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2240"/>
  </bookViews>
  <sheets>
    <sheet name="Practicals-4&amp;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H26" i="1"/>
  <c r="H24" i="1"/>
  <c r="H23" i="1"/>
  <c r="H22" i="1"/>
  <c r="E24" i="1"/>
  <c r="E23" i="1"/>
  <c r="E25" i="1"/>
  <c r="E22" i="1"/>
  <c r="E27" i="1"/>
  <c r="E26" i="1"/>
  <c r="E28" i="1"/>
  <c r="B24" i="1"/>
  <c r="B23" i="1"/>
  <c r="B22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0" i="1"/>
  <c r="B20" i="1"/>
</calcChain>
</file>

<file path=xl/sharedStrings.xml><?xml version="1.0" encoding="utf-8"?>
<sst xmlns="http://schemas.openxmlformats.org/spreadsheetml/2006/main" count="23" uniqueCount="22">
  <si>
    <t>(xi)^2</t>
  </si>
  <si>
    <t>(yi)^2</t>
  </si>
  <si>
    <t>SUM</t>
  </si>
  <si>
    <t>xi*yi</t>
  </si>
  <si>
    <t>E(x)</t>
  </si>
  <si>
    <t>E(y)</t>
  </si>
  <si>
    <t>x</t>
  </si>
  <si>
    <t>n</t>
  </si>
  <si>
    <t>Σxiyi</t>
  </si>
  <si>
    <t>Σxi^2</t>
  </si>
  <si>
    <t>Σyi^2</t>
  </si>
  <si>
    <t>ΣxiΣyi</t>
  </si>
  <si>
    <t>Sxy</t>
  </si>
  <si>
    <t>Sxx</t>
  </si>
  <si>
    <t>y</t>
  </si>
  <si>
    <t>Syy</t>
  </si>
  <si>
    <t>Σxi</t>
  </si>
  <si>
    <t>Σyi</t>
  </si>
  <si>
    <t>r</t>
  </si>
  <si>
    <t>b0</t>
  </si>
  <si>
    <t>b1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</si>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</sst>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'Practicals-4&amp;5'!$B$2:$B$19</c:f>
              <c:numCache>
                <c:formatCode>General</c:formatCode>
                <c:ptCount val="18"/>
                <c:pt idx="0">
                  <c:v>7.01</c:v>
                </c:pt>
                <c:pt idx="1">
                  <c:v>7.11</c:v>
                </c:pt>
                <c:pt idx="2">
                  <c:v>7.12</c:v>
                </c:pt>
                <c:pt idx="3">
                  <c:v>7.24</c:v>
                </c:pt>
                <c:pt idx="4">
                  <c:v>7.94</c:v>
                </c:pt>
                <c:pt idx="5">
                  <c:v>7.94</c:v>
                </c:pt>
                <c:pt idx="6">
                  <c:v>8.0399999999999991</c:v>
                </c:pt>
                <c:pt idx="7">
                  <c:v>8.0500000000000007</c:v>
                </c:pt>
                <c:pt idx="8">
                  <c:v>8.07</c:v>
                </c:pt>
                <c:pt idx="9">
                  <c:v>8.9</c:v>
                </c:pt>
                <c:pt idx="10">
                  <c:v>8.94</c:v>
                </c:pt>
                <c:pt idx="11">
                  <c:v>8.9499999999999993</c:v>
                </c:pt>
                <c:pt idx="12">
                  <c:v>8.9700000000000006</c:v>
                </c:pt>
                <c:pt idx="13">
                  <c:v>8.98</c:v>
                </c:pt>
                <c:pt idx="14">
                  <c:v>9.85</c:v>
                </c:pt>
                <c:pt idx="15">
                  <c:v>9.86</c:v>
                </c:pt>
                <c:pt idx="16">
                  <c:v>9.86</c:v>
                </c:pt>
                <c:pt idx="17">
                  <c:v>9.8699999999999992</c:v>
                </c:pt>
              </c:numCache>
            </c:numRef>
          </c:xVal>
          <c:yVal>
            <c:numRef>
              <c:f>'Practicals-4&amp;5'!$C$2:$C$19</c:f>
              <c:numCache>
                <c:formatCode>General</c:formatCode>
                <c:ptCount val="18"/>
                <c:pt idx="0">
                  <c:v>60</c:v>
                </c:pt>
                <c:pt idx="1">
                  <c:v>67</c:v>
                </c:pt>
                <c:pt idx="2">
                  <c:v>66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52</c:v>
                </c:pt>
                <c:pt idx="7">
                  <c:v>48</c:v>
                </c:pt>
                <c:pt idx="8">
                  <c:v>40</c:v>
                </c:pt>
                <c:pt idx="9">
                  <c:v>23</c:v>
                </c:pt>
                <c:pt idx="10">
                  <c:v>20</c:v>
                </c:pt>
                <c:pt idx="11">
                  <c:v>40</c:v>
                </c:pt>
                <c:pt idx="12">
                  <c:v>31</c:v>
                </c:pt>
                <c:pt idx="13">
                  <c:v>26</c:v>
                </c:pt>
                <c:pt idx="14">
                  <c:v>9</c:v>
                </c:pt>
                <c:pt idx="15">
                  <c:v>22</c:v>
                </c:pt>
                <c:pt idx="16">
                  <c:v>13</c:v>
                </c:pt>
                <c:pt idx="17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3-4C81-B6E8-937AFE9B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1920"/>
        <c:axId val="98243712"/>
      </c:scatterChart>
      <c:valAx>
        <c:axId val="9824192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712"/>
        <c:crosses val="autoZero"/>
        <c:crossBetween val="midCat"/>
      </c:valAx>
      <c:valAx>
        <c:axId val="982437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52387</xdr:rowOff>
    </xdr:from>
    <xdr:to>
      <xdr:col>14</xdr:col>
      <xdr:colOff>133350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8C0DB47-AB73-8B4A-77A1-14FCDA6F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/>
  </sheetViews>
  <sheetFormatPr defaultRowHeight="16.5" x14ac:dyDescent="0.3"/>
  <cols>
    <col min="1" max="3" width="9.140625" style="2"/>
    <col min="4" max="4" width="8" style="2" bestFit="1" customWidth="1"/>
    <col min="5" max="5" width="12.7109375" style="2" bestFit="1" customWidth="1"/>
    <col min="6" max="7" width="9.140625" style="2"/>
    <col min="8" max="8" width="12.7109375" style="2" bestFit="1" customWidth="1"/>
    <col min="9" max="16384" width="9.140625" style="2"/>
  </cols>
  <sheetData>
    <row r="1" spans="1:6" x14ac:dyDescent="0.3">
      <c r="A1" s="1" t="s">
        <v>21</v>
      </c>
      <c r="B1" s="1" t="s">
        <v>6</v>
      </c>
      <c r="C1" s="1" t="s">
        <v>14</v>
      </c>
      <c r="D1" s="1" t="s">
        <v>3</v>
      </c>
      <c r="E1" s="1" t="s">
        <v>0</v>
      </c>
      <c r="F1" s="1" t="s">
        <v>1</v>
      </c>
    </row>
    <row r="2" spans="1:6" x14ac:dyDescent="0.3">
      <c r="A2" s="3">
        <v>1</v>
      </c>
      <c r="B2" s="4">
        <v>7.01</v>
      </c>
      <c r="C2" s="4">
        <v>60</v>
      </c>
      <c r="D2" s="3">
        <f>B2*C2</f>
        <v>420.59999999999997</v>
      </c>
      <c r="E2" s="5">
        <f>B2^2</f>
        <v>49.140099999999997</v>
      </c>
      <c r="F2" s="5">
        <f>C2^2</f>
        <v>3600</v>
      </c>
    </row>
    <row r="3" spans="1:6" x14ac:dyDescent="0.3">
      <c r="A3" s="6">
        <v>2</v>
      </c>
      <c r="B3" s="7">
        <v>7.11</v>
      </c>
      <c r="C3" s="7">
        <v>67</v>
      </c>
      <c r="D3" s="6">
        <f t="shared" ref="D3:D19" si="0">B3*C3</f>
        <v>476.37</v>
      </c>
      <c r="E3" s="8">
        <f t="shared" ref="E3:E19" si="1">B3^2</f>
        <v>50.552100000000003</v>
      </c>
      <c r="F3" s="8">
        <f t="shared" ref="F3:F19" si="2">C3^2</f>
        <v>4489</v>
      </c>
    </row>
    <row r="4" spans="1:6" x14ac:dyDescent="0.3">
      <c r="A4" s="6">
        <v>3</v>
      </c>
      <c r="B4" s="7">
        <v>7.12</v>
      </c>
      <c r="C4" s="7">
        <v>66</v>
      </c>
      <c r="D4" s="6">
        <f t="shared" si="0"/>
        <v>469.92</v>
      </c>
      <c r="E4" s="8">
        <f t="shared" si="1"/>
        <v>50.694400000000002</v>
      </c>
      <c r="F4" s="8">
        <f t="shared" si="2"/>
        <v>4356</v>
      </c>
    </row>
    <row r="5" spans="1:6" x14ac:dyDescent="0.3">
      <c r="A5" s="6">
        <v>4</v>
      </c>
      <c r="B5" s="7">
        <v>7.24</v>
      </c>
      <c r="C5" s="7">
        <v>52</v>
      </c>
      <c r="D5" s="6">
        <f t="shared" si="0"/>
        <v>376.48</v>
      </c>
      <c r="E5" s="8">
        <f t="shared" si="1"/>
        <v>52.4176</v>
      </c>
      <c r="F5" s="8">
        <f t="shared" si="2"/>
        <v>2704</v>
      </c>
    </row>
    <row r="6" spans="1:6" x14ac:dyDescent="0.3">
      <c r="A6" s="6">
        <v>5</v>
      </c>
      <c r="B6" s="7">
        <v>7.94</v>
      </c>
      <c r="C6" s="7">
        <v>50</v>
      </c>
      <c r="D6" s="6">
        <f t="shared" si="0"/>
        <v>397</v>
      </c>
      <c r="E6" s="8">
        <f t="shared" si="1"/>
        <v>63.043600000000005</v>
      </c>
      <c r="F6" s="8">
        <f t="shared" si="2"/>
        <v>2500</v>
      </c>
    </row>
    <row r="7" spans="1:6" x14ac:dyDescent="0.3">
      <c r="A7" s="6">
        <v>6</v>
      </c>
      <c r="B7" s="7">
        <v>7.94</v>
      </c>
      <c r="C7" s="7">
        <v>45</v>
      </c>
      <c r="D7" s="6">
        <f t="shared" si="0"/>
        <v>357.3</v>
      </c>
      <c r="E7" s="8">
        <f t="shared" si="1"/>
        <v>63.043600000000005</v>
      </c>
      <c r="F7" s="8">
        <f t="shared" si="2"/>
        <v>2025</v>
      </c>
    </row>
    <row r="8" spans="1:6" x14ac:dyDescent="0.3">
      <c r="A8" s="6">
        <v>7</v>
      </c>
      <c r="B8" s="7">
        <v>8.0399999999999991</v>
      </c>
      <c r="C8" s="7">
        <v>52</v>
      </c>
      <c r="D8" s="6">
        <f t="shared" si="0"/>
        <v>418.07999999999993</v>
      </c>
      <c r="E8" s="8">
        <f t="shared" si="1"/>
        <v>64.641599999999983</v>
      </c>
      <c r="F8" s="8">
        <f t="shared" si="2"/>
        <v>2704</v>
      </c>
    </row>
    <row r="9" spans="1:6" x14ac:dyDescent="0.3">
      <c r="A9" s="6">
        <v>8</v>
      </c>
      <c r="B9" s="7">
        <v>8.0500000000000007</v>
      </c>
      <c r="C9" s="7">
        <v>48</v>
      </c>
      <c r="D9" s="6">
        <f t="shared" si="0"/>
        <v>386.40000000000003</v>
      </c>
      <c r="E9" s="8">
        <f t="shared" si="1"/>
        <v>64.802500000000009</v>
      </c>
      <c r="F9" s="8">
        <f t="shared" si="2"/>
        <v>2304</v>
      </c>
    </row>
    <row r="10" spans="1:6" x14ac:dyDescent="0.3">
      <c r="A10" s="6">
        <v>9</v>
      </c>
      <c r="B10" s="7">
        <v>8.07</v>
      </c>
      <c r="C10" s="7">
        <v>40</v>
      </c>
      <c r="D10" s="6">
        <f t="shared" si="0"/>
        <v>322.8</v>
      </c>
      <c r="E10" s="8">
        <f t="shared" si="1"/>
        <v>65.124900000000011</v>
      </c>
      <c r="F10" s="8">
        <f t="shared" si="2"/>
        <v>1600</v>
      </c>
    </row>
    <row r="11" spans="1:6" x14ac:dyDescent="0.3">
      <c r="A11" s="6">
        <v>10</v>
      </c>
      <c r="B11" s="7">
        <v>8.9</v>
      </c>
      <c r="C11" s="7">
        <v>23</v>
      </c>
      <c r="D11" s="6">
        <f t="shared" si="0"/>
        <v>204.70000000000002</v>
      </c>
      <c r="E11" s="8">
        <f t="shared" si="1"/>
        <v>79.210000000000008</v>
      </c>
      <c r="F11" s="8">
        <f t="shared" si="2"/>
        <v>529</v>
      </c>
    </row>
    <row r="12" spans="1:6" x14ac:dyDescent="0.3">
      <c r="A12" s="6">
        <v>11</v>
      </c>
      <c r="B12" s="7">
        <v>8.94</v>
      </c>
      <c r="C12" s="7">
        <v>20</v>
      </c>
      <c r="D12" s="6">
        <f t="shared" si="0"/>
        <v>178.79999999999998</v>
      </c>
      <c r="E12" s="8">
        <f t="shared" si="1"/>
        <v>79.923599999999993</v>
      </c>
      <c r="F12" s="8">
        <f t="shared" si="2"/>
        <v>400</v>
      </c>
    </row>
    <row r="13" spans="1:6" x14ac:dyDescent="0.3">
      <c r="A13" s="6">
        <v>12</v>
      </c>
      <c r="B13" s="7">
        <v>8.9499999999999993</v>
      </c>
      <c r="C13" s="7">
        <v>40</v>
      </c>
      <c r="D13" s="6">
        <f t="shared" si="0"/>
        <v>358</v>
      </c>
      <c r="E13" s="8">
        <f t="shared" si="1"/>
        <v>80.102499999999992</v>
      </c>
      <c r="F13" s="8">
        <f t="shared" si="2"/>
        <v>1600</v>
      </c>
    </row>
    <row r="14" spans="1:6" x14ac:dyDescent="0.3">
      <c r="A14" s="6">
        <v>13</v>
      </c>
      <c r="B14" s="7">
        <v>8.9700000000000006</v>
      </c>
      <c r="C14" s="7">
        <v>31</v>
      </c>
      <c r="D14" s="6">
        <f t="shared" si="0"/>
        <v>278.07</v>
      </c>
      <c r="E14" s="8">
        <f t="shared" si="1"/>
        <v>80.460900000000009</v>
      </c>
      <c r="F14" s="8">
        <f t="shared" si="2"/>
        <v>961</v>
      </c>
    </row>
    <row r="15" spans="1:6" x14ac:dyDescent="0.3">
      <c r="A15" s="6">
        <v>14</v>
      </c>
      <c r="B15" s="7">
        <v>8.98</v>
      </c>
      <c r="C15" s="7">
        <v>26</v>
      </c>
      <c r="D15" s="6">
        <f t="shared" si="0"/>
        <v>233.48000000000002</v>
      </c>
      <c r="E15" s="8">
        <f t="shared" si="1"/>
        <v>80.640400000000014</v>
      </c>
      <c r="F15" s="8">
        <f t="shared" si="2"/>
        <v>676</v>
      </c>
    </row>
    <row r="16" spans="1:6" x14ac:dyDescent="0.3">
      <c r="A16" s="6">
        <v>15</v>
      </c>
      <c r="B16" s="7">
        <v>9.85</v>
      </c>
      <c r="C16" s="7">
        <v>9</v>
      </c>
      <c r="D16" s="6">
        <f t="shared" si="0"/>
        <v>88.649999999999991</v>
      </c>
      <c r="E16" s="8">
        <f t="shared" si="1"/>
        <v>97.022499999999994</v>
      </c>
      <c r="F16" s="8">
        <f t="shared" si="2"/>
        <v>81</v>
      </c>
    </row>
    <row r="17" spans="1:8" x14ac:dyDescent="0.3">
      <c r="A17" s="6">
        <v>16</v>
      </c>
      <c r="B17" s="7">
        <v>9.86</v>
      </c>
      <c r="C17" s="7">
        <v>22</v>
      </c>
      <c r="D17" s="6">
        <f t="shared" si="0"/>
        <v>216.92</v>
      </c>
      <c r="E17" s="8">
        <f t="shared" si="1"/>
        <v>97.219599999999986</v>
      </c>
      <c r="F17" s="8">
        <f t="shared" si="2"/>
        <v>484</v>
      </c>
    </row>
    <row r="18" spans="1:8" x14ac:dyDescent="0.3">
      <c r="A18" s="6">
        <v>17</v>
      </c>
      <c r="B18" s="7">
        <v>9.86</v>
      </c>
      <c r="C18" s="7">
        <v>13</v>
      </c>
      <c r="D18" s="6">
        <f t="shared" si="0"/>
        <v>128.18</v>
      </c>
      <c r="E18" s="8">
        <f t="shared" si="1"/>
        <v>97.219599999999986</v>
      </c>
      <c r="F18" s="8">
        <f t="shared" si="2"/>
        <v>169</v>
      </c>
    </row>
    <row r="19" spans="1:8" x14ac:dyDescent="0.3">
      <c r="A19" s="9">
        <v>18</v>
      </c>
      <c r="B19" s="10">
        <v>9.8699999999999992</v>
      </c>
      <c r="C19" s="10">
        <v>7</v>
      </c>
      <c r="D19" s="9">
        <f t="shared" si="0"/>
        <v>69.089999999999989</v>
      </c>
      <c r="E19" s="11">
        <f t="shared" si="1"/>
        <v>97.416899999999984</v>
      </c>
      <c r="F19" s="11">
        <f t="shared" si="2"/>
        <v>49</v>
      </c>
    </row>
    <row r="20" spans="1:8" x14ac:dyDescent="0.3">
      <c r="A20" s="12" t="s">
        <v>2</v>
      </c>
      <c r="B20" s="13">
        <f>SUM(B2:B19)</f>
        <v>152.70000000000005</v>
      </c>
      <c r="C20" s="13">
        <f>SUM(C2:C19)</f>
        <v>671</v>
      </c>
      <c r="D20" s="13">
        <f>SUM(D2:D19)</f>
        <v>5380.84</v>
      </c>
      <c r="E20" s="13">
        <f>SUM(E2:E19)</f>
        <v>1312.6763999999998</v>
      </c>
      <c r="F20" s="13">
        <f>SUM(F2:F19)</f>
        <v>31231</v>
      </c>
    </row>
    <row r="22" spans="1:8" x14ac:dyDescent="0.3">
      <c r="A22" s="14" t="s">
        <v>7</v>
      </c>
      <c r="B22" s="15">
        <f>A19</f>
        <v>18</v>
      </c>
      <c r="D22" s="14" t="s">
        <v>8</v>
      </c>
      <c r="E22" s="15">
        <f>D20</f>
        <v>5380.84</v>
      </c>
      <c r="G22" s="14" t="s">
        <v>12</v>
      </c>
      <c r="H22" s="15">
        <f>E22-(E27/E28)</f>
        <v>-311.47666666666828</v>
      </c>
    </row>
    <row r="23" spans="1:8" x14ac:dyDescent="0.3">
      <c r="A23" s="14" t="s">
        <v>4</v>
      </c>
      <c r="B23" s="15">
        <f>B20/B22</f>
        <v>8.4833333333333361</v>
      </c>
      <c r="D23" s="14" t="s">
        <v>16</v>
      </c>
      <c r="E23" s="15">
        <f>B20</f>
        <v>152.70000000000005</v>
      </c>
      <c r="G23" s="14" t="s">
        <v>13</v>
      </c>
      <c r="H23" s="15">
        <f>E25-(E23^2/E28)</f>
        <v>17.271399999998948</v>
      </c>
    </row>
    <row r="24" spans="1:8" x14ac:dyDescent="0.3">
      <c r="A24" s="14" t="s">
        <v>5</v>
      </c>
      <c r="B24" s="15">
        <f>C20/B22</f>
        <v>37.277777777777779</v>
      </c>
      <c r="D24" s="14" t="s">
        <v>17</v>
      </c>
      <c r="E24" s="15">
        <f>C20</f>
        <v>671</v>
      </c>
      <c r="G24" s="14" t="s">
        <v>15</v>
      </c>
      <c r="H24" s="15">
        <f>E26-(E24^2/E28)</f>
        <v>6217.6111111111095</v>
      </c>
    </row>
    <row r="25" spans="1:8" x14ac:dyDescent="0.3">
      <c r="D25" s="14" t="s">
        <v>9</v>
      </c>
      <c r="E25" s="15">
        <f>E20</f>
        <v>1312.6763999999998</v>
      </c>
    </row>
    <row r="26" spans="1:8" x14ac:dyDescent="0.3">
      <c r="D26" s="14" t="s">
        <v>10</v>
      </c>
      <c r="E26" s="15">
        <f>F20</f>
        <v>31231</v>
      </c>
      <c r="G26" s="14" t="s">
        <v>18</v>
      </c>
      <c r="H26" s="15">
        <f>H22/SQRT(H23*H24)</f>
        <v>-0.95049529108704878</v>
      </c>
    </row>
    <row r="27" spans="1:8" x14ac:dyDescent="0.3">
      <c r="D27" s="14" t="s">
        <v>11</v>
      </c>
      <c r="E27" s="15">
        <f>B20*C20</f>
        <v>102461.70000000003</v>
      </c>
    </row>
    <row r="28" spans="1:8" x14ac:dyDescent="0.3">
      <c r="D28" s="14" t="s">
        <v>7</v>
      </c>
      <c r="E28" s="15">
        <f>B22</f>
        <v>18</v>
      </c>
      <c r="H28" s="16"/>
    </row>
    <row r="30" spans="1:8" x14ac:dyDescent="0.3">
      <c r="D30" s="14" t="s">
        <v>20</v>
      </c>
      <c r="E30" s="15">
        <f>H22/H23</f>
        <v>-18.034245438510325</v>
      </c>
    </row>
    <row r="31" spans="1:8" x14ac:dyDescent="0.3">
      <c r="D31" s="14" t="s">
        <v>19</v>
      </c>
      <c r="E31" s="15">
        <f>B24-E30*B23</f>
        <v>190.26829324780709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Practicals-4&amp;5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Dell</cp:lastModifiedBy>
  <dcterms:created xsi:type="dcterms:W3CDTF">2023-12-06T04:08:38Z</dcterms:created>
  <dcterms:modified xsi:type="dcterms:W3CDTF">2023-12-10T14:48:30Z</dcterms:modified>
</cp:coreProperties>
</file>