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35A4AA5D-317D-42C4-82C7-2F2AAAB661BA}" xr6:coauthVersionLast="47" xr6:coauthVersionMax="47" xr10:uidLastSave="{00000000-0000-0000-0000-000000000000}"/>
  <bookViews>
    <workbookView xWindow="-120" yWindow="-120" windowWidth="20730" windowHeight="11160" activeTab="1" xr2:uid="{70304D48-E840-4824-B4A2-995035059C6B}"/>
  </bookViews>
  <sheets>
    <sheet name="Sheet2" sheetId="2" r:id="rId1"/>
    <sheet name="Sheet1" sheetId="1" r:id="rId2"/>
  </sheets>
  <definedNames>
    <definedName name="Slicer_Category">#N/A</definedName>
    <definedName name="Slicer_Order_Date__Month">#N/A</definedName>
    <definedName name="Slicer_Order_Date__Year">#N/A</definedName>
    <definedName name="Slicer_Warehouse_Region">#N/A</definedName>
  </definedNames>
  <calcPr calcId="191029"/>
  <pivotCaches>
    <pivotCache cacheId="1137" r:id="rId3"/>
    <pivotCache cacheId="1140" r:id="rId4"/>
    <pivotCache cacheId="1143" r:id="rId5"/>
    <pivotCache cacheId="1146" r:id="rId6"/>
    <pivotCache cacheId="1149" r:id="rId7"/>
    <pivotCache cacheId="1152" r:id="rId8"/>
    <pivotCache cacheId="1155" r:id="rId9"/>
    <pivotCache cacheId="1158" r:id="rId10"/>
    <pivotCache cacheId="1161" r:id="rId11"/>
    <pivotCache cacheId="1164" r:id="rId12"/>
    <pivotCache cacheId="1167" r:id="rId13"/>
    <pivotCache cacheId="1170"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ad41cece-37a7-4f25-9bd9-cd5a4bbdb653" name="Dim_Customer" connection="Query - Dim_Customer"/>
          <x15:modelTable id="Dim_Product_fb16e342-3e79-41a1-addf-965e852be5d9" name="Dim_Product" connection="Query - Dim_Product"/>
          <x15:modelTable id="Dim_Supplier_5435a088-d309-433c-b45a-fcbd4a165ae5" name="Dim_Supplier" connection="Query - Dim_Supplier"/>
          <x15:modelTable id="Dim_Warehouse_54c8e939-9c68-40df-8d54-46673765b6e6" name="Dim_Warehouse" connection="Query - Dim_Warehouse"/>
          <x15:modelTable id="Fact_Inventory_4cb6feda-f43f-4cef-a705-46ef2387c36a" name="Fact_Inventory" connection="Query - Fact_Inventory"/>
          <x15:modelTable id="Fact_Orders_7a1bb3e2-f36c-462a-9a2c-e176d03c7404" name="Fact_Orders" connection="Query - Fact_Orders"/>
        </x15:modelTables>
        <x15:modelRelationships>
          <x15:modelRelationship fromTable="Fact_Inventory" fromColumn="Product_ID" toTable="Dim_Product" toColumn="Product_ID"/>
          <x15:modelRelationship fromTable="Fact_Inventory" fromColumn="Warehouse_ID" toTable="Dim_Warehouse" toColumn="Warehouse_ID"/>
          <x15:modelRelationship fromTable="Fact_Orders" fromColumn="Customer_ID" toTable="Dim_Customer" toColumn="Customer_ID"/>
          <x15:modelRelationship fromTable="Fact_Orders" fromColumn="Supplier_ID" toTable="Dim_Supplier" toColumn="Supplier_ID"/>
          <x15:modelRelationship fromTable="Fact_Orders" fromColumn="Product_ID" toTable="Dim_Product" toColumn="Product_ID"/>
          <x15:modelRelationship fromTable="Fact_Orders" fromColumn="Warehouse_ID" toTable="Dim_Warehouse" toColumn="Warehouse_ID"/>
        </x15:modelRelationships>
        <x15:extLst>
          <ext xmlns:x16="http://schemas.microsoft.com/office/spreadsheetml/2014/11/main" uri="{9835A34E-60A6-4A7C-AAB8-D5F71C897F49}">
            <x16:modelTimeGroupings>
              <x16:modelTimeGrouping tableName="Fact_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2" l="1"/>
  <c r="B13" i="2"/>
  <c r="B9" i="2"/>
  <c r="B5" i="2"/>
  <c r="B21" i="2"/>
  <c r="B2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21A7EC-C140-4CEE-A792-F760B828E4C9}" name="Query - Dim_Customer" description="Connection to the 'Dim_Customer' query in the workbook." type="100" refreshedVersion="8" minRefreshableVersion="5">
    <extLst>
      <ext xmlns:x15="http://schemas.microsoft.com/office/spreadsheetml/2010/11/main" uri="{DE250136-89BD-433C-8126-D09CA5730AF9}">
        <x15:connection id="7976ec27-2807-4827-a103-00746cf386c3"/>
      </ext>
    </extLst>
  </connection>
  <connection id="2" xr16:uid="{CC6ED3A4-2F7A-478B-85A8-CBD08EB2F78D}" name="Query - Dim_Product" description="Connection to the 'Dim_Product' query in the workbook." type="100" refreshedVersion="8" minRefreshableVersion="5">
    <extLst>
      <ext xmlns:x15="http://schemas.microsoft.com/office/spreadsheetml/2010/11/main" uri="{DE250136-89BD-433C-8126-D09CA5730AF9}">
        <x15:connection id="a33b6aa3-5bc6-415c-9a63-ca27758d7b70">
          <x15:oledbPr connection="Provider=Microsoft.Mashup.OleDb.1;Data Source=$Workbook$;Location=Dim_Product;Extended Properties=&quot;&quot;">
            <x15:dbTables>
              <x15:dbTable name="Dim_Product"/>
            </x15:dbTables>
          </x15:oledbPr>
        </x15:connection>
      </ext>
    </extLst>
  </connection>
  <connection id="3" xr16:uid="{00680049-FC04-4C68-8B32-A5D5A2F9E230}" name="Query - Dim_Supplier" description="Connection to the 'Dim_Supplier' query in the workbook." type="100" refreshedVersion="8" minRefreshableVersion="5">
    <extLst>
      <ext xmlns:x15="http://schemas.microsoft.com/office/spreadsheetml/2010/11/main" uri="{DE250136-89BD-433C-8126-D09CA5730AF9}">
        <x15:connection id="a48f83da-55fd-4cd3-8171-48052b915e82">
          <x15:oledbPr connection="Provider=Microsoft.Mashup.OleDb.1;Data Source=$Workbook$;Location=Dim_Supplier;Extended Properties=&quot;&quot;">
            <x15:dbTables>
              <x15:dbTable name="Dim_Supplier"/>
            </x15:dbTables>
          </x15:oledbPr>
        </x15:connection>
      </ext>
    </extLst>
  </connection>
  <connection id="4" xr16:uid="{65135103-B855-46DA-A4A4-A011CCB05490}" name="Query - Dim_Warehouse" description="Connection to the 'Dim_Warehouse' query in the workbook." type="100" refreshedVersion="8" minRefreshableVersion="5">
    <extLst>
      <ext xmlns:x15="http://schemas.microsoft.com/office/spreadsheetml/2010/11/main" uri="{DE250136-89BD-433C-8126-D09CA5730AF9}">
        <x15:connection id="7ed6171c-910d-4c2d-b67a-b6dc269dabe2">
          <x15:oledbPr connection="Provider=Microsoft.Mashup.OleDb.1;Data Source=$Workbook$;Location=Dim_Warehouse;Extended Properties=&quot;&quot;">
            <x15:dbTables>
              <x15:dbTable name="Dim_Warehouse"/>
            </x15:dbTables>
          </x15:oledbPr>
        </x15:connection>
      </ext>
    </extLst>
  </connection>
  <connection id="5" xr16:uid="{F261C40A-D8CE-4EDC-925D-BB77469F236A}" name="Query - Fact_Inventory" description="Connection to the 'Fact_Inventory' query in the workbook." type="100" refreshedVersion="8" minRefreshableVersion="5">
    <extLst>
      <ext xmlns:x15="http://schemas.microsoft.com/office/spreadsheetml/2010/11/main" uri="{DE250136-89BD-433C-8126-D09CA5730AF9}">
        <x15:connection id="6e27249a-3992-4696-b14f-f3b063d38928"/>
      </ext>
    </extLst>
  </connection>
  <connection id="6" xr16:uid="{26B49001-342B-4704-A1E2-F0F60F1AF49F}" name="Query - Fact_Orders" description="Connection to the 'Fact_Orders' query in the workbook." type="100" refreshedVersion="8" minRefreshableVersion="5">
    <extLst>
      <ext xmlns:x15="http://schemas.microsoft.com/office/spreadsheetml/2010/11/main" uri="{DE250136-89BD-433C-8126-D09CA5730AF9}">
        <x15:connection id="008ace39-181c-4d6a-adbf-160c762b45c6"/>
      </ext>
    </extLst>
  </connection>
  <connection id="7" xr16:uid="{69C420F5-3DA8-4E89-A36F-CACC621A599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<sst xmlns="http://schemas.openxmlformats.org/spreadsheetml/2006/main" count="77" uniqueCount="50">
  <si>
    <t>Total revenu</t>
  </si>
  <si>
    <t>Gross Profit</t>
  </si>
  <si>
    <t>Gross Margin%</t>
  </si>
  <si>
    <t>One-Time Delivery %</t>
  </si>
  <si>
    <t>Fill Rate%</t>
  </si>
  <si>
    <t>Average Delay days</t>
  </si>
  <si>
    <t>Grand Total</t>
  </si>
  <si>
    <t>Jan</t>
  </si>
  <si>
    <t>Feb</t>
  </si>
  <si>
    <t>Mar</t>
  </si>
  <si>
    <t>Apr</t>
  </si>
  <si>
    <t>May</t>
  </si>
  <si>
    <t>Jun</t>
  </si>
  <si>
    <t>Jul</t>
  </si>
  <si>
    <t>Aug</t>
  </si>
  <si>
    <t>Sep</t>
  </si>
  <si>
    <t>Oct</t>
  </si>
  <si>
    <t>Nov</t>
  </si>
  <si>
    <t>Dec</t>
  </si>
  <si>
    <t>Row Labels</t>
  </si>
  <si>
    <t>7. Revenue Trend</t>
  </si>
  <si>
    <t>Asia</t>
  </si>
  <si>
    <t>Europe</t>
  </si>
  <si>
    <t>Middle East</t>
  </si>
  <si>
    <t>North America</t>
  </si>
  <si>
    <t>South America</t>
  </si>
  <si>
    <t>10-inch Tablet Lite</t>
  </si>
  <si>
    <t>10-inch Tablet Standard</t>
  </si>
  <si>
    <t>Business Laptop Basic</t>
  </si>
  <si>
    <t>Business Laptop Plus</t>
  </si>
  <si>
    <t>Gaming Laptop Deluxe</t>
  </si>
  <si>
    <t>Gaming Laptop Max</t>
  </si>
  <si>
    <t>Office Chair Lite</t>
  </si>
  <si>
    <t>Office Chair Plus</t>
  </si>
  <si>
    <t>Premium Smartphone Basic</t>
  </si>
  <si>
    <t>Premium Smartphone Pro</t>
  </si>
  <si>
    <t>Apparel</t>
  </si>
  <si>
    <t>Electronics</t>
  </si>
  <si>
    <t>Food &amp; Beverage</t>
  </si>
  <si>
    <t>Healthcare</t>
  </si>
  <si>
    <t>Home &amp; Kitchen</t>
  </si>
  <si>
    <t>Delayed</t>
  </si>
  <si>
    <t>On-Time</t>
  </si>
  <si>
    <t>Slightly Delayed</t>
  </si>
  <si>
    <t>Count of Order_ID</t>
  </si>
  <si>
    <t>8.Revenu by Reion</t>
  </si>
  <si>
    <t>9.Top 10 Products</t>
  </si>
  <si>
    <t>10. Revenue by Category</t>
  </si>
  <si>
    <t>11.Delivery Status</t>
  </si>
  <si>
    <t>12.Monthly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</si>
</sst>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M&quot;"/>
    <numFmt numFmtId="165" formatCode="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64" fontId="0" fillId="0" borderId="0" xfId="0" applyNumberFormat="1"/>
    <xf numFmtId="0" fontId="0" fillId="0" borderId="0" xfId="0" pivotButton="1"/>
    <xf numFmtId="9" fontId="0" fillId="0" borderId="0" xfId="0" applyNumberFormat="1"/>
    <xf numFmtId="10" fontId="0" fillId="0" borderId="0" xfId="0" applyNumberFormat="1"/>
    <xf numFmtId="165" fontId="0" fillId="0" borderId="0" xfId="0" applyNumberFormat="1"/>
    <xf numFmtId="10" fontId="0" fillId="0" borderId="0" xfId="1" applyNumberFormat="1" applyFont="1"/>
    <xf numFmtId="0" fontId="0" fillId="0" borderId="0" xfId="0" applyAlignment="1">
      <alignment horizontal="left"/>
    </xf>
    <xf numFmtId="0" fontId="0" fillId="0" borderId="0" xfId="0" applyAlignment="1">
      <alignment horizontal="left"/>
    </xf>
    <xf numFmtId="0" fontId="0" fillId="0" borderId="0" xfId="0" applyAlignment="1">
      <alignment horizontal="center"/>
    </xf>
    <xf numFmtId="1" fontId="0" fillId="0" borderId="0" xfId="0" applyNumberFormat="1"/>
    <xf numFmtId="0" fontId="0" fillId="2" borderId="0" xfId="0" applyFill="1"/>
  </cellXfs>
  <cellStyles count="2">
    <cellStyle name="Normal" xfId="0" builtinId="0"/>
    <cellStyle name="Percent" xfId="1" builtinId="5"/>
  </cellStyles>
  <dxfs count="429">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64" formatCode="0.0,,&quot;M&quot;"/>
    </dxf>
    <dxf>
      <numFmt numFmtId="164" formatCode="0.0,,&quot;M&quot;"/>
    </dxf>
    <dxf>
      <numFmt numFmtId="164" formatCode="0.0,,&quot;M&quot;"/>
    </dxf>
    <dxf>
      <numFmt numFmtId="164" formatCode="0.0,,&quot;M&quot;"/>
    </dxf>
    <dxf>
      <numFmt numFmtId="14" formatCode="0.00%"/>
    </dxf>
    <dxf>
      <numFmt numFmtId="1" formatCode="0"/>
    </dxf>
    <dxf>
      <numFmt numFmtId="164" formatCode="0.0,,&quot;M&quot;"/>
    </dxf>
    <dxf>
      <numFmt numFmtId="13" formatCode="0%"/>
    </dxf>
    <dxf>
      <numFmt numFmtId="14" formatCode="0.00%"/>
    </dxf>
    <dxf>
      <numFmt numFmtId="13" formatCode="0%"/>
    </dxf>
    <dxf>
      <numFmt numFmtId="165" formatCode="0.0"/>
    </dxf>
    <dxf>
      <numFmt numFmtId="14" formatCode="0.00%"/>
    </dxf>
    <dxf>
      <numFmt numFmtId="165" formatCode="0.0"/>
    </dxf>
    <dxf>
      <numFmt numFmtId="1" formatCode="0"/>
    </dxf>
    <dxf>
      <numFmt numFmtId="165" formatCode="0.0"/>
    </dxf>
    <dxf>
      <numFmt numFmtId="14" formatCode="0.00%"/>
    </dxf>
    <dxf>
      <numFmt numFmtId="164" formatCode="0.0,,&quot;M&quot;"/>
    </dxf>
    <dxf>
      <numFmt numFmtId="164" formatCode="0.0,,&quot;M&quot;"/>
    </dxf>
    <dxf>
      <numFmt numFmtId="164" formatCode="0.0,,&quot;M&quot;"/>
    </dxf>
    <dxf>
      <numFmt numFmtId="165" formatCode="0.0"/>
    </dxf>
    <dxf>
      <numFmt numFmtId="14" formatCode="0.00%"/>
    </dxf>
    <dxf>
      <numFmt numFmtId="13" formatCode="0%"/>
    </dxf>
    <dxf>
      <numFmt numFmtId="14" formatCode="0.00%"/>
    </dxf>
    <dxf>
      <numFmt numFmtId="13" formatCode="0%"/>
    </dxf>
    <dxf>
      <numFmt numFmtId="164" formatCode="0.0,,&quot;M&quot;"/>
    </dxf>
    <dxf>
      <numFmt numFmtId="164" formatCode="0.0,,&quot;M&quot;"/>
    </dxf>
    <dxf>
      <numFmt numFmtId="1" formatCode="0"/>
    </dxf>
    <dxf>
      <numFmt numFmtId="164" formatCode="0.0,,&quot;M&quot;"/>
    </dxf>
    <dxf>
      <numFmt numFmtId="14" formatCode="0.00%"/>
    </dxf>
    <dxf>
      <numFmt numFmtId="164" formatCode="0.0,,&quot;M&quot;"/>
    </dxf>
    <dxf>
      <numFmt numFmtId="164" formatCode="0.0,,&quot;M&quot;"/>
    </dxf>
    <dxf>
      <numFmt numFmtId="164" formatCode="0.0,,&quot;M&quot;"/>
    </dxf>
    <dxf>
      <numFmt numFmtId="14" formatCode="0.00%"/>
    </dxf>
    <dxf>
      <numFmt numFmtId="165" formatCode="0.0"/>
    </dxf>
    <dxf>
      <numFmt numFmtId="164" formatCode="0.0,,&quot;M&quot;"/>
    </dxf>
    <dxf>
      <numFmt numFmtId="13" formatCode="0%"/>
    </dxf>
    <dxf>
      <numFmt numFmtId="165" formatCode="0.0"/>
    </dxf>
    <dxf>
      <numFmt numFmtId="13" formatCode="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63" Type="http://schemas.openxmlformats.org/officeDocument/2006/relationships/customXml" Target="../customXml/item3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pivotCacheDefinition" Target="pivotCache/pivotCacheDefinition3.xml"/><Relationship Id="rId61" Type="http://schemas.openxmlformats.org/officeDocument/2006/relationships/customXml" Target="../customXml/item36.xml"/><Relationship Id="rId19" Type="http://schemas.microsoft.com/office/2007/relationships/slicerCache" Target="slicerCaches/slicerCache4.xml"/><Relationship Id="rId14" Type="http://schemas.openxmlformats.org/officeDocument/2006/relationships/pivotCacheDefinition" Target="pivotCache/pivotCacheDefinition12.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6.xml"/><Relationship Id="rId51" Type="http://schemas.openxmlformats.org/officeDocument/2006/relationships/customXml" Target="../customXml/item2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8.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.xlsx]Sheet2!Revenue Trend</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Sheet2!$G$6:$G$18</c:f>
              <c:numCache>
                <c:formatCode>0.0,,"M"</c:formatCode>
                <c:ptCount val="12"/>
                <c:pt idx="0">
                  <c:v>14977208.92</c:v>
                </c:pt>
                <c:pt idx="1">
                  <c:v>15414254.18</c:v>
                </c:pt>
                <c:pt idx="2">
                  <c:v>19965954.77</c:v>
                </c:pt>
                <c:pt idx="3">
                  <c:v>13625918.25</c:v>
                </c:pt>
                <c:pt idx="4">
                  <c:v>20758863.149999999</c:v>
                </c:pt>
                <c:pt idx="5">
                  <c:v>17380654.670000002</c:v>
                </c:pt>
                <c:pt idx="6">
                  <c:v>16034650.51</c:v>
                </c:pt>
                <c:pt idx="7">
                  <c:v>18704338.100000001</c:v>
                </c:pt>
                <c:pt idx="8">
                  <c:v>10993560.689999999</c:v>
                </c:pt>
                <c:pt idx="9">
                  <c:v>16129110.189999999</c:v>
                </c:pt>
                <c:pt idx="10">
                  <c:v>13638060.810000001</c:v>
                </c:pt>
                <c:pt idx="11">
                  <c:v>16370226.41</c:v>
                </c:pt>
              </c:numCache>
            </c:numRef>
          </c:val>
          <c:smooth val="0"/>
          <c:extLst>
            <c:ext xmlns:c16="http://schemas.microsoft.com/office/drawing/2014/chart" uri="{C3380CC4-5D6E-409C-BE32-E72D297353CC}">
              <c16:uniqueId val="{00000000-6723-4156-9647-7E6CB8CBA06F}"/>
            </c:ext>
          </c:extLst>
        </c:ser>
        <c:dLbls>
          <c:showLegendKey val="0"/>
          <c:showVal val="0"/>
          <c:showCatName val="0"/>
          <c:showSerName val="0"/>
          <c:showPercent val="0"/>
          <c:showBubbleSize val="0"/>
        </c:dLbls>
        <c:marker val="1"/>
        <c:smooth val="0"/>
        <c:axId val="827843343"/>
        <c:axId val="827843823"/>
      </c:lineChart>
      <c:catAx>
        <c:axId val="82784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843823"/>
        <c:crosses val="autoZero"/>
        <c:auto val="1"/>
        <c:lblAlgn val="ctr"/>
        <c:lblOffset val="100"/>
        <c:noMultiLvlLbl val="0"/>
      </c:catAx>
      <c:valAx>
        <c:axId val="82784382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84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.xlsx]Sheet2!Revenu by region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Sheet2!$G$23</c:f>
              <c:strCache>
                <c:ptCount val="1"/>
                <c:pt idx="0">
                  <c:v>Total</c:v>
                </c:pt>
              </c:strCache>
            </c:strRef>
          </c:tx>
          <c:spPr>
            <a:solidFill>
              <a:schemeClr val="accent1"/>
            </a:solidFill>
            <a:ln>
              <a:noFill/>
            </a:ln>
            <a:effectLst/>
          </c:spPr>
          <c:invertIfNegative val="0"/>
          <c:cat>
            <c:strRef>
              <c:f>Sheet2!$F$24:$F$29</c:f>
              <c:strCache>
                <c:ptCount val="5"/>
                <c:pt idx="0">
                  <c:v>Asia</c:v>
                </c:pt>
                <c:pt idx="1">
                  <c:v>Europe</c:v>
                </c:pt>
                <c:pt idx="2">
                  <c:v>Middle East</c:v>
                </c:pt>
                <c:pt idx="3">
                  <c:v>North America</c:v>
                </c:pt>
                <c:pt idx="4">
                  <c:v>South America</c:v>
                </c:pt>
              </c:strCache>
            </c:strRef>
          </c:cat>
          <c:val>
            <c:numRef>
              <c:f>Sheet2!$G$24:$G$29</c:f>
              <c:numCache>
                <c:formatCode>0.0,,"M"</c:formatCode>
                <c:ptCount val="5"/>
                <c:pt idx="0">
                  <c:v>70951318.280000001</c:v>
                </c:pt>
                <c:pt idx="1">
                  <c:v>46943082.100000001</c:v>
                </c:pt>
                <c:pt idx="2">
                  <c:v>11557865.279999999</c:v>
                </c:pt>
                <c:pt idx="3">
                  <c:v>42008057.299999997</c:v>
                </c:pt>
                <c:pt idx="4">
                  <c:v>22532477.690000001</c:v>
                </c:pt>
              </c:numCache>
            </c:numRef>
          </c:val>
          <c:extLst>
            <c:ext xmlns:c16="http://schemas.microsoft.com/office/drawing/2014/chart" uri="{C3380CC4-5D6E-409C-BE32-E72D297353CC}">
              <c16:uniqueId val="{00000000-583F-4E2D-997F-2FDF47404349}"/>
            </c:ext>
          </c:extLst>
        </c:ser>
        <c:dLbls>
          <c:showLegendKey val="0"/>
          <c:showVal val="0"/>
          <c:showCatName val="0"/>
          <c:showSerName val="0"/>
          <c:showPercent val="0"/>
          <c:showBubbleSize val="0"/>
        </c:dLbls>
        <c:gapWidth val="219"/>
        <c:overlap val="-27"/>
        <c:axId val="2125449727"/>
        <c:axId val="2125447327"/>
      </c:barChart>
      <c:catAx>
        <c:axId val="21254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447327"/>
        <c:crosses val="autoZero"/>
        <c:auto val="1"/>
        <c:lblAlgn val="ctr"/>
        <c:lblOffset val="100"/>
        <c:noMultiLvlLbl val="0"/>
      </c:catAx>
      <c:valAx>
        <c:axId val="212544732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44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.xlsx]Sheet2!top 10 Product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Sheet2!$G$33</c:f>
              <c:strCache>
                <c:ptCount val="1"/>
                <c:pt idx="0">
                  <c:v>Total</c:v>
                </c:pt>
              </c:strCache>
            </c:strRef>
          </c:tx>
          <c:spPr>
            <a:solidFill>
              <a:schemeClr val="accent1"/>
            </a:solidFill>
            <a:ln>
              <a:noFill/>
            </a:ln>
            <a:effectLst/>
          </c:spPr>
          <c:invertIfNegative val="0"/>
          <c:cat>
            <c:strRef>
              <c:f>Sheet2!$F$34:$F$44</c:f>
              <c:strCache>
                <c:ptCount val="10"/>
                <c:pt idx="0">
                  <c:v>Office Chair Plus</c:v>
                </c:pt>
                <c:pt idx="1">
                  <c:v>Office Chair Lite</c:v>
                </c:pt>
                <c:pt idx="2">
                  <c:v>10-inch Tablet Lite</c:v>
                </c:pt>
                <c:pt idx="3">
                  <c:v>10-inch Tablet Standard</c:v>
                </c:pt>
                <c:pt idx="4">
                  <c:v>Premium Smartphone Basic</c:v>
                </c:pt>
                <c:pt idx="5">
                  <c:v>Premium Smartphone Pro</c:v>
                </c:pt>
                <c:pt idx="6">
                  <c:v>Business Laptop Plus</c:v>
                </c:pt>
                <c:pt idx="7">
                  <c:v>Gaming Laptop Max</c:v>
                </c:pt>
                <c:pt idx="8">
                  <c:v>Business Laptop Basic</c:v>
                </c:pt>
                <c:pt idx="9">
                  <c:v>Gaming Laptop Deluxe</c:v>
                </c:pt>
              </c:strCache>
            </c:strRef>
          </c:cat>
          <c:val>
            <c:numRef>
              <c:f>Sheet2!$G$34:$G$44</c:f>
              <c:numCache>
                <c:formatCode>0.0,,"M"</c:formatCode>
                <c:ptCount val="10"/>
                <c:pt idx="0">
                  <c:v>4281004.28</c:v>
                </c:pt>
                <c:pt idx="1">
                  <c:v>5684369.5199999996</c:v>
                </c:pt>
                <c:pt idx="2">
                  <c:v>6240473.9000000004</c:v>
                </c:pt>
                <c:pt idx="3">
                  <c:v>6907644.1500000004</c:v>
                </c:pt>
                <c:pt idx="4">
                  <c:v>12641309.4</c:v>
                </c:pt>
                <c:pt idx="5">
                  <c:v>13310001.76</c:v>
                </c:pt>
                <c:pt idx="6">
                  <c:v>14091263.199999999</c:v>
                </c:pt>
                <c:pt idx="7">
                  <c:v>14460908.279999999</c:v>
                </c:pt>
                <c:pt idx="8">
                  <c:v>32472649.829999998</c:v>
                </c:pt>
                <c:pt idx="9">
                  <c:v>40271231.700000003</c:v>
                </c:pt>
              </c:numCache>
            </c:numRef>
          </c:val>
          <c:extLst>
            <c:ext xmlns:c16="http://schemas.microsoft.com/office/drawing/2014/chart" uri="{C3380CC4-5D6E-409C-BE32-E72D297353CC}">
              <c16:uniqueId val="{00000000-ABE5-4FC8-9A20-6B8901267793}"/>
            </c:ext>
          </c:extLst>
        </c:ser>
        <c:dLbls>
          <c:showLegendKey val="0"/>
          <c:showVal val="0"/>
          <c:showCatName val="0"/>
          <c:showSerName val="0"/>
          <c:showPercent val="0"/>
          <c:showBubbleSize val="0"/>
        </c:dLbls>
        <c:gapWidth val="182"/>
        <c:axId val="845272111"/>
        <c:axId val="845272591"/>
      </c:barChart>
      <c:catAx>
        <c:axId val="84527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272591"/>
        <c:crosses val="autoZero"/>
        <c:auto val="1"/>
        <c:lblAlgn val="ctr"/>
        <c:lblOffset val="100"/>
        <c:noMultiLvlLbl val="0"/>
      </c:catAx>
      <c:valAx>
        <c:axId val="845272591"/>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27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.xlsx]Sheet2!Revenu by category</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Sheet2!$G$48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72-4076-89E5-2EBF535DEF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72-4076-89E5-2EBF535DEF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72-4076-89E5-2EBF535DEF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72-4076-89E5-2EBF535DEF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72-4076-89E5-2EBF535DEF31}"/>
              </c:ext>
            </c:extLst>
          </c:dPt>
          <c:cat>
            <c:strRef>
              <c:f>Sheet2!$F$49:$F$54</c:f>
              <c:strCache>
                <c:ptCount val="5"/>
                <c:pt idx="0">
                  <c:v>Apparel</c:v>
                </c:pt>
                <c:pt idx="1">
                  <c:v>Electronics</c:v>
                </c:pt>
                <c:pt idx="2">
                  <c:v>Food &amp; Beverage</c:v>
                </c:pt>
                <c:pt idx="3">
                  <c:v>Healthcare</c:v>
                </c:pt>
                <c:pt idx="4">
                  <c:v>Home &amp; Kitchen</c:v>
                </c:pt>
              </c:strCache>
            </c:strRef>
          </c:cat>
          <c:val>
            <c:numRef>
              <c:f>Sheet2!$G$49:$G$54</c:f>
              <c:numCache>
                <c:formatCode>0.00%</c:formatCode>
                <c:ptCount val="5"/>
                <c:pt idx="0">
                  <c:v>5.3908344510515731E-2</c:v>
                </c:pt>
                <c:pt idx="1">
                  <c:v>0.78695801322769343</c:v>
                </c:pt>
                <c:pt idx="2">
                  <c:v>8.7236361572678809E-3</c:v>
                </c:pt>
                <c:pt idx="3">
                  <c:v>1.1730516866477332E-2</c:v>
                </c:pt>
                <c:pt idx="4">
                  <c:v>0.1386794892380456</c:v>
                </c:pt>
              </c:numCache>
            </c:numRef>
          </c:val>
          <c:extLst>
            <c:ext xmlns:c16="http://schemas.microsoft.com/office/drawing/2014/chart" uri="{C3380CC4-5D6E-409C-BE32-E72D297353CC}">
              <c16:uniqueId val="{00000000-4D28-43E3-8A9A-6022C1630B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.xlsx]Sheet2!Delivery status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Sheet2!$G$58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A8-4E2A-B911-ED5E0FAB50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A8-4E2A-B911-ED5E0FAB50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A8-4E2A-B911-ED5E0FAB509E}"/>
              </c:ext>
            </c:extLst>
          </c:dPt>
          <c:cat>
            <c:strRef>
              <c:f>Sheet2!$F$59:$F$62</c:f>
              <c:strCache>
                <c:ptCount val="3"/>
                <c:pt idx="0">
                  <c:v>Delayed</c:v>
                </c:pt>
                <c:pt idx="1">
                  <c:v>On-Time</c:v>
                </c:pt>
                <c:pt idx="2">
                  <c:v>Slightly Delayed</c:v>
                </c:pt>
              </c:strCache>
            </c:strRef>
          </c:cat>
          <c:val>
            <c:numRef>
              <c:f>Sheet2!$G$59:$G$62</c:f>
              <c:numCache>
                <c:formatCode>0.00%</c:formatCode>
                <c:ptCount val="3"/>
                <c:pt idx="0">
                  <c:v>0.15308333333333332</c:v>
                </c:pt>
                <c:pt idx="1">
                  <c:v>0.66033333333333333</c:v>
                </c:pt>
                <c:pt idx="2">
                  <c:v>0.18658333333333332</c:v>
                </c:pt>
              </c:numCache>
            </c:numRef>
          </c:val>
          <c:extLst>
            <c:ext xmlns:c16="http://schemas.microsoft.com/office/drawing/2014/chart" uri="{C3380CC4-5D6E-409C-BE32-E72D297353CC}">
              <c16:uniqueId val="{00000000-39D0-49C7-BF69-57E6F1724A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.xlsx]Sheet2!Monthly Orders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Sheet2!$G$66</c:f>
              <c:strCache>
                <c:ptCount val="1"/>
                <c:pt idx="0">
                  <c:v>Total</c:v>
                </c:pt>
              </c:strCache>
            </c:strRef>
          </c:tx>
          <c:spPr>
            <a:solidFill>
              <a:schemeClr val="accent1"/>
            </a:solidFill>
            <a:ln>
              <a:noFill/>
            </a:ln>
            <a:effectLst/>
          </c:spPr>
          <c:invertIfNegative val="0"/>
          <c:cat>
            <c:strRef>
              <c:f>Sheet2!$F$67:$F$79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Sheet2!$G$67:$G$79</c:f>
              <c:numCache>
                <c:formatCode>0</c:formatCode>
                <c:ptCount val="12"/>
                <c:pt idx="0">
                  <c:v>1012</c:v>
                </c:pt>
                <c:pt idx="1">
                  <c:v>990</c:v>
                </c:pt>
                <c:pt idx="2">
                  <c:v>970</c:v>
                </c:pt>
                <c:pt idx="3">
                  <c:v>959</c:v>
                </c:pt>
                <c:pt idx="4">
                  <c:v>1066</c:v>
                </c:pt>
                <c:pt idx="5">
                  <c:v>1002</c:v>
                </c:pt>
                <c:pt idx="6">
                  <c:v>1057</c:v>
                </c:pt>
                <c:pt idx="7">
                  <c:v>1033</c:v>
                </c:pt>
                <c:pt idx="8">
                  <c:v>930</c:v>
                </c:pt>
                <c:pt idx="9">
                  <c:v>1012</c:v>
                </c:pt>
                <c:pt idx="10">
                  <c:v>985</c:v>
                </c:pt>
                <c:pt idx="11">
                  <c:v>984</c:v>
                </c:pt>
              </c:numCache>
            </c:numRef>
          </c:val>
          <c:extLst>
            <c:ext xmlns:c16="http://schemas.microsoft.com/office/drawing/2014/chart" uri="{C3380CC4-5D6E-409C-BE32-E72D297353CC}">
              <c16:uniqueId val="{00000000-90BA-47C1-901F-88D94683586C}"/>
            </c:ext>
          </c:extLst>
        </c:ser>
        <c:dLbls>
          <c:showLegendKey val="0"/>
          <c:showVal val="0"/>
          <c:showCatName val="0"/>
          <c:showSerName val="0"/>
          <c:showPercent val="0"/>
          <c:showBubbleSize val="0"/>
        </c:dLbls>
        <c:gapWidth val="219"/>
        <c:overlap val="-27"/>
        <c:axId val="1970319855"/>
        <c:axId val="1970324175"/>
      </c:barChart>
      <c:catAx>
        <c:axId val="197031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324175"/>
        <c:crosses val="autoZero"/>
        <c:auto val="1"/>
        <c:lblAlgn val="ctr"/>
        <c:lblOffset val="100"/>
        <c:noMultiLvlLbl val="0"/>
      </c:catAx>
      <c:valAx>
        <c:axId val="1970324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31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.xlsx]Sheet2!Monthly Orders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Monthly</a:t>
            </a:r>
            <a:r>
              <a:rPr lang="en-US" baseline="0"/>
              <a:t> Orders</a:t>
            </a:r>
          </a:p>
        </c:rich>
      </c:tx>
      <c:layout>
        <c:manualLayout>
          <c:xMode val="edge"/>
          <c:yMode val="edge"/>
          <c:x val="1.068139963167586E-2"/>
          <c:y val="2.58899676375404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Sheet2!$F$67:$F$79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Sheet2!$G$67:$G$79</c:f>
              <c:numCache>
                <c:formatCode>0</c:formatCode>
                <c:ptCount val="12"/>
                <c:pt idx="0">
                  <c:v>1012</c:v>
                </c:pt>
                <c:pt idx="1">
                  <c:v>990</c:v>
                </c:pt>
                <c:pt idx="2">
                  <c:v>970</c:v>
                </c:pt>
                <c:pt idx="3">
                  <c:v>959</c:v>
                </c:pt>
                <c:pt idx="4">
                  <c:v>1066</c:v>
                </c:pt>
                <c:pt idx="5">
                  <c:v>1002</c:v>
                </c:pt>
                <c:pt idx="6">
                  <c:v>1057</c:v>
                </c:pt>
                <c:pt idx="7">
                  <c:v>1033</c:v>
                </c:pt>
                <c:pt idx="8">
                  <c:v>930</c:v>
                </c:pt>
                <c:pt idx="9">
                  <c:v>1012</c:v>
                </c:pt>
                <c:pt idx="10">
                  <c:v>985</c:v>
                </c:pt>
                <c:pt idx="11">
                  <c:v>984</c:v>
                </c:pt>
              </c:numCache>
            </c:numRef>
          </c:val>
          <c:extLst>
            <c:ext xmlns:c16="http://schemas.microsoft.com/office/drawing/2014/chart" uri="{C3380CC4-5D6E-409C-BE32-E72D297353CC}">
              <c16:uniqueId val="{00000000-CAC2-47D8-A5CC-6B65E287FF2D}"/>
            </c:ext>
          </c:extLst>
        </c:ser>
        <c:dLbls>
          <c:dLblPos val="outEnd"/>
          <c:showLegendKey val="0"/>
          <c:showVal val="1"/>
          <c:showCatName val="0"/>
          <c:showSerName val="0"/>
          <c:showPercent val="0"/>
          <c:showBubbleSize val="0"/>
        </c:dLbls>
        <c:gapWidth val="58"/>
        <c:overlap val="-27"/>
        <c:axId val="1970319855"/>
        <c:axId val="1970324175"/>
      </c:barChart>
      <c:catAx>
        <c:axId val="197031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0324175"/>
        <c:crosses val="autoZero"/>
        <c:auto val="1"/>
        <c:lblAlgn val="ctr"/>
        <c:lblOffset val="100"/>
        <c:noMultiLvlLbl val="0"/>
      </c:catAx>
      <c:valAx>
        <c:axId val="19703241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031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.xlsx]Sheet2!Revenu by category</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Revenue</a:t>
            </a:r>
            <a:r>
              <a:rPr lang="en-US" baseline="0"/>
              <a:t> by Category</a:t>
            </a:r>
          </a:p>
        </c:rich>
      </c:tx>
      <c:layout>
        <c:manualLayout>
          <c:xMode val="edge"/>
          <c:yMode val="edge"/>
          <c:x val="3.4436424511183797E-2"/>
          <c:y val="2.594033722438391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3112582781456956"/>
              <c:y val="0.47971781305114636"/>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layout>
            <c:manualLayout>
              <c:x val="-9.2715231788079472E-2"/>
              <c:y val="0.4938271604938271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1037527593818984"/>
              <c:y val="-0.1834215167548501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5.0056900757625707E-2"/>
              <c:y val="-0.16763789740290247"/>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56900757625707E-2"/>
          <c:y val="0.2598020772695242"/>
          <c:w val="0.5683084995685862"/>
          <c:h val="0.6479156836912896"/>
        </c:manualLayout>
      </c:layout>
      <c:doughnutChart>
        <c:varyColors val="1"/>
        <c:ser>
          <c:idx val="0"/>
          <c:order val="0"/>
          <c:tx>
            <c:strRef>
              <c:f>Sheet2!$G$48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24-44AC-937D-D02DF12B3F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24-44AC-937D-D02DF12B3F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24-44AC-937D-D02DF12B3F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24-44AC-937D-D02DF12B3F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24-44AC-937D-D02DF12B3FF0}"/>
              </c:ext>
            </c:extLst>
          </c:dPt>
          <c:dLbls>
            <c:dLbl>
              <c:idx val="0"/>
              <c:layout>
                <c:manualLayout>
                  <c:x val="0.33112582781456956"/>
                  <c:y val="0.479717813051146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24-44AC-937D-D02DF12B3FF0}"/>
                </c:ext>
              </c:extLst>
            </c:dLbl>
            <c:dLbl>
              <c:idx val="2"/>
              <c:layout>
                <c:manualLayout>
                  <c:x val="-9.2715231788079472E-2"/>
                  <c:y val="0.493827160493827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24-44AC-937D-D02DF12B3FF0}"/>
                </c:ext>
              </c:extLst>
            </c:dLbl>
            <c:dLbl>
              <c:idx val="3"/>
              <c:layout>
                <c:manualLayout>
                  <c:x val="-0.11037527593818984"/>
                  <c:y val="-0.183421516754850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24-44AC-937D-D02DF12B3FF0}"/>
                </c:ext>
              </c:extLst>
            </c:dLbl>
            <c:dLbl>
              <c:idx val="4"/>
              <c:layout>
                <c:manualLayout>
                  <c:x val="5.0056900757625707E-2"/>
                  <c:y val="-0.167637897402902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724-44AC-937D-D02DF12B3FF0}"/>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Sheet2!$F$49:$F$54</c:f>
              <c:strCache>
                <c:ptCount val="5"/>
                <c:pt idx="0">
                  <c:v>Apparel</c:v>
                </c:pt>
                <c:pt idx="1">
                  <c:v>Electronics</c:v>
                </c:pt>
                <c:pt idx="2">
                  <c:v>Food &amp; Beverage</c:v>
                </c:pt>
                <c:pt idx="3">
                  <c:v>Healthcare</c:v>
                </c:pt>
                <c:pt idx="4">
                  <c:v>Home &amp; Kitchen</c:v>
                </c:pt>
              </c:strCache>
            </c:strRef>
          </c:cat>
          <c:val>
            <c:numRef>
              <c:f>Sheet2!$G$49:$G$54</c:f>
              <c:numCache>
                <c:formatCode>0.00%</c:formatCode>
                <c:ptCount val="5"/>
                <c:pt idx="0">
                  <c:v>5.3908344510515731E-2</c:v>
                </c:pt>
                <c:pt idx="1">
                  <c:v>0.78695801322769343</c:v>
                </c:pt>
                <c:pt idx="2">
                  <c:v>8.7236361572678809E-3</c:v>
                </c:pt>
                <c:pt idx="3">
                  <c:v>1.1730516866477332E-2</c:v>
                </c:pt>
                <c:pt idx="4">
                  <c:v>0.1386794892380456</c:v>
                </c:pt>
              </c:numCache>
            </c:numRef>
          </c:val>
          <c:extLst>
            <c:ext xmlns:c16="http://schemas.microsoft.com/office/drawing/2014/chart" uri="{C3380CC4-5D6E-409C-BE32-E72D297353CC}">
              <c16:uniqueId val="{0000000A-C724-44AC-937D-D02DF12B3FF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243884960140808"/>
          <c:y val="0.37807490017055267"/>
          <c:w val="0.34698497648006471"/>
          <c:h val="0.4377462544808358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.xlsx]Sheet2!top 10 Product</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Top</a:t>
            </a:r>
            <a:r>
              <a:rPr lang="en-US" baseline="0"/>
              <a:t> 10 Products byRevenue</a:t>
            </a:r>
            <a:endParaRPr lang="en-US"/>
          </a:p>
        </c:rich>
      </c:tx>
      <c:layout>
        <c:manualLayout>
          <c:xMode val="edge"/>
          <c:yMode val="edge"/>
          <c:x val="3.4488968518868332E-2"/>
          <c:y val="2.07522697795071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13494609509635"/>
          <c:y val="0.15179999387236129"/>
          <c:w val="0.46887463604216184"/>
          <c:h val="0.75420121122991923"/>
        </c:manualLayout>
      </c:layout>
      <c:barChart>
        <c:barDir val="bar"/>
        <c:grouping val="clustered"/>
        <c:varyColors val="0"/>
        <c:ser>
          <c:idx val="0"/>
          <c:order val="0"/>
          <c:tx>
            <c:strRef>
              <c:f>Sheet2!$G$33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Sheet2!$F$34:$F$44</c:f>
              <c:strCache>
                <c:ptCount val="10"/>
                <c:pt idx="0">
                  <c:v>Office Chair Plus</c:v>
                </c:pt>
                <c:pt idx="1">
                  <c:v>Office Chair Lite</c:v>
                </c:pt>
                <c:pt idx="2">
                  <c:v>10-inch Tablet Lite</c:v>
                </c:pt>
                <c:pt idx="3">
                  <c:v>10-inch Tablet Standard</c:v>
                </c:pt>
                <c:pt idx="4">
                  <c:v>Premium Smartphone Basic</c:v>
                </c:pt>
                <c:pt idx="5">
                  <c:v>Premium Smartphone Pro</c:v>
                </c:pt>
                <c:pt idx="6">
                  <c:v>Business Laptop Plus</c:v>
                </c:pt>
                <c:pt idx="7">
                  <c:v>Gaming Laptop Max</c:v>
                </c:pt>
                <c:pt idx="8">
                  <c:v>Business Laptop Basic</c:v>
                </c:pt>
                <c:pt idx="9">
                  <c:v>Gaming Laptop Deluxe</c:v>
                </c:pt>
              </c:strCache>
            </c:strRef>
          </c:cat>
          <c:val>
            <c:numRef>
              <c:f>Sheet2!$G$34:$G$44</c:f>
              <c:numCache>
                <c:formatCode>0.0,,"M"</c:formatCode>
                <c:ptCount val="10"/>
                <c:pt idx="0">
                  <c:v>4281004.28</c:v>
                </c:pt>
                <c:pt idx="1">
                  <c:v>5684369.5199999996</c:v>
                </c:pt>
                <c:pt idx="2">
                  <c:v>6240473.9000000004</c:v>
                </c:pt>
                <c:pt idx="3">
                  <c:v>6907644.1500000004</c:v>
                </c:pt>
                <c:pt idx="4">
                  <c:v>12641309.4</c:v>
                </c:pt>
                <c:pt idx="5">
                  <c:v>13310001.76</c:v>
                </c:pt>
                <c:pt idx="6">
                  <c:v>14091263.199999999</c:v>
                </c:pt>
                <c:pt idx="7">
                  <c:v>14460908.279999999</c:v>
                </c:pt>
                <c:pt idx="8">
                  <c:v>32472649.829999998</c:v>
                </c:pt>
                <c:pt idx="9">
                  <c:v>40271231.700000003</c:v>
                </c:pt>
              </c:numCache>
            </c:numRef>
          </c:val>
          <c:extLst>
            <c:ext xmlns:c16="http://schemas.microsoft.com/office/drawing/2014/chart" uri="{C3380CC4-5D6E-409C-BE32-E72D297353CC}">
              <c16:uniqueId val="{00000000-47AA-4350-BD17-42BDB75CD38A}"/>
            </c:ext>
          </c:extLst>
        </c:ser>
        <c:dLbls>
          <c:dLblPos val="outEnd"/>
          <c:showLegendKey val="0"/>
          <c:showVal val="1"/>
          <c:showCatName val="0"/>
          <c:showSerName val="0"/>
          <c:showPercent val="0"/>
          <c:showBubbleSize val="0"/>
        </c:dLbls>
        <c:gapWidth val="40"/>
        <c:axId val="845272111"/>
        <c:axId val="845272591"/>
      </c:barChart>
      <c:catAx>
        <c:axId val="84527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45272591"/>
        <c:crosses val="autoZero"/>
        <c:auto val="1"/>
        <c:lblAlgn val="ctr"/>
        <c:lblOffset val="100"/>
        <c:noMultiLvlLbl val="0"/>
      </c:catAx>
      <c:valAx>
        <c:axId val="845272591"/>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4527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.xlsx]Sheet2!Revenu by region</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Revenue</a:t>
            </a:r>
            <a:r>
              <a:rPr lang="en-US" baseline="0"/>
              <a:t> by Region</a:t>
            </a:r>
            <a:endParaRPr lang="en-US"/>
          </a:p>
        </c:rich>
      </c:tx>
      <c:layout>
        <c:manualLayout>
          <c:xMode val="edge"/>
          <c:yMode val="edge"/>
          <c:x val="3.3159439369898173E-2"/>
          <c:y val="3.10077393201329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Sheet2!$F$24:$F$29</c:f>
              <c:strCache>
                <c:ptCount val="5"/>
                <c:pt idx="0">
                  <c:v>Asia</c:v>
                </c:pt>
                <c:pt idx="1">
                  <c:v>Europe</c:v>
                </c:pt>
                <c:pt idx="2">
                  <c:v>Middle East</c:v>
                </c:pt>
                <c:pt idx="3">
                  <c:v>North America</c:v>
                </c:pt>
                <c:pt idx="4">
                  <c:v>South America</c:v>
                </c:pt>
              </c:strCache>
            </c:strRef>
          </c:cat>
          <c:val>
            <c:numRef>
              <c:f>Sheet2!$G$24:$G$29</c:f>
              <c:numCache>
                <c:formatCode>0.0,,"M"</c:formatCode>
                <c:ptCount val="5"/>
                <c:pt idx="0">
                  <c:v>70951318.280000001</c:v>
                </c:pt>
                <c:pt idx="1">
                  <c:v>46943082.100000001</c:v>
                </c:pt>
                <c:pt idx="2">
                  <c:v>11557865.279999999</c:v>
                </c:pt>
                <c:pt idx="3">
                  <c:v>42008057.299999997</c:v>
                </c:pt>
                <c:pt idx="4">
                  <c:v>22532477.690000001</c:v>
                </c:pt>
              </c:numCache>
            </c:numRef>
          </c:val>
          <c:extLst>
            <c:ext xmlns:c16="http://schemas.microsoft.com/office/drawing/2014/chart" uri="{C3380CC4-5D6E-409C-BE32-E72D297353CC}">
              <c16:uniqueId val="{00000000-27F4-450B-A200-1C93A1FE0559}"/>
            </c:ext>
          </c:extLst>
        </c:ser>
        <c:dLbls>
          <c:dLblPos val="outEnd"/>
          <c:showLegendKey val="0"/>
          <c:showVal val="1"/>
          <c:showCatName val="0"/>
          <c:showSerName val="0"/>
          <c:showPercent val="0"/>
          <c:showBubbleSize val="0"/>
        </c:dLbls>
        <c:gapWidth val="119"/>
        <c:overlap val="-27"/>
        <c:axId val="2125449727"/>
        <c:axId val="2125447327"/>
      </c:barChart>
      <c:catAx>
        <c:axId val="21254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5447327"/>
        <c:crosses val="autoZero"/>
        <c:auto val="1"/>
        <c:lblAlgn val="ctr"/>
        <c:lblOffset val="100"/>
        <c:noMultiLvlLbl val="0"/>
      </c:catAx>
      <c:valAx>
        <c:axId val="2125447327"/>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544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.xlsx]Sheet2!Revenue Trend</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Revenue</a:t>
            </a:r>
            <a:r>
              <a:rPr lang="en-US" baseline="0"/>
              <a:t> Trend</a:t>
            </a:r>
            <a:endParaRPr lang="en-US"/>
          </a:p>
        </c:rich>
      </c:tx>
      <c:layout>
        <c:manualLayout>
          <c:xMode val="edge"/>
          <c:yMode val="edge"/>
          <c:x val="8.3639529651513241E-4"/>
          <c:y val="1.9607833046249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Sheet2!$F$6:$F$18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Sheet2!$G$6:$G$18</c:f>
              <c:numCache>
                <c:formatCode>0.0,,"M"</c:formatCode>
                <c:ptCount val="12"/>
                <c:pt idx="0">
                  <c:v>14977208.92</c:v>
                </c:pt>
                <c:pt idx="1">
                  <c:v>15414254.18</c:v>
                </c:pt>
                <c:pt idx="2">
                  <c:v>19965954.77</c:v>
                </c:pt>
                <c:pt idx="3">
                  <c:v>13625918.25</c:v>
                </c:pt>
                <c:pt idx="4">
                  <c:v>20758863.149999999</c:v>
                </c:pt>
                <c:pt idx="5">
                  <c:v>17380654.670000002</c:v>
                </c:pt>
                <c:pt idx="6">
                  <c:v>16034650.51</c:v>
                </c:pt>
                <c:pt idx="7">
                  <c:v>18704338.100000001</c:v>
                </c:pt>
                <c:pt idx="8">
                  <c:v>10993560.689999999</c:v>
                </c:pt>
                <c:pt idx="9">
                  <c:v>16129110.189999999</c:v>
                </c:pt>
                <c:pt idx="10">
                  <c:v>13638060.810000001</c:v>
                </c:pt>
                <c:pt idx="11">
                  <c:v>16370226.41</c:v>
                </c:pt>
              </c:numCache>
            </c:numRef>
          </c:val>
          <c:smooth val="0"/>
          <c:extLst>
            <c:ext xmlns:c16="http://schemas.microsoft.com/office/drawing/2014/chart" uri="{C3380CC4-5D6E-409C-BE32-E72D297353CC}">
              <c16:uniqueId val="{00000000-EC58-4242-BAB4-421F5BB10397}"/>
            </c:ext>
          </c:extLst>
        </c:ser>
        <c:dLbls>
          <c:dLblPos val="t"/>
          <c:showLegendKey val="0"/>
          <c:showVal val="1"/>
          <c:showCatName val="0"/>
          <c:showSerName val="0"/>
          <c:showPercent val="0"/>
          <c:showBubbleSize val="0"/>
        </c:dLbls>
        <c:marker val="1"/>
        <c:smooth val="0"/>
        <c:axId val="827843343"/>
        <c:axId val="827843823"/>
      </c:lineChart>
      <c:catAx>
        <c:axId val="82784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7843823"/>
        <c:crosses val="autoZero"/>
        <c:auto val="1"/>
        <c:lblAlgn val="ctr"/>
        <c:lblOffset val="100"/>
        <c:noMultiLvlLbl val="0"/>
      </c:catAx>
      <c:valAx>
        <c:axId val="827843823"/>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784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.xlsx]Sheet2!Delivery status</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Delivery</a:t>
            </a:r>
            <a:r>
              <a:rPr lang="en-US" baseline="0"/>
              <a:t> Status</a:t>
            </a:r>
          </a:p>
        </c:rich>
      </c:tx>
      <c:layout>
        <c:manualLayout>
          <c:xMode val="edge"/>
          <c:yMode val="edge"/>
          <c:x val="8.6381947111878171E-3"/>
          <c:y val="3.10077519379844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accent1"/>
            </a:solidFill>
          </a:ln>
          <a:effectLst/>
        </c:spPr>
        <c:dLbl>
          <c:idx val="0"/>
          <c:layout>
            <c:manualLayout>
              <c:x val="0.20512810159090369"/>
              <c:y val="-0.1653746770025839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012807382996472"/>
                  <c:h val="0.11870801033591728"/>
                </c:manualLayout>
              </c15:layout>
            </c:ext>
          </c:extLst>
        </c:dLbl>
      </c:pivotFmt>
      <c:pivotFmt>
        <c:idx val="7"/>
        <c:spPr>
          <a:solidFill>
            <a:schemeClr val="accent1"/>
          </a:solidFill>
          <a:ln w="19050">
            <a:solidFill>
              <a:schemeClr val="accent1"/>
            </a:solidFill>
          </a:ln>
          <a:effectLst/>
        </c:spPr>
        <c:dLbl>
          <c:idx val="0"/>
          <c:layout>
            <c:manualLayout>
              <c:x val="1.9231011896319455E-2"/>
              <c:y val="0.1240312112148772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448706113110176"/>
                  <c:h val="0.11870801033591728"/>
                </c:manualLayout>
              </c15:layout>
            </c:ext>
          </c:extLst>
        </c:dLbl>
      </c:pivotFmt>
      <c:pivotFmt>
        <c:idx val="8"/>
        <c:spPr>
          <a:solidFill>
            <a:schemeClr val="accent1"/>
          </a:solidFill>
          <a:ln w="19050">
            <a:solidFill>
              <a:schemeClr val="accent1"/>
            </a:solidFill>
          </a:ln>
          <a:effectLst/>
        </c:spPr>
        <c:dLbl>
          <c:idx val="0"/>
          <c:layout>
            <c:manualLayout>
              <c:x val="-3.8461519048294451E-2"/>
              <c:y val="-0.1498708010335916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94858017939622"/>
                  <c:h val="0.10837209302325582"/>
                </c:manualLayout>
              </c15:layout>
            </c:ext>
          </c:extLst>
        </c:dLbl>
      </c:pivotFmt>
    </c:pivotFmts>
    <c:plotArea>
      <c:layout>
        <c:manualLayout>
          <c:layoutTarget val="inner"/>
          <c:xMode val="edge"/>
          <c:yMode val="edge"/>
          <c:x val="6.1879132909785528E-2"/>
          <c:y val="0.29966876233494072"/>
          <c:w val="0.59371860805222232"/>
          <c:h val="0.62363466194632655"/>
        </c:manualLayout>
      </c:layout>
      <c:doughnutChart>
        <c:varyColors val="1"/>
        <c:ser>
          <c:idx val="0"/>
          <c:order val="0"/>
          <c:tx>
            <c:strRef>
              <c:f>Sheet2!$G$58</c:f>
              <c:strCache>
                <c:ptCount val="1"/>
                <c:pt idx="0">
                  <c:v>Total</c:v>
                </c:pt>
              </c:strCache>
            </c:strRef>
          </c:tx>
          <c:spPr>
            <a:ln>
              <a:solidFill>
                <a:schemeClr val="accent1"/>
              </a:solidFill>
            </a:ln>
          </c:spPr>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990A-4815-B6D2-79DAAB354907}"/>
              </c:ext>
            </c:extLst>
          </c:dPt>
          <c:dPt>
            <c:idx val="1"/>
            <c:bubble3D val="0"/>
            <c:spPr>
              <a:solidFill>
                <a:schemeClr val="accent2"/>
              </a:solidFill>
              <a:ln w="19050">
                <a:solidFill>
                  <a:schemeClr val="accent1"/>
                </a:solidFill>
              </a:ln>
              <a:effectLst/>
            </c:spPr>
            <c:extLst>
              <c:ext xmlns:c16="http://schemas.microsoft.com/office/drawing/2014/chart" uri="{C3380CC4-5D6E-409C-BE32-E72D297353CC}">
                <c16:uniqueId val="{00000003-990A-4815-B6D2-79DAAB354907}"/>
              </c:ext>
            </c:extLst>
          </c:dPt>
          <c:dPt>
            <c:idx val="2"/>
            <c:bubble3D val="0"/>
            <c:spPr>
              <a:solidFill>
                <a:schemeClr val="accent3"/>
              </a:solidFill>
              <a:ln w="19050">
                <a:solidFill>
                  <a:schemeClr val="accent1"/>
                </a:solidFill>
              </a:ln>
              <a:effectLst/>
            </c:spPr>
            <c:extLst>
              <c:ext xmlns:c16="http://schemas.microsoft.com/office/drawing/2014/chart" uri="{C3380CC4-5D6E-409C-BE32-E72D297353CC}">
                <c16:uniqueId val="{00000005-990A-4815-B6D2-79DAAB354907}"/>
              </c:ext>
            </c:extLst>
          </c:dPt>
          <c:dLbls>
            <c:dLbl>
              <c:idx val="0"/>
              <c:layout>
                <c:manualLayout>
                  <c:x val="0.20512810159090369"/>
                  <c:y val="-0.16537467700258399"/>
                </c:manualLayout>
              </c:layout>
              <c:showLegendKey val="0"/>
              <c:showVal val="1"/>
              <c:showCatName val="0"/>
              <c:showSerName val="0"/>
              <c:showPercent val="0"/>
              <c:showBubbleSize val="0"/>
              <c:extLst>
                <c:ext xmlns:c15="http://schemas.microsoft.com/office/drawing/2012/chart" uri="{CE6537A1-D6FC-4f65-9D91-7224C49458BB}">
                  <c15:layout>
                    <c:manualLayout>
                      <c:w val="0.26012807382996472"/>
                      <c:h val="0.11870801033591728"/>
                    </c:manualLayout>
                  </c15:layout>
                </c:ext>
                <c:ext xmlns:c16="http://schemas.microsoft.com/office/drawing/2014/chart" uri="{C3380CC4-5D6E-409C-BE32-E72D297353CC}">
                  <c16:uniqueId val="{00000001-990A-4815-B6D2-79DAAB354907}"/>
                </c:ext>
              </c:extLst>
            </c:dLbl>
            <c:dLbl>
              <c:idx val="1"/>
              <c:layout>
                <c:manualLayout>
                  <c:x val="1.9231011896319455E-2"/>
                  <c:y val="0.12403121121487722"/>
                </c:manualLayout>
              </c:layout>
              <c:showLegendKey val="0"/>
              <c:showVal val="1"/>
              <c:showCatName val="0"/>
              <c:showSerName val="0"/>
              <c:showPercent val="0"/>
              <c:showBubbleSize val="0"/>
              <c:extLst>
                <c:ext xmlns:c15="http://schemas.microsoft.com/office/drawing/2012/chart" uri="{CE6537A1-D6FC-4f65-9D91-7224C49458BB}">
                  <c15:layout>
                    <c:manualLayout>
                      <c:w val="0.23448706113110176"/>
                      <c:h val="0.11870801033591728"/>
                    </c:manualLayout>
                  </c15:layout>
                </c:ext>
                <c:ext xmlns:c16="http://schemas.microsoft.com/office/drawing/2014/chart" uri="{C3380CC4-5D6E-409C-BE32-E72D297353CC}">
                  <c16:uniqueId val="{00000003-990A-4815-B6D2-79DAAB354907}"/>
                </c:ext>
              </c:extLst>
            </c:dLbl>
            <c:dLbl>
              <c:idx val="2"/>
              <c:layout>
                <c:manualLayout>
                  <c:x val="-3.8461519048294451E-2"/>
                  <c:y val="-0.14987080103359168"/>
                </c:manualLayout>
              </c:layout>
              <c:showLegendKey val="0"/>
              <c:showVal val="1"/>
              <c:showCatName val="0"/>
              <c:showSerName val="0"/>
              <c:showPercent val="0"/>
              <c:showBubbleSize val="0"/>
              <c:extLst>
                <c:ext xmlns:c15="http://schemas.microsoft.com/office/drawing/2012/chart" uri="{CE6537A1-D6FC-4f65-9D91-7224C49458BB}">
                  <c15:layout>
                    <c:manualLayout>
                      <c:w val="0.27294858017939622"/>
                      <c:h val="0.10837209302325582"/>
                    </c:manualLayout>
                  </c15:layout>
                </c:ext>
                <c:ext xmlns:c16="http://schemas.microsoft.com/office/drawing/2014/chart" uri="{C3380CC4-5D6E-409C-BE32-E72D297353CC}">
                  <c16:uniqueId val="{00000005-990A-4815-B6D2-79DAAB354907}"/>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Sheet2!$F$59:$F$62</c:f>
              <c:strCache>
                <c:ptCount val="3"/>
                <c:pt idx="0">
                  <c:v>Delayed</c:v>
                </c:pt>
                <c:pt idx="1">
                  <c:v>On-Time</c:v>
                </c:pt>
                <c:pt idx="2">
                  <c:v>Slightly Delayed</c:v>
                </c:pt>
              </c:strCache>
            </c:strRef>
          </c:cat>
          <c:val>
            <c:numRef>
              <c:f>Sheet2!$G$59:$G$62</c:f>
              <c:numCache>
                <c:formatCode>0.00%</c:formatCode>
                <c:ptCount val="3"/>
                <c:pt idx="0">
                  <c:v>0.15308333333333332</c:v>
                </c:pt>
                <c:pt idx="1">
                  <c:v>0.66033333333333333</c:v>
                </c:pt>
                <c:pt idx="2">
                  <c:v>0.18658333333333332</c:v>
                </c:pt>
              </c:numCache>
            </c:numRef>
          </c:val>
          <c:extLst>
            <c:ext xmlns:c16="http://schemas.microsoft.com/office/drawing/2014/chart" uri="{C3380CC4-5D6E-409C-BE32-E72D297353CC}">
              <c16:uniqueId val="{00000006-990A-4815-B6D2-79DAAB354907}"/>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342900</xdr:colOff>
      <xdr:row>3</xdr:row>
      <xdr:rowOff>133350</xdr:rowOff>
    </xdr:from>
    <xdr:to>
      <xdr:col>14</xdr:col>
      <xdr:colOff>47625</xdr:colOff>
      <xdr:row>18</xdr:row>
      <xdr:rowOff>19050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20</xdr:row>
      <xdr:rowOff>161925</xdr:rowOff>
    </xdr:from>
    <xdr:to>
      <xdr:col>12</xdr:col>
      <xdr:colOff>47625</xdr:colOff>
      <xdr:row>29</xdr:row>
      <xdr:rowOff>133350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85725</xdr:colOff>
      <xdr:row>32</xdr:row>
      <xdr:rowOff>161924</xdr:rowOff>
    </xdr:from>
    <xdr:to>
      <xdr:col>11</xdr:col>
      <xdr:colOff>304800</xdr:colOff>
      <xdr:row>43</xdr:row>
      <xdr:rowOff>133350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438150</xdr:colOff>
      <xdr:row>44</xdr:row>
      <xdr:rowOff>95250</xdr:rowOff>
    </xdr:from>
    <xdr:to>
      <xdr:col>10</xdr:col>
      <xdr:colOff>428625</xdr:colOff>
      <xdr:row>54</xdr:row>
      <xdr:rowOff>114300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409575</xdr:colOff>
      <xdr:row>55</xdr:row>
      <xdr:rowOff>9525</xdr:rowOff>
    </xdr:from>
    <xdr:to>
      <xdr:col>9</xdr:col>
      <xdr:colOff>638175</xdr:colOff>
      <xdr:row>63</xdr:row>
      <xdr:rowOff>133350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371475</xdr:colOff>
      <xdr:row>65</xdr:row>
      <xdr:rowOff>180975</xdr:rowOff>
    </xdr:from>
    <xdr:to>
      <xdr:col>11</xdr:col>
      <xdr:colOff>638175</xdr:colOff>
      <xdr:row>79</xdr:row>
      <xdr:rowOff>47625</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238125</xdr:colOff>
      <xdr:row>26</xdr:row>
      <xdr:rowOff>66675</xdr:rowOff>
    </xdr:from>
    <xdr:to>
      <xdr:col>2</xdr:col>
      <xdr:colOff>647700</xdr:colOff>
      <xdr:row>37</xdr:row>
      <xdr:rowOff>123825</xdr:rowOff>
    </xdr:to>
    <mc:AlternateContent xmlns:mc="http://schemas.openxmlformats.org/markup-compatibility/2006">
      <mc:Choice xmlns:a14="http://schemas.microsoft.com/office/drawing/2010/main" Requires="a14">
        <xdr:graphicFrame macro="">
          <xdr:nvGraphicFramePr>
            <xdr:cNvPr id="12" name="Order_Date (Month)">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238125" y="5019675"/>
              <a:ext cx="1828800" cy="215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37</xdr:row>
      <xdr:rowOff>142875</xdr:rowOff>
    </xdr:from>
    <xdr:to>
      <xdr:col>2</xdr:col>
      <xdr:colOff>647700</xdr:colOff>
      <xdr:row>43</xdr:row>
      <xdr:rowOff>123825</xdr:rowOff>
    </xdr:to>
    <mc:AlternateContent xmlns:mc="http://schemas.openxmlformats.org/markup-compatibility/2006">
      <mc:Choice xmlns:a14="http://schemas.microsoft.com/office/drawing/2010/main" Requires="a14">
        <xdr:graphicFrame macro="">
          <xdr:nvGraphicFramePr>
            <xdr:cNvPr id="13" name="Order_Date (Year)">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238125" y="7191375"/>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43</xdr:row>
      <xdr:rowOff>142875</xdr:rowOff>
    </xdr:from>
    <xdr:to>
      <xdr:col>2</xdr:col>
      <xdr:colOff>647700</xdr:colOff>
      <xdr:row>53</xdr:row>
      <xdr:rowOff>152400</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38125" y="8334375"/>
              <a:ext cx="1828800" cy="191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55</xdr:row>
      <xdr:rowOff>161925</xdr:rowOff>
    </xdr:from>
    <xdr:to>
      <xdr:col>2</xdr:col>
      <xdr:colOff>723900</xdr:colOff>
      <xdr:row>65</xdr:row>
      <xdr:rowOff>85725</xdr:rowOff>
    </xdr:to>
    <mc:AlternateContent xmlns:mc="http://schemas.openxmlformats.org/markup-compatibility/2006">
      <mc:Choice xmlns:a14="http://schemas.microsoft.com/office/drawing/2010/main" Requires="a14">
        <xdr:graphicFrame macro="">
          <xdr:nvGraphicFramePr>
            <xdr:cNvPr id="16" name="Warehouse_Region">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Warehouse_Region"/>
            </a:graphicData>
          </a:graphic>
        </xdr:graphicFrame>
      </mc:Choice>
      <mc:Fallback>
        <xdr:sp macro="" textlink="">
          <xdr:nvSpPr>
            <xdr:cNvPr id="0" name=""/>
            <xdr:cNvSpPr>
              <a:spLocks noTextEdit="1"/>
            </xdr:cNvSpPr>
          </xdr:nvSpPr>
          <xdr:spPr>
            <a:xfrm>
              <a:off x="314325" y="10639425"/>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571500</xdr:colOff>
      <xdr:row>6</xdr:row>
      <xdr:rowOff>95250</xdr:rowOff>
    </xdr:from>
    <xdr:to>
      <xdr:col>20</xdr:col>
      <xdr:colOff>257175</xdr:colOff>
      <xdr:row>16</xdr:row>
      <xdr:rowOff>152400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400051</xdr:colOff>
      <xdr:row>17</xdr:row>
      <xdr:rowOff>57149</xdr:rowOff>
    </xdr:from>
    <xdr:to>
      <xdr:col>15</xdr:col>
      <xdr:colOff>142875</xdr:colOff>
      <xdr:row>30</xdr:row>
      <xdr:rowOff>28574</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552450</xdr:colOff>
      <xdr:row>17</xdr:row>
      <xdr:rowOff>57150</xdr:rowOff>
    </xdr:from>
    <xdr:to>
      <xdr:col>7</xdr:col>
      <xdr:colOff>114299</xdr:colOff>
      <xdr:row>30</xdr:row>
      <xdr:rowOff>28575</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209550</xdr:colOff>
      <xdr:row>17</xdr:row>
      <xdr:rowOff>66674</xdr:rowOff>
    </xdr:from>
    <xdr:to>
      <xdr:col>20</xdr:col>
      <xdr:colOff>266699</xdr:colOff>
      <xdr:row>30</xdr:row>
      <xdr:rowOff>47625</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533399</xdr:colOff>
      <xdr:row>6</xdr:row>
      <xdr:rowOff>104774</xdr:rowOff>
    </xdr:from>
    <xdr:to>
      <xdr:col>11</xdr:col>
      <xdr:colOff>476250</xdr:colOff>
      <xdr:row>16</xdr:row>
      <xdr:rowOff>142875</xdr:rowOff>
    </xdr:to>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171449</xdr:colOff>
      <xdr:row>17</xdr:row>
      <xdr:rowOff>57150</xdr:rowOff>
    </xdr:from>
    <xdr:to>
      <xdr:col>10</xdr:col>
      <xdr:colOff>323850</xdr:colOff>
      <xdr:row>30</xdr:row>
      <xdr:rowOff>38100</xdr:rowOff>
    </xdr:to>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38099</xdr:colOff>
      <xdr:row>5</xdr:row>
      <xdr:rowOff>161926</xdr:rowOff>
    </xdr:from>
    <xdr:to>
      <xdr:col>2</xdr:col>
      <xdr:colOff>457200</xdr:colOff>
      <xdr:row>14</xdr:row>
      <xdr:rowOff>142876</xdr:rowOff>
    </xdr:to>
    <mc:AlternateContent xmlns:mc="http://schemas.openxmlformats.org/markup-compatibility/2006">
      <mc:Choice xmlns:a14="http://schemas.microsoft.com/office/drawing/2010/main" Requires="a14">
        <xdr:graphicFrame macro="">
          <xdr:nvGraphicFramePr>
            <xdr:cNvPr id="10" name="Order_Date (Month) 1">
              <a:extLst>
                <a:ext uri="{FF2B5EF4-FFF2-40B4-BE49-F238E27FC236}">
                  <a16:creationId xmlns:a16="http://schemas.microsoft.com/office/drawing/2014/main" id="{47C0A46F-62C8-4A40-A11F-2D2603BAFE62}"/>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dr:sp macro="" textlink="">
          <xdr:nvSpPr>
            <xdr:cNvPr id="0" name=""/>
            <xdr:cNvSpPr>
              <a:spLocks noTextEdit="1"/>
            </xdr:cNvSpPr>
          </xdr:nvSpPr>
          <xdr:spPr>
            <a:xfrm>
              <a:off x="38099" y="1114426"/>
              <a:ext cx="1638301"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xdr:row>
      <xdr:rowOff>76200</xdr:rowOff>
    </xdr:from>
    <xdr:to>
      <xdr:col>2</xdr:col>
      <xdr:colOff>438150</xdr:colOff>
      <xdr:row>5</xdr:row>
      <xdr:rowOff>133351</xdr:rowOff>
    </xdr:to>
    <mc:AlternateContent xmlns:mc="http://schemas.openxmlformats.org/markup-compatibility/2006">
      <mc:Choice xmlns:a14="http://schemas.microsoft.com/office/drawing/2010/main" Requires="a14">
        <xdr:graphicFrame macro="">
          <xdr:nvGraphicFramePr>
            <xdr:cNvPr id="19" name="Order_Date (Year) 1">
              <a:extLst>
                <a:ext uri="{FF2B5EF4-FFF2-40B4-BE49-F238E27FC236}">
                  <a16:creationId xmlns:a16="http://schemas.microsoft.com/office/drawing/2014/main" id="{E558C16E-FFA0-4187-B4E0-F5F29D415FD8}"/>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dr:sp macro="" textlink="">
          <xdr:nvSpPr>
            <xdr:cNvPr id="0" name=""/>
            <xdr:cNvSpPr>
              <a:spLocks noTextEdit="1"/>
            </xdr:cNvSpPr>
          </xdr:nvSpPr>
          <xdr:spPr>
            <a:xfrm>
              <a:off x="9525" y="457200"/>
              <a:ext cx="1647825" cy="628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171450</xdr:rowOff>
    </xdr:from>
    <xdr:to>
      <xdr:col>2</xdr:col>
      <xdr:colOff>457200</xdr:colOff>
      <xdr:row>22</xdr:row>
      <xdr:rowOff>133350</xdr:rowOff>
    </xdr:to>
    <mc:AlternateContent xmlns:mc="http://schemas.openxmlformats.org/markup-compatibility/2006">
      <mc:Choice xmlns:a14="http://schemas.microsoft.com/office/drawing/2010/main" Requires="a14">
        <xdr:graphicFrame macro="">
          <xdr:nvGraphicFramePr>
            <xdr:cNvPr id="21" name="Category 1">
              <a:extLst>
                <a:ext uri="{FF2B5EF4-FFF2-40B4-BE49-F238E27FC236}">
                  <a16:creationId xmlns:a16="http://schemas.microsoft.com/office/drawing/2014/main" id="{05DBD59A-B3D5-4FF8-9C26-740D0CA4CCB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100" y="2838450"/>
              <a:ext cx="16383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22</xdr:row>
      <xdr:rowOff>152401</xdr:rowOff>
    </xdr:from>
    <xdr:to>
      <xdr:col>2</xdr:col>
      <xdr:colOff>466725</xdr:colOff>
      <xdr:row>30</xdr:row>
      <xdr:rowOff>57151</xdr:rowOff>
    </xdr:to>
    <mc:AlternateContent xmlns:mc="http://schemas.openxmlformats.org/markup-compatibility/2006">
      <mc:Choice xmlns:a14="http://schemas.microsoft.com/office/drawing/2010/main" Requires="a14">
        <xdr:graphicFrame macro="">
          <xdr:nvGraphicFramePr>
            <xdr:cNvPr id="22" name="Warehouse_Region 1">
              <a:extLst>
                <a:ext uri="{FF2B5EF4-FFF2-40B4-BE49-F238E27FC236}">
                  <a16:creationId xmlns:a16="http://schemas.microsoft.com/office/drawing/2014/main" id="{30062F30-4A4D-4657-A914-FB95438F9D30}"/>
                </a:ext>
              </a:extLst>
            </xdr:cNvPr>
            <xdr:cNvGraphicFramePr/>
          </xdr:nvGraphicFramePr>
          <xdr:xfrm>
            <a:off x="0" y="0"/>
            <a:ext cx="0" cy="0"/>
          </xdr:xfrm>
          <a:graphic>
            <a:graphicData uri="http://schemas.microsoft.com/office/drawing/2010/slicer">
              <sle:slicer xmlns:sle="http://schemas.microsoft.com/office/drawing/2010/slicer" name="Warehouse_Region 1"/>
            </a:graphicData>
          </a:graphic>
        </xdr:graphicFrame>
      </mc:Choice>
      <mc:Fallback>
        <xdr:sp macro="" textlink="">
          <xdr:nvSpPr>
            <xdr:cNvPr id="0" name=""/>
            <xdr:cNvSpPr>
              <a:spLocks noTextEdit="1"/>
            </xdr:cNvSpPr>
          </xdr:nvSpPr>
          <xdr:spPr>
            <a:xfrm>
              <a:off x="38100" y="4343401"/>
              <a:ext cx="1647825"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76200</xdr:rowOff>
    </xdr:from>
    <xdr:to>
      <xdr:col>2</xdr:col>
      <xdr:colOff>438149</xdr:colOff>
      <xdr:row>2</xdr:row>
      <xdr:rowOff>28575</xdr:rowOff>
    </xdr:to>
    <xdr:sp macro="" textlink="">
      <xdr:nvSpPr>
        <xdr:cNvPr id="23" name="Rectangle: Single Corner Rounded 22">
          <a:extLst>
            <a:ext uri="{FF2B5EF4-FFF2-40B4-BE49-F238E27FC236}">
              <a16:creationId xmlns:a16="http://schemas.microsoft.com/office/drawing/2014/main" id="{9065EB04-F583-4149-EAF0-C16C9D04D659}"/>
            </a:ext>
          </a:extLst>
        </xdr:cNvPr>
        <xdr:cNvSpPr/>
      </xdr:nvSpPr>
      <xdr:spPr>
        <a:xfrm>
          <a:off x="38100" y="76200"/>
          <a:ext cx="1619249" cy="333375"/>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Filter</a:t>
          </a:r>
        </a:p>
      </xdr:txBody>
    </xdr:sp>
    <xdr:clientData/>
  </xdr:twoCellAnchor>
  <xdr:twoCellAnchor>
    <xdr:from>
      <xdr:col>2</xdr:col>
      <xdr:colOff>514350</xdr:colOff>
      <xdr:row>0</xdr:row>
      <xdr:rowOff>66674</xdr:rowOff>
    </xdr:from>
    <xdr:to>
      <xdr:col>20</xdr:col>
      <xdr:colOff>276225</xdr:colOff>
      <xdr:row>2</xdr:row>
      <xdr:rowOff>190499</xdr:rowOff>
    </xdr:to>
    <xdr:sp macro="" textlink="">
      <xdr:nvSpPr>
        <xdr:cNvPr id="24" name="Rectangle: Single Corner Rounded 23">
          <a:extLst>
            <a:ext uri="{FF2B5EF4-FFF2-40B4-BE49-F238E27FC236}">
              <a16:creationId xmlns:a16="http://schemas.microsoft.com/office/drawing/2014/main" id="{1E9FB05C-266B-B4A3-76D7-65D5FB7812EA}"/>
            </a:ext>
          </a:extLst>
        </xdr:cNvPr>
        <xdr:cNvSpPr/>
      </xdr:nvSpPr>
      <xdr:spPr>
        <a:xfrm>
          <a:off x="1733550" y="66674"/>
          <a:ext cx="10734675" cy="504825"/>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t>               EXECUTIVE SUPPLY CHAIN DASHBOARD</a:t>
          </a:r>
        </a:p>
      </xdr:txBody>
    </xdr:sp>
    <xdr:clientData/>
  </xdr:twoCellAnchor>
  <xdr:twoCellAnchor>
    <xdr:from>
      <xdr:col>2</xdr:col>
      <xdr:colOff>523875</xdr:colOff>
      <xdr:row>3</xdr:row>
      <xdr:rowOff>66675</xdr:rowOff>
    </xdr:from>
    <xdr:to>
      <xdr:col>5</xdr:col>
      <xdr:colOff>400050</xdr:colOff>
      <xdr:row>6</xdr:row>
      <xdr:rowOff>57150</xdr:rowOff>
    </xdr:to>
    <xdr:sp macro="" textlink="">
      <xdr:nvSpPr>
        <xdr:cNvPr id="25" name="Rectangle: Rounded Corners 24">
          <a:extLst>
            <a:ext uri="{FF2B5EF4-FFF2-40B4-BE49-F238E27FC236}">
              <a16:creationId xmlns:a16="http://schemas.microsoft.com/office/drawing/2014/main" id="{34FC5D49-B4F1-5D0C-A455-DE1167040FA7}"/>
            </a:ext>
          </a:extLst>
        </xdr:cNvPr>
        <xdr:cNvSpPr/>
      </xdr:nvSpPr>
      <xdr:spPr>
        <a:xfrm>
          <a:off x="1743075" y="638175"/>
          <a:ext cx="1704975" cy="561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476250</xdr:colOff>
      <xdr:row>3</xdr:row>
      <xdr:rowOff>57150</xdr:rowOff>
    </xdr:from>
    <xdr:to>
      <xdr:col>8</xdr:col>
      <xdr:colOff>352425</xdr:colOff>
      <xdr:row>6</xdr:row>
      <xdr:rowOff>47625</xdr:rowOff>
    </xdr:to>
    <xdr:sp macro="" textlink="">
      <xdr:nvSpPr>
        <xdr:cNvPr id="26" name="Rectangle: Rounded Corners 25">
          <a:extLst>
            <a:ext uri="{FF2B5EF4-FFF2-40B4-BE49-F238E27FC236}">
              <a16:creationId xmlns:a16="http://schemas.microsoft.com/office/drawing/2014/main" id="{01D88813-1CCB-4B0A-9F73-B84B0BBABAC3}"/>
            </a:ext>
          </a:extLst>
        </xdr:cNvPr>
        <xdr:cNvSpPr/>
      </xdr:nvSpPr>
      <xdr:spPr>
        <a:xfrm>
          <a:off x="3524250" y="628650"/>
          <a:ext cx="1704975" cy="561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476250</xdr:colOff>
      <xdr:row>3</xdr:row>
      <xdr:rowOff>66675</xdr:rowOff>
    </xdr:from>
    <xdr:to>
      <xdr:col>11</xdr:col>
      <xdr:colOff>352425</xdr:colOff>
      <xdr:row>6</xdr:row>
      <xdr:rowOff>57150</xdr:rowOff>
    </xdr:to>
    <xdr:sp macro="" textlink="">
      <xdr:nvSpPr>
        <xdr:cNvPr id="28" name="Rectangle: Rounded Corners 27">
          <a:extLst>
            <a:ext uri="{FF2B5EF4-FFF2-40B4-BE49-F238E27FC236}">
              <a16:creationId xmlns:a16="http://schemas.microsoft.com/office/drawing/2014/main" id="{0A1B82FD-BE91-46CD-AC5B-C05C1A61B42E}"/>
            </a:ext>
          </a:extLst>
        </xdr:cNvPr>
        <xdr:cNvSpPr/>
      </xdr:nvSpPr>
      <xdr:spPr>
        <a:xfrm>
          <a:off x="5353050" y="638175"/>
          <a:ext cx="1704975" cy="561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428625</xdr:colOff>
      <xdr:row>3</xdr:row>
      <xdr:rowOff>57150</xdr:rowOff>
    </xdr:from>
    <xdr:to>
      <xdr:col>14</xdr:col>
      <xdr:colOff>304800</xdr:colOff>
      <xdr:row>6</xdr:row>
      <xdr:rowOff>47625</xdr:rowOff>
    </xdr:to>
    <xdr:sp macro="" textlink="">
      <xdr:nvSpPr>
        <xdr:cNvPr id="30" name="Rectangle: Rounded Corners 29">
          <a:extLst>
            <a:ext uri="{FF2B5EF4-FFF2-40B4-BE49-F238E27FC236}">
              <a16:creationId xmlns:a16="http://schemas.microsoft.com/office/drawing/2014/main" id="{8158F233-CB10-4301-B447-03F321888C83}"/>
            </a:ext>
          </a:extLst>
        </xdr:cNvPr>
        <xdr:cNvSpPr/>
      </xdr:nvSpPr>
      <xdr:spPr>
        <a:xfrm>
          <a:off x="7134225" y="628650"/>
          <a:ext cx="1704975" cy="561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409575</xdr:colOff>
      <xdr:row>3</xdr:row>
      <xdr:rowOff>57150</xdr:rowOff>
    </xdr:from>
    <xdr:to>
      <xdr:col>17</xdr:col>
      <xdr:colOff>285750</xdr:colOff>
      <xdr:row>6</xdr:row>
      <xdr:rowOff>47625</xdr:rowOff>
    </xdr:to>
    <xdr:sp macro="" textlink="">
      <xdr:nvSpPr>
        <xdr:cNvPr id="31" name="Rectangle: Rounded Corners 30">
          <a:extLst>
            <a:ext uri="{FF2B5EF4-FFF2-40B4-BE49-F238E27FC236}">
              <a16:creationId xmlns:a16="http://schemas.microsoft.com/office/drawing/2014/main" id="{D75085B2-2DB8-4B91-84B5-9B1CE34CFE60}"/>
            </a:ext>
          </a:extLst>
        </xdr:cNvPr>
        <xdr:cNvSpPr/>
      </xdr:nvSpPr>
      <xdr:spPr>
        <a:xfrm>
          <a:off x="8943975" y="628650"/>
          <a:ext cx="1704975" cy="561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400050</xdr:colOff>
      <xdr:row>3</xdr:row>
      <xdr:rowOff>66675</xdr:rowOff>
    </xdr:from>
    <xdr:to>
      <xdr:col>20</xdr:col>
      <xdr:colOff>276225</xdr:colOff>
      <xdr:row>6</xdr:row>
      <xdr:rowOff>57150</xdr:rowOff>
    </xdr:to>
    <xdr:sp macro="" textlink="">
      <xdr:nvSpPr>
        <xdr:cNvPr id="32" name="Rectangle: Rounded Corners 31">
          <a:extLst>
            <a:ext uri="{FF2B5EF4-FFF2-40B4-BE49-F238E27FC236}">
              <a16:creationId xmlns:a16="http://schemas.microsoft.com/office/drawing/2014/main" id="{1F0DF053-742A-4F93-A34A-F6137E46F0D0}"/>
            </a:ext>
          </a:extLst>
        </xdr:cNvPr>
        <xdr:cNvSpPr/>
      </xdr:nvSpPr>
      <xdr:spPr>
        <a:xfrm>
          <a:off x="10763250" y="638175"/>
          <a:ext cx="1704975" cy="561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19050</xdr:colOff>
      <xdr:row>0</xdr:row>
      <xdr:rowOff>123825</xdr:rowOff>
    </xdr:from>
    <xdr:to>
      <xdr:col>4</xdr:col>
      <xdr:colOff>114300</xdr:colOff>
      <xdr:row>3</xdr:row>
      <xdr:rowOff>9525</xdr:rowOff>
    </xdr:to>
    <xdr:pic>
      <xdr:nvPicPr>
        <xdr:cNvPr id="35" name="Picture 34" descr="Supply chain ">
          <a:extLst>
            <a:ext uri="{FF2B5EF4-FFF2-40B4-BE49-F238E27FC236}">
              <a16:creationId xmlns:a16="http://schemas.microsoft.com/office/drawing/2014/main" id="{C39EB70B-752F-DE4F-500A-ACA0960B0ED7}"/>
            </a:ext>
          </a:extLst>
        </xdr:cNvPr>
        <xdr:cNvPicPr>
          <a:picLocks noChangeAspect="1" noChangeArrowheads="1"/>
        </xdr:cNvPicPr>
      </xdr:nvPicPr>
      <xdr:blipFill>
        <a:blip xmlns:r="http://schemas.openxmlformats.org/officeDocument/2006/relationships" r:embed="rId7">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847850" y="123825"/>
          <a:ext cx="704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276224</xdr:colOff>
      <xdr:row>4</xdr:row>
      <xdr:rowOff>123824</xdr:rowOff>
    </xdr:from>
    <xdr:to>
      <xdr:col>4</xdr:col>
      <xdr:colOff>571499</xdr:colOff>
      <xdr:row>6</xdr:row>
      <xdr:rowOff>57149</xdr:rowOff>
    </xdr:to>
    <xdr:sp macro="" textlink="Sheet2!B5">
      <xdr:nvSpPr>
        <xdr:cNvPr id="37" name="Rectangle 36">
          <a:extLst>
            <a:ext uri="{FF2B5EF4-FFF2-40B4-BE49-F238E27FC236}">
              <a16:creationId xmlns:a16="http://schemas.microsoft.com/office/drawing/2014/main" id="{90F94FCB-31D6-1B5F-5F41-1847AAE2629B}"/>
            </a:ext>
          </a:extLst>
        </xdr:cNvPr>
        <xdr:cNvSpPr/>
      </xdr:nvSpPr>
      <xdr:spPr>
        <a:xfrm>
          <a:off x="2105024" y="885824"/>
          <a:ext cx="90487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9F29E31-965C-47C4-B1F7-2885C352440A}" type="TxLink">
            <a:rPr lang="en-US" sz="1600" b="1" i="0" u="none" strike="noStrike">
              <a:solidFill>
                <a:schemeClr val="bg1"/>
              </a:solidFill>
              <a:latin typeface="Aptos Narrow"/>
            </a:rPr>
            <a:t>194.0M</a:t>
          </a:fld>
          <a:endParaRPr lang="en-IN" sz="1600" b="1">
            <a:solidFill>
              <a:schemeClr val="bg1"/>
            </a:solidFill>
          </a:endParaRPr>
        </a:p>
      </xdr:txBody>
    </xdr:sp>
    <xdr:clientData/>
  </xdr:twoCellAnchor>
  <xdr:twoCellAnchor>
    <xdr:from>
      <xdr:col>6</xdr:col>
      <xdr:colOff>257174</xdr:colOff>
      <xdr:row>4</xdr:row>
      <xdr:rowOff>104774</xdr:rowOff>
    </xdr:from>
    <xdr:to>
      <xdr:col>7</xdr:col>
      <xdr:colOff>542925</xdr:colOff>
      <xdr:row>5</xdr:row>
      <xdr:rowOff>190499</xdr:rowOff>
    </xdr:to>
    <xdr:sp macro="" textlink="Sheet2!B9">
      <xdr:nvSpPr>
        <xdr:cNvPr id="38" name="Rectangle 37">
          <a:extLst>
            <a:ext uri="{FF2B5EF4-FFF2-40B4-BE49-F238E27FC236}">
              <a16:creationId xmlns:a16="http://schemas.microsoft.com/office/drawing/2014/main" id="{F14DAE9A-8D15-43DD-8271-97C7CFB1B758}"/>
            </a:ext>
          </a:extLst>
        </xdr:cNvPr>
        <xdr:cNvSpPr/>
      </xdr:nvSpPr>
      <xdr:spPr>
        <a:xfrm>
          <a:off x="3914774" y="866774"/>
          <a:ext cx="895351" cy="276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727BDD74-BBB2-48D7-B575-E4B84A8B3416}" type="TxLink">
            <a:rPr lang="en-US" sz="1600" b="1" i="0" u="none" strike="noStrike">
              <a:solidFill>
                <a:schemeClr val="bg1"/>
              </a:solidFill>
              <a:latin typeface="Aptos Narrow"/>
              <a:ea typeface="+mn-ea"/>
              <a:cs typeface="+mn-cs"/>
            </a:rPr>
            <a:pPr marL="0" indent="0" algn="l"/>
            <a:t>70.2M</a:t>
          </a:fld>
          <a:endParaRPr lang="en-IN" sz="1600" b="1" i="0" u="none" strike="noStrike">
            <a:solidFill>
              <a:schemeClr val="bg1"/>
            </a:solidFill>
            <a:latin typeface="Aptos Narrow"/>
            <a:ea typeface="+mn-ea"/>
            <a:cs typeface="+mn-cs"/>
          </a:endParaRPr>
        </a:p>
      </xdr:txBody>
    </xdr:sp>
    <xdr:clientData/>
  </xdr:twoCellAnchor>
  <xdr:twoCellAnchor>
    <xdr:from>
      <xdr:col>9</xdr:col>
      <xdr:colOff>190499</xdr:colOff>
      <xdr:row>4</xdr:row>
      <xdr:rowOff>95250</xdr:rowOff>
    </xdr:from>
    <xdr:to>
      <xdr:col>10</xdr:col>
      <xdr:colOff>428624</xdr:colOff>
      <xdr:row>5</xdr:row>
      <xdr:rowOff>171450</xdr:rowOff>
    </xdr:to>
    <xdr:sp macro="" textlink="Sheet2!B13">
      <xdr:nvSpPr>
        <xdr:cNvPr id="39" name="Rectangle 38">
          <a:extLst>
            <a:ext uri="{FF2B5EF4-FFF2-40B4-BE49-F238E27FC236}">
              <a16:creationId xmlns:a16="http://schemas.microsoft.com/office/drawing/2014/main" id="{861997DA-3845-433B-BBA2-A2327D0FC26F}"/>
            </a:ext>
          </a:extLst>
        </xdr:cNvPr>
        <xdr:cNvSpPr/>
      </xdr:nvSpPr>
      <xdr:spPr>
        <a:xfrm>
          <a:off x="5676899" y="857250"/>
          <a:ext cx="847725"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0BF8E7C2-3C6C-408F-B1E4-89284648C5BE}" type="TxLink">
            <a:rPr lang="en-US" sz="1600" b="1" i="0" u="none" strike="noStrike">
              <a:solidFill>
                <a:schemeClr val="bg1"/>
              </a:solidFill>
              <a:latin typeface="Aptos Narrow"/>
              <a:ea typeface="+mn-ea"/>
              <a:cs typeface="+mn-cs"/>
            </a:rPr>
            <a:pPr marL="0" indent="0" algn="l"/>
            <a:t>36.17%</a:t>
          </a:fld>
          <a:endParaRPr lang="en-IN" sz="1600" b="1" i="0" u="none" strike="noStrike">
            <a:solidFill>
              <a:schemeClr val="bg1"/>
            </a:solidFill>
            <a:latin typeface="Aptos Narrow"/>
            <a:ea typeface="+mn-ea"/>
            <a:cs typeface="+mn-cs"/>
          </a:endParaRPr>
        </a:p>
      </xdr:txBody>
    </xdr:sp>
    <xdr:clientData/>
  </xdr:twoCellAnchor>
  <xdr:twoCellAnchor>
    <xdr:from>
      <xdr:col>12</xdr:col>
      <xdr:colOff>323850</xdr:colOff>
      <xdr:row>4</xdr:row>
      <xdr:rowOff>123824</xdr:rowOff>
    </xdr:from>
    <xdr:to>
      <xdr:col>13</xdr:col>
      <xdr:colOff>571500</xdr:colOff>
      <xdr:row>5</xdr:row>
      <xdr:rowOff>171449</xdr:rowOff>
    </xdr:to>
    <xdr:sp macro="" textlink="Sheet2!B25">
      <xdr:nvSpPr>
        <xdr:cNvPr id="40" name="Rectangle 39">
          <a:extLst>
            <a:ext uri="{FF2B5EF4-FFF2-40B4-BE49-F238E27FC236}">
              <a16:creationId xmlns:a16="http://schemas.microsoft.com/office/drawing/2014/main" id="{BDF06195-DDCA-4C20-9469-CB41B6EAC36E}"/>
            </a:ext>
          </a:extLst>
        </xdr:cNvPr>
        <xdr:cNvSpPr/>
      </xdr:nvSpPr>
      <xdr:spPr>
        <a:xfrm>
          <a:off x="7639050" y="885824"/>
          <a:ext cx="85725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4C52D9C-AD22-4D7C-955C-2E3F175657FB}" type="TxLink">
            <a:rPr lang="en-US" sz="1600" b="1" i="0" u="none" strike="noStrike">
              <a:solidFill>
                <a:schemeClr val="bg1"/>
              </a:solidFill>
              <a:latin typeface="Aptos Narrow"/>
              <a:ea typeface="+mn-ea"/>
              <a:cs typeface="+mn-cs"/>
            </a:rPr>
            <a:pPr marL="0" indent="0" algn="l"/>
            <a:t>1.5</a:t>
          </a:fld>
          <a:endParaRPr lang="en-IN" sz="1600" b="1" i="0" u="none" strike="noStrike">
            <a:solidFill>
              <a:schemeClr val="bg1"/>
            </a:solidFill>
            <a:latin typeface="Aptos Narrow"/>
            <a:ea typeface="+mn-ea"/>
            <a:cs typeface="+mn-cs"/>
          </a:endParaRPr>
        </a:p>
      </xdr:txBody>
    </xdr:sp>
    <xdr:clientData/>
  </xdr:twoCellAnchor>
  <xdr:twoCellAnchor>
    <xdr:from>
      <xdr:col>15</xdr:col>
      <xdr:colOff>133350</xdr:colOff>
      <xdr:row>4</xdr:row>
      <xdr:rowOff>114299</xdr:rowOff>
    </xdr:from>
    <xdr:to>
      <xdr:col>16</xdr:col>
      <xdr:colOff>428625</xdr:colOff>
      <xdr:row>5</xdr:row>
      <xdr:rowOff>180974</xdr:rowOff>
    </xdr:to>
    <xdr:sp macro="" textlink="Sheet2!B17">
      <xdr:nvSpPr>
        <xdr:cNvPr id="41" name="Rectangle 40">
          <a:extLst>
            <a:ext uri="{FF2B5EF4-FFF2-40B4-BE49-F238E27FC236}">
              <a16:creationId xmlns:a16="http://schemas.microsoft.com/office/drawing/2014/main" id="{2E4D17EC-CD7D-4742-BA2D-308652449CDF}"/>
            </a:ext>
          </a:extLst>
        </xdr:cNvPr>
        <xdr:cNvSpPr/>
      </xdr:nvSpPr>
      <xdr:spPr>
        <a:xfrm>
          <a:off x="9277350" y="876299"/>
          <a:ext cx="9048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8F6FAA74-BFEE-4A31-8367-A70169858723}" type="TxLink">
            <a:rPr lang="en-US" sz="1600" b="1" i="0" u="none" strike="noStrike">
              <a:solidFill>
                <a:schemeClr val="bg1"/>
              </a:solidFill>
              <a:latin typeface="Aptos Narrow"/>
              <a:ea typeface="+mn-ea"/>
              <a:cs typeface="+mn-cs"/>
            </a:rPr>
            <a:pPr marL="0" indent="0" algn="l"/>
            <a:t>66.03%</a:t>
          </a:fld>
          <a:endParaRPr lang="en-IN" sz="1600" b="1" i="0" u="none" strike="noStrike">
            <a:solidFill>
              <a:schemeClr val="bg1"/>
            </a:solidFill>
            <a:latin typeface="Aptos Narrow"/>
            <a:ea typeface="+mn-ea"/>
            <a:cs typeface="+mn-cs"/>
          </a:endParaRPr>
        </a:p>
      </xdr:txBody>
    </xdr:sp>
    <xdr:clientData/>
  </xdr:twoCellAnchor>
  <xdr:twoCellAnchor>
    <xdr:from>
      <xdr:col>18</xdr:col>
      <xdr:colOff>180975</xdr:colOff>
      <xdr:row>4</xdr:row>
      <xdr:rowOff>123824</xdr:rowOff>
    </xdr:from>
    <xdr:to>
      <xdr:col>19</xdr:col>
      <xdr:colOff>428625</xdr:colOff>
      <xdr:row>5</xdr:row>
      <xdr:rowOff>152399</xdr:rowOff>
    </xdr:to>
    <xdr:sp macro="" textlink="Sheet2!B21">
      <xdr:nvSpPr>
        <xdr:cNvPr id="42" name="Rectangle 41">
          <a:extLst>
            <a:ext uri="{FF2B5EF4-FFF2-40B4-BE49-F238E27FC236}">
              <a16:creationId xmlns:a16="http://schemas.microsoft.com/office/drawing/2014/main" id="{73DE028C-9C24-4A10-9F04-008AF9CC4A3F}"/>
            </a:ext>
          </a:extLst>
        </xdr:cNvPr>
        <xdr:cNvSpPr/>
      </xdr:nvSpPr>
      <xdr:spPr>
        <a:xfrm>
          <a:off x="11153775" y="885824"/>
          <a:ext cx="857250"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E36D749A-469F-42C3-B6D9-B25296D52BB1}" type="TxLink">
            <a:rPr lang="en-US" sz="1600" b="1" i="0" u="none" strike="noStrike">
              <a:solidFill>
                <a:schemeClr val="bg1"/>
              </a:solidFill>
              <a:latin typeface="Aptos Narrow"/>
              <a:ea typeface="+mn-ea"/>
              <a:cs typeface="+mn-cs"/>
            </a:rPr>
            <a:pPr marL="0" indent="0" algn="l"/>
            <a:t>96.78%</a:t>
          </a:fld>
          <a:endParaRPr lang="en-IN" sz="1600" b="1" i="0" u="none" strike="noStrike">
            <a:solidFill>
              <a:schemeClr val="bg1"/>
            </a:solidFill>
            <a:latin typeface="Aptos Narrow"/>
            <a:ea typeface="+mn-ea"/>
            <a:cs typeface="+mn-cs"/>
          </a:endParaRPr>
        </a:p>
      </xdr:txBody>
    </xdr:sp>
    <xdr:clientData/>
  </xdr:twoCellAnchor>
  <xdr:twoCellAnchor>
    <xdr:from>
      <xdr:col>3</xdr:col>
      <xdr:colOff>85725</xdr:colOff>
      <xdr:row>3</xdr:row>
      <xdr:rowOff>114300</xdr:rowOff>
    </xdr:from>
    <xdr:to>
      <xdr:col>5</xdr:col>
      <xdr:colOff>85725</xdr:colOff>
      <xdr:row>4</xdr:row>
      <xdr:rowOff>114300</xdr:rowOff>
    </xdr:to>
    <xdr:sp macro="" textlink="">
      <xdr:nvSpPr>
        <xdr:cNvPr id="43" name="TextBox 42">
          <a:extLst>
            <a:ext uri="{FF2B5EF4-FFF2-40B4-BE49-F238E27FC236}">
              <a16:creationId xmlns:a16="http://schemas.microsoft.com/office/drawing/2014/main" id="{097FA04B-B58F-5A58-2D5D-CB3AF3860ACD}"/>
            </a:ext>
          </a:extLst>
        </xdr:cNvPr>
        <xdr:cNvSpPr txBox="1"/>
      </xdr:nvSpPr>
      <xdr:spPr>
        <a:xfrm>
          <a:off x="1914525" y="685800"/>
          <a:ext cx="1219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solidFill>
            </a:rPr>
            <a:t>Total</a:t>
          </a:r>
          <a:r>
            <a:rPr lang="en-IN" sz="1400" b="1" baseline="0">
              <a:solidFill>
                <a:schemeClr val="bg1"/>
              </a:solidFill>
            </a:rPr>
            <a:t> Revenue</a:t>
          </a:r>
          <a:endParaRPr lang="en-IN" sz="1400" b="1">
            <a:solidFill>
              <a:schemeClr val="bg1"/>
            </a:solidFill>
          </a:endParaRPr>
        </a:p>
      </xdr:txBody>
    </xdr:sp>
    <xdr:clientData/>
  </xdr:twoCellAnchor>
  <xdr:twoCellAnchor>
    <xdr:from>
      <xdr:col>6</xdr:col>
      <xdr:colOff>104775</xdr:colOff>
      <xdr:row>3</xdr:row>
      <xdr:rowOff>66675</xdr:rowOff>
    </xdr:from>
    <xdr:to>
      <xdr:col>8</xdr:col>
      <xdr:colOff>104775</xdr:colOff>
      <xdr:row>4</xdr:row>
      <xdr:rowOff>66675</xdr:rowOff>
    </xdr:to>
    <xdr:sp macro="" textlink="">
      <xdr:nvSpPr>
        <xdr:cNvPr id="46" name="TextBox 45">
          <a:extLst>
            <a:ext uri="{FF2B5EF4-FFF2-40B4-BE49-F238E27FC236}">
              <a16:creationId xmlns:a16="http://schemas.microsoft.com/office/drawing/2014/main" id="{D1623E91-3B5B-4B20-9CB7-8BD6F6201B9C}"/>
            </a:ext>
          </a:extLst>
        </xdr:cNvPr>
        <xdr:cNvSpPr txBox="1"/>
      </xdr:nvSpPr>
      <xdr:spPr>
        <a:xfrm>
          <a:off x="3762375" y="638175"/>
          <a:ext cx="1219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400" b="1">
              <a:solidFill>
                <a:schemeClr val="bg1"/>
              </a:solidFill>
              <a:latin typeface="+mn-lt"/>
              <a:ea typeface="+mn-ea"/>
              <a:cs typeface="+mn-cs"/>
            </a:rPr>
            <a:t>Gross Profit</a:t>
          </a:r>
        </a:p>
      </xdr:txBody>
    </xdr:sp>
    <xdr:clientData/>
  </xdr:twoCellAnchor>
  <xdr:twoCellAnchor>
    <xdr:from>
      <xdr:col>8</xdr:col>
      <xdr:colOff>571499</xdr:colOff>
      <xdr:row>3</xdr:row>
      <xdr:rowOff>57150</xdr:rowOff>
    </xdr:from>
    <xdr:to>
      <xdr:col>11</xdr:col>
      <xdr:colOff>438150</xdr:colOff>
      <xdr:row>4</xdr:row>
      <xdr:rowOff>85725</xdr:rowOff>
    </xdr:to>
    <xdr:sp macro="" textlink="">
      <xdr:nvSpPr>
        <xdr:cNvPr id="47" name="TextBox 46">
          <a:extLst>
            <a:ext uri="{FF2B5EF4-FFF2-40B4-BE49-F238E27FC236}">
              <a16:creationId xmlns:a16="http://schemas.microsoft.com/office/drawing/2014/main" id="{2DE1E610-1314-417C-AE31-9A0BEE704DCB}"/>
            </a:ext>
          </a:extLst>
        </xdr:cNvPr>
        <xdr:cNvSpPr txBox="1"/>
      </xdr:nvSpPr>
      <xdr:spPr>
        <a:xfrm>
          <a:off x="5448299" y="628650"/>
          <a:ext cx="1695451"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solidFill>
              <a:latin typeface="+mn-lt"/>
              <a:ea typeface="+mn-ea"/>
              <a:cs typeface="+mn-cs"/>
            </a:rPr>
            <a:t>Grossn</a:t>
          </a:r>
          <a:r>
            <a:rPr lang="en-IN" sz="1100"/>
            <a:t> </a:t>
          </a:r>
          <a:r>
            <a:rPr lang="en-IN" sz="1400" b="1">
              <a:solidFill>
                <a:schemeClr val="bg1"/>
              </a:solidFill>
              <a:latin typeface="+mn-lt"/>
              <a:ea typeface="+mn-ea"/>
              <a:cs typeface="+mn-cs"/>
            </a:rPr>
            <a:t>Margin</a:t>
          </a:r>
          <a:r>
            <a:rPr lang="en-IN" sz="1100">
              <a:solidFill>
                <a:schemeClr val="bg1"/>
              </a:solidFill>
            </a:rPr>
            <a:t>%</a:t>
          </a:r>
        </a:p>
      </xdr:txBody>
    </xdr:sp>
    <xdr:clientData/>
  </xdr:twoCellAnchor>
  <xdr:twoCellAnchor>
    <xdr:from>
      <xdr:col>11</xdr:col>
      <xdr:colOff>447676</xdr:colOff>
      <xdr:row>3</xdr:row>
      <xdr:rowOff>47625</xdr:rowOff>
    </xdr:from>
    <xdr:to>
      <xdr:col>14</xdr:col>
      <xdr:colOff>247650</xdr:colOff>
      <xdr:row>4</xdr:row>
      <xdr:rowOff>104775</xdr:rowOff>
    </xdr:to>
    <xdr:sp macro="" textlink="">
      <xdr:nvSpPr>
        <xdr:cNvPr id="48" name="TextBox 47">
          <a:extLst>
            <a:ext uri="{FF2B5EF4-FFF2-40B4-BE49-F238E27FC236}">
              <a16:creationId xmlns:a16="http://schemas.microsoft.com/office/drawing/2014/main" id="{907E0C56-EAE0-4EF9-93D6-57F9768C2F89}"/>
            </a:ext>
          </a:extLst>
        </xdr:cNvPr>
        <xdr:cNvSpPr txBox="1"/>
      </xdr:nvSpPr>
      <xdr:spPr>
        <a:xfrm>
          <a:off x="7153276" y="619125"/>
          <a:ext cx="162877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400" b="1">
              <a:solidFill>
                <a:schemeClr val="bg1"/>
              </a:solidFill>
              <a:latin typeface="+mn-lt"/>
              <a:ea typeface="+mn-ea"/>
              <a:cs typeface="+mn-cs"/>
            </a:rPr>
            <a:t>Average</a:t>
          </a:r>
          <a:r>
            <a:rPr lang="en-IN" sz="1400" b="1" baseline="0">
              <a:solidFill>
                <a:schemeClr val="bg1"/>
              </a:solidFill>
              <a:latin typeface="+mn-lt"/>
              <a:ea typeface="+mn-ea"/>
              <a:cs typeface="+mn-cs"/>
            </a:rPr>
            <a:t> delay days</a:t>
          </a:r>
          <a:endParaRPr lang="en-IN" sz="1400" b="1">
            <a:solidFill>
              <a:schemeClr val="bg1"/>
            </a:solidFill>
            <a:latin typeface="+mn-lt"/>
            <a:ea typeface="+mn-ea"/>
            <a:cs typeface="+mn-cs"/>
          </a:endParaRPr>
        </a:p>
      </xdr:txBody>
    </xdr:sp>
    <xdr:clientData/>
  </xdr:twoCellAnchor>
  <xdr:twoCellAnchor>
    <xdr:from>
      <xdr:col>14</xdr:col>
      <xdr:colOff>409575</xdr:colOff>
      <xdr:row>3</xdr:row>
      <xdr:rowOff>57149</xdr:rowOff>
    </xdr:from>
    <xdr:to>
      <xdr:col>17</xdr:col>
      <xdr:colOff>219075</xdr:colOff>
      <xdr:row>4</xdr:row>
      <xdr:rowOff>85725</xdr:rowOff>
    </xdr:to>
    <xdr:sp macro="" textlink="">
      <xdr:nvSpPr>
        <xdr:cNvPr id="49" name="TextBox 48">
          <a:extLst>
            <a:ext uri="{FF2B5EF4-FFF2-40B4-BE49-F238E27FC236}">
              <a16:creationId xmlns:a16="http://schemas.microsoft.com/office/drawing/2014/main" id="{7AB6BAD4-1854-45C9-882F-07C226490D4C}"/>
            </a:ext>
          </a:extLst>
        </xdr:cNvPr>
        <xdr:cNvSpPr txBox="1"/>
      </xdr:nvSpPr>
      <xdr:spPr>
        <a:xfrm>
          <a:off x="8943975" y="628649"/>
          <a:ext cx="163830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400" b="1">
              <a:solidFill>
                <a:schemeClr val="bg1"/>
              </a:solidFill>
              <a:latin typeface="+mn-lt"/>
              <a:ea typeface="+mn-ea"/>
              <a:cs typeface="+mn-cs"/>
            </a:rPr>
            <a:t>On_TimeDelivery%</a:t>
          </a:r>
        </a:p>
      </xdr:txBody>
    </xdr:sp>
    <xdr:clientData/>
  </xdr:twoCellAnchor>
  <xdr:twoCellAnchor>
    <xdr:from>
      <xdr:col>18</xdr:col>
      <xdr:colOff>57150</xdr:colOff>
      <xdr:row>3</xdr:row>
      <xdr:rowOff>66674</xdr:rowOff>
    </xdr:from>
    <xdr:to>
      <xdr:col>20</xdr:col>
      <xdr:colOff>152400</xdr:colOff>
      <xdr:row>4</xdr:row>
      <xdr:rowOff>95249</xdr:rowOff>
    </xdr:to>
    <xdr:sp macro="" textlink="">
      <xdr:nvSpPr>
        <xdr:cNvPr id="50" name="TextBox 49">
          <a:extLst>
            <a:ext uri="{FF2B5EF4-FFF2-40B4-BE49-F238E27FC236}">
              <a16:creationId xmlns:a16="http://schemas.microsoft.com/office/drawing/2014/main" id="{5DF9E5C5-2F63-423A-9136-3CEC428DBD2E}"/>
            </a:ext>
          </a:extLst>
        </xdr:cNvPr>
        <xdr:cNvSpPr txBox="1"/>
      </xdr:nvSpPr>
      <xdr:spPr>
        <a:xfrm>
          <a:off x="11029950" y="638174"/>
          <a:ext cx="13144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400" b="1">
              <a:solidFill>
                <a:schemeClr val="bg1"/>
              </a:solidFill>
              <a:latin typeface="+mn-lt"/>
              <a:ea typeface="+mn-ea"/>
              <a:cs typeface="+mn-cs"/>
            </a:rPr>
            <a:t>Fill Rate%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3032408" createdVersion="5" refreshedVersion="8" minRefreshableVersion="3" recordCount="0" supportSubquery="1" supportAdvancedDrill="1" xr:uid="{7C70DEAB-B944-4AED-9E69-3C5373E765D9}">
  <cacheSource type="external" connectionId="7"/>
  <cacheFields count="4">
    <cacheField name="[Fact_Orders].[Ship_Date].[Ship_Date]" caption="Ship_Date" numFmtId="0" hierarchy="39" level="1">
      <sharedItems containsSemiMixedTypes="0" containsNonDate="0" containsString="0"/>
    </cacheField>
    <cacheField name="[Fact_Orders].[Order_Date (Month)].[Order_Date (Month)]" caption="Order_Date (Month)" numFmtId="0" hierarchy="58" level="1">
      <sharedItems count="12">
        <s v="Jan"/>
        <s v="Feb"/>
        <s v="Mar"/>
        <s v="Apr"/>
        <s v="May"/>
        <s v="Jun"/>
        <s v="Jul"/>
        <s v="Aug"/>
        <s v="Sep"/>
        <s v="Oct"/>
        <s v="Nov"/>
        <s v="Dec"/>
      </sharedItems>
    </cacheField>
    <cacheField name="[Measures].[Total revenu]" caption="Total revenu" numFmtId="0" hierarchy="60"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2" memberValueDatatype="130" unbalanced="0"/>
    <cacheHierarchy uniqueName="[Dim_Customer].[Customer_Region]" caption="Customer_Region" attribute="1" defaultMemberUniqueName="[Dim_Customer].[Customer_Region].[All]" allUniqueName="[Dim_Customer].[Customer_Region].[All]" dimensionUniqueName="[Dim_Customer]" displayFolder="" count="2" memberValueDatatype="130" unbalanced="0"/>
    <cacheHierarchy uniqueName="[Dim_Customer].[Customer_Country]" caption="Customer_Country" attribute="1" defaultMemberUniqueName="[Dim_Customer].[Customer_Country].[All]" allUniqueName="[Dim_Customer].[Customer_Country].[All]" dimensionUniqueName="[Dim_Customer]" displayFolder="" count="2"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egment]" caption="Customer_Segment" attribute="1" defaultMemberUniqueName="[Dim_Customer].[Customer_Segment].[All]" allUniqueName="[Dim_Customer].[Customer_Segment].[All]" dimensionUniqueName="[Dim_Customer]" displayFolder="" count="2" memberValueDatatype="130" unbalanced="0"/>
    <cacheHierarchy uniqueName="[Dim_Product].[Product_ID]" caption="Product_ID" attribute="1" defaultMemberUniqueName="[Dim_Product].[Product_ID].[All]" allUniqueName="[Dim_Product].[Product_ID].[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Unit_Cost]" caption="Unit_Cost" attribute="1" defaultMemberUniqueName="[Dim_Product].[Unit_Cost].[All]" allUniqueName="[Dim_Product].[Unit_Cost].[All]" dimensionUniqueName="[Dim_Product]" displayFolder="" count="2" memberValueDatatype="5" unbalanced="0"/>
    <cacheHierarchy uniqueName="[Dim_Product].[Unit_Price]" caption="Unit_Price" attribute="1" defaultMemberUniqueName="[Dim_Product].[Unit_Price].[All]" allUniqueName="[Dim_Product].[Unit_Price].[All]" dimensionUniqueName="[Dim_Product]" displayFolder="" count="2"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2" memberValueDatatype="130" unbalanced="0"/>
    <cacheHierarchy uniqueName="[Dim_Supplier].[Supplier_ID]" caption="Supplier_ID" attribute="1" defaultMemberUniqueName="[Dim_Supplier].[Supplier_ID].[All]" allUniqueName="[Dim_Supplier].[Supplier_ID].[All]" dimensionUniqueName="[Dim_Supplier]" displayFolder="" count="2" memberValueDatatype="130" unbalanced="0"/>
    <cacheHierarchy uniqueName="[Dim_Supplier].[Supplier_Name]" caption="Supplier_Name" attribute="1" defaultMemberUniqueName="[Dim_Supplier].[Supplier_Name].[All]" allUniqueName="[Dim_Supplier].[Supplier_Name].[All]" dimensionUniqueName="[Dim_Supplier]" displayFolder="" count="2" memberValueDatatype="130" unbalanced="0"/>
    <cacheHierarchy uniqueName="[Dim_Supplier].[Supplier_Country]" caption="Supplier_Country" attribute="1" defaultMemberUniqueName="[Dim_Supplier].[Supplier_Country].[All]" allUniqueName="[Dim_Supplier].[Supplier_Country].[All]" dimensionUniqueName="[Dim_Supplier]" displayFolder="" count="2" memberValueDatatype="130" unbalanced="0"/>
    <cacheHierarchy uniqueName="[Dim_Supplier].[Supplier_City]" caption="Supplier_City" attribute="1" defaultMemberUniqueName="[Dim_Supplier].[Supplier_City].[All]" allUniqueName="[Dim_Supplier].[Supplier_City].[All]" dimensionUniqueName="[Dim_Supplier]" displayFolder="" count="2" memberValueDatatype="130" unbalanced="0"/>
    <cacheHierarchy uniqueName="[Dim_Supplier].[Supplier_Tier]" caption="Supplier_Tier" attribute="1" defaultMemberUniqueName="[Dim_Supplier].[Supplier_Tier].[All]" allUniqueName="[Dim_Supplier].[Supplier_Tier].[All]" dimensionUniqueName="[Dim_Supplier]" displayFolder="" count="2"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2" memberValueDatatype="5" unbalanced="0"/>
    <cacheHierarchy uniqueName="[Dim_Warehouse].[Warehouse_ID]" caption="Warehouse_ID" attribute="1" defaultMemberUniqueName="[Dim_Warehouse].[Warehouse_ID].[All]" allUniqueName="[Dim_Warehouse].[Warehouse_ID].[All]" dimensionUniqueName="[Dim_Warehouse]" displayFolder="" count="2" memberValueDatatype="130" unbalanced="0"/>
    <cacheHierarchy uniqueName="[Dim_Warehouse].[Warehouse_City]" caption="Warehouse_City" attribute="1" defaultMemberUniqueName="[Dim_Warehouse].[Warehouse_City].[All]" allUniqueName="[Dim_Warehouse].[Warehouse_City].[All]" dimensionUniqueName="[Dim_Warehouse]" displayFolder="" count="2"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2"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2" memberValueDatatype="20" unbalanced="0"/>
    <cacheHierarchy uniqueName="[Fact_Inventory].[Product_ID]" caption="Product_ID" attribute="1" defaultMemberUniqueName="[Fact_Inventory].[Product_ID].[All]" allUniqueName="[Fact_Inventory].[Product_ID].[All]" dimensionUniqueName="[Fact_Inventory]" displayFolder="" count="2" memberValueDatatype="130" unbalanced="0"/>
    <cacheHierarchy uniqueName="[Fact_Inventory].[Warehouse_ID]" caption="Warehouse_ID" attribute="1" defaultMemberUniqueName="[Fact_Inventory].[Warehouse_ID].[All]" allUniqueName="[Fact_Inventory].[Warehouse_ID].[All]" dimensionUniqueName="[Fact_Inventory]" displayFolder="" count="2" memberValueDatatype="130" unbalanced="0"/>
    <cacheHierarchy uniqueName="[Fact_Inventory].[Snapshot_Date]" caption="Snapshot_Date" attribute="1" time="1" defaultMemberUniqueName="[Fact_Inventory].[Snapshot_Date].[All]" allUniqueName="[Fact_Inventory].[Snapshot_Date].[All]" dimensionUniqueName="[Fact_Inventory]" displayFolder="" count="2" memberValueDatatype="7" unbalanced="0"/>
    <cacheHierarchy uniqueName="[Fact_Inventory].[Stock_On_Hand]" caption="Stock_On_Hand" attribute="1" defaultMemberUniqueName="[Fact_Inventory].[Stock_On_Hand].[All]" allUniqueName="[Fact_Inventory].[Stock_On_Hand].[All]" dimensionUniqueName="[Fact_Inventory]" displayFolder="" count="2" memberValueDatatype="20" unbalanced="0"/>
    <cacheHierarchy uniqueName="[Fact_Inventory].[Reorder_Level]" caption="Reorder_Level" attribute="1" defaultMemberUniqueName="[Fact_Inventory].[Reorder_Level].[All]" allUniqueName="[Fact_Inventory].[Reorder_Level].[All]" dimensionUniqueName="[Fact_Inventory]" displayFolder="" count="2" memberValueDatatype="20" unbalanced="0"/>
    <cacheHierarchy uniqueName="[Fact_Inventory].[Safety_Stock]" caption="Safety_Stock" attribute="1" defaultMemberUniqueName="[Fact_Inventory].[Safety_Stock].[All]" allUniqueName="[Fact_Inventory].[Safety_Stock].[All]" dimensionUniqueName="[Fact_Inventory]" displayFolder="" count="2" memberValueDatatype="20" unbalanced="0"/>
    <cacheHierarchy uniqueName="[Fact_Inventory].[Units_Received]" caption="Units_Received" attribute="1" defaultMemberUniqueName="[Fact_Inventory].[Units_Received].[All]" allUniqueName="[Fact_Inventory].[Units_Received].[All]" dimensionUniqueName="[Fact_Inventory]" displayFolder="" count="2" memberValueDatatype="20" unbalanced="0"/>
    <cacheHierarchy uniqueName="[Fact_Inventory].[Units_Shipped]" caption="Units_Shipped" attribute="1" defaultMemberUniqueName="[Fact_Inventory].[Units_Shipped].[All]" allUniqueName="[Fact_Inventory].[Units_Shipped].[All]" dimensionUniqueName="[Fact_Inventory]" displayFolder="" count="2" memberValueDatatype="20" unbalanced="0"/>
    <cacheHierarchy uniqueName="[Fact_Inventory].[Days_Of_Supply]" caption="Days_Of_Supply" attribute="1" defaultMemberUniqueName="[Fact_Inventory].[Days_Of_Supply].[All]" allUniqueName="[Fact_Inventory].[Days_Of_Supply].[All]" dimensionUniqueName="[Fact_Inventory]" displayFolder="" count="2" memberValueDatatype="5" unbalanced="0"/>
    <cacheHierarchy uniqueName="[Fact_Inventory].[Stockout_Flag]" caption="Stockout_Flag" attribute="1" defaultMemberUniqueName="[Fact_Inventory].[Stockout_Flag].[All]" allUniqueName="[Fact_Inventory].[Stockout_Flag].[All]" dimensionUniqueName="[Fact_Inventory]" displayFolder="" count="2" memberValueDatatype="20"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Customer_ID]" caption="Customer_ID" attribute="1" defaultMemberUniqueName="[Fact_Orders].[Customer_ID].[All]" allUniqueName="[Fact_Orders].[Customer_ID].[All]" dimensionUniqueName="[Fact_Orders]" displayFolder="" count="2" memberValueDatatype="130" unbalanced="0"/>
    <cacheHierarchy uniqueName="[Fact_Orders].[Product_ID]" caption="Product_ID" attribute="1" defaultMemberUniqueName="[Fact_Orders].[Product_ID].[All]" allUniqueName="[Fact_Orders].[Product_ID].[All]" dimensionUniqueName="[Fact_Orders]" displayFolder="" count="2" memberValueDatatype="130" unbalanced="0"/>
    <cacheHierarchy uniqueName="[Fact_Orders].[Supplier_ID]" caption="Supplier_ID" attribute="1" defaultMemberUniqueName="[Fact_Orders].[Supplier_ID].[All]" allUniqueName="[Fact_Orders].[Supplier_ID].[All]" dimensionUniqueName="[Fact_Orders]" displayFolder="" count="2" memberValueDatatype="130" unbalanced="0"/>
    <cacheHierarchy uniqueName="[Fact_Orders].[Warehouse_ID]" caption="Warehouse_ID" attribute="1" defaultMemberUniqueName="[Fact_Orders].[Warehouse_ID].[All]" allUniqueName="[Fact_Orders].[Warehouse_ID].[All]" dimensionUniqueName="[Fact_Orders]" displayFolder="" count="2" memberValueDatatype="130" unbalanced="0"/>
    <cacheHierarchy uniqueName="[Fact_Orders].[Order_Date]" caption="Order_Date" attribute="1" time="1" defaultMemberUniqueName="[Fact_Orders].[Order_Date].[All]" allUniqueName="[Fact_Orders].[Order_Date].[All]" dimensionUniqueName="[Fact_Orders]" displayFolder="" count="2"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2"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2" memberValueDatatype="20" unbalanced="0"/>
    <cacheHierarchy uniqueName="[Fact_Orders].[Ship_Mode]" caption="Ship_Mode" attribute="1" defaultMemberUniqueName="[Fact_Orders].[Ship_Mode].[All]" allUniqueName="[Fact_Orders].[Ship_Mode].[All]" dimensionUniqueName="[Fact_Orders]" displayFolder="" count="2" memberValueDatatype="130" unbalanced="0"/>
    <cacheHierarchy uniqueName="[Fact_Orders].[Carrier]" caption="Carrier" attribute="1" defaultMemberUniqueName="[Fact_Orders].[Carrier].[All]" allUniqueName="[Fact_Orders].[Carrier].[All]" dimensionUniqueName="[Fact_Orders]" displayFolder="" count="2" memberValueDatatype="130" unbalanced="0"/>
    <cacheHierarchy uniqueName="[Fact_Orders].[Order_Quantity]" caption="Order_Quantity" attribute="1" defaultMemberUniqueName="[Fact_Orders].[Order_Quantity].[All]" allUniqueName="[Fact_Orders].[Order_Quantity].[All]" dimensionUniqueName="[Fact_Orders]" displayFolder="" count="2" memberValueDatatype="20" unbalanced="0"/>
    <cacheHierarchy uniqueName="[Fact_Orders].[Shipped_Quantity]" caption="Shipped_Quantity" attribute="1" defaultMemberUniqueName="[Fact_Orders].[Shipped_Quantity].[All]" allUniqueName="[Fact_Orders].[Shipped_Quantity].[All]" dimensionUniqueName="[Fact_Orders]" displayFolder="" count="2" memberValueDatatype="20" unbalanced="0"/>
    <cacheHierarchy uniqueName="[Fact_Orders].[Unit_Price]" caption="Unit_Price" attribute="1" defaultMemberUniqueName="[Fact_Orders].[Unit_Price].[All]" allUniqueName="[Fact_Orders].[Unit_Price].[All]" dimensionUniqueName="[Fact_Orders]" displayFolder="" count="2" memberValueDatatype="5" unbalanced="0"/>
    <cacheHierarchy uniqueName="[Fact_Orders].[Unit_Cost]" caption="Unit_Cost" attribute="1" defaultMemberUniqueName="[Fact_Orders].[Unit_Cost].[All]" allUniqueName="[Fact_Orders].[Unit_Cost].[All]" dimensionUniqueName="[Fact_Orders]" displayFolder="" count="2" memberValueDatatype="5" unbalanced="0"/>
    <cacheHierarchy uniqueName="[Fact_Orders].[Revenue]" caption="Revenue" attribute="1" defaultMemberUniqueName="[Fact_Orders].[Revenue].[All]" allUniqueName="[Fact_Orders].[Revenue].[All]" dimensionUniqueName="[Fact_Orders]" displayFolder="" count="2" memberValueDatatype="5" unbalanced="0"/>
    <cacheHierarchy uniqueName="[Fact_Orders].[COGS]" caption="COGS" attribute="1" defaultMemberUniqueName="[Fact_Orders].[COGS].[All]" allUniqueName="[Fact_Orders].[COGS].[All]" dimensionUniqueName="[Fact_Orders]" displayFolder="" count="2" memberValueDatatype="5" unbalanced="0"/>
    <cacheHierarchy uniqueName="[Fact_Orders].[Shipping_Cost]" caption="Shipping_Cost" attribute="1" defaultMemberUniqueName="[Fact_Orders].[Shipping_Cost].[All]" allUniqueName="[Fact_Orders].[Shipping_Cost].[All]" dimensionUniqueName="[Fact_Orders]" displayFolder="" count="2" memberValueDatatype="5" unbalanced="0"/>
    <cacheHierarchy uniqueName="[Fact_Orders].[Processing_Days]" caption="Processing_Days" attribute="1" defaultMemberUniqueName="[Fact_Orders].[Processing_Days].[All]" allUniqueName="[Fact_Orders].[Processing_Days].[All]" dimensionUniqueName="[Fact_Orders]" displayFolder="" count="2" memberValueDatatype="20" unbalanced="0"/>
    <cacheHierarchy uniqueName="[Fact_Orders].[Transit_Days]" caption="Transit_Days" attribute="1" defaultMemberUniqueName="[Fact_Orders].[Transit_Days].[All]" allUniqueName="[Fact_Orders].[Transit_Days].[All]" dimensionUniqueName="[Fact_Orders]" displayFolder="" count="2" memberValueDatatype="20" unbalanced="0"/>
    <cacheHierarchy uniqueName="[Fact_Orders].[Delay_Days]" caption="Delay_Days" attribute="1" defaultMemberUniqueName="[Fact_Orders].[Delay_Days].[All]" allUniqueName="[Fact_Orders].[Delay_Days].[All]" dimensionUniqueName="[Fact_Orders]" displayFolder="" count="2" memberValueDatatype="20" unbalanced="0"/>
    <cacheHierarchy uniqueName="[Fact_Orders].[Delivery_Status]" caption="Delivery_Status" attribute="1" defaultMemberUniqueName="[Fact_Orders].[Delivery_Status].[All]" allUniqueName="[Fact_Orders].[Delivery_Status].[All]" dimensionUniqueName="[Fact_Orders]" displayFolder="" count="2" memberValueDatatype="130" unbalanced="0"/>
    <cacheHierarchy uniqueName="[Fact_Orders].[Fill_Rate_Pct]" caption="Fill_Rate_Pct" attribute="1" defaultMemberUniqueName="[Fact_Orders].[Fill_Rate_Pct].[All]" allUniqueName="[Fact_Orders].[Fill_Rate_Pct].[All]" dimensionUniqueName="[Fact_Orders]" displayFolder="" count="2"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3"/>
      </fieldsUsage>
    </cacheHierarchy>
    <cacheHierarchy uniqueName="[Fact_Orders].[Order_Date (Quarter)]" caption="Order_Date (Quarter)" attribute="1" defaultMemberUniqueName="[Fact_Orders].[Order_Date (Quarter)].[All]" allUniqueName="[Fact_Orders].[Order_Date (Quarter)].[All]" dimensionUniqueName="[Fact_Orders]" displayFolder="" count="2"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fieldsUsage count="2">
        <fieldUsage x="-1"/>
        <fieldUsage x="1"/>
      </fieldsUsage>
    </cacheHierarchy>
    <cacheHierarchy uniqueName="[Fact_Orders].[Order_Date (Month Index)]" caption="Order_Date (Month Index)" attribute="1" defaultMemberUniqueName="[Fact_Orders].[Order_Date (Month Index)].[All]" allUniqueName="[Fact_Orders].[Order_Date (Month Index)].[All]" dimensionUniqueName="[Fact_Orders]" displayFolder="" count="2" memberValueDatatype="20" unbalanced="0" hidden="1"/>
    <cacheHierarchy uniqueName="[Measures].[Total revenu]" caption="Total revenu" measure="1" displayFolder="" measureGroup="Fact_Orders" count="0" oneField="1">
      <fieldsUsage count="1">
        <fieldUsage x="2"/>
      </fieldsUsage>
    </cacheHierarchy>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3263892" createdVersion="5" refreshedVersion="8" minRefreshableVersion="3" recordCount="0" supportSubquery="1" supportAdvancedDrill="1" xr:uid="{AAB641D0-BC74-40F9-9FBB-0DB22D5482AC}">
  <cacheSource type="external" connectionId="7"/>
  <cacheFields count="3">
    <cacheField name="[Fact_Orders].[Ship_Date].[Ship_Date]" caption="Ship_Date" numFmtId="0" hierarchy="39" level="1">
      <sharedItems containsSemiMixedTypes="0" containsNonDate="0" containsString="0"/>
    </cacheField>
    <cacheField name="[Measures].[Average Delay days]" caption="Average Delay days" numFmtId="0" hierarchy="68"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2" memberValueDatatype="130" unbalanced="0"/>
    <cacheHierarchy uniqueName="[Dim_Customer].[Customer_Region]" caption="Customer_Region" attribute="1" defaultMemberUniqueName="[Dim_Customer].[Customer_Region].[All]" allUniqueName="[Dim_Customer].[Customer_Region].[All]" dimensionUniqueName="[Dim_Customer]" displayFolder="" count="2" memberValueDatatype="130" unbalanced="0"/>
    <cacheHierarchy uniqueName="[Dim_Customer].[Customer_Country]" caption="Customer_Country" attribute="1" defaultMemberUniqueName="[Dim_Customer].[Customer_Country].[All]" allUniqueName="[Dim_Customer].[Customer_Country].[All]" dimensionUniqueName="[Dim_Customer]" displayFolder="" count="2" memberValueDatatype="130" unbalanced="0"/>
    <cacheHierarchy uniqueName="[Dim_Customer].[Customer_City]" caption="Customer_City" attribute="1" defaultMemberUniqueName="[Dim_Customer].[Customer_City].[All]" allUniqueName="[Dim_Customer].[Customer_City].[All]" dimensionUniqueName="[Dim_Customer]" displayFolder="" count="2" memberValueDatatype="130" unbalanced="0"/>
    <cacheHierarchy uniqueName="[Dim_Customer].[Customer_Segment]" caption="Customer_Segment" attribute="1" defaultMemberUniqueName="[Dim_Customer].[Customer_Segment].[All]" allUniqueName="[Dim_Customer].[Customer_Segment].[All]" dimensionUniqueName="[Dim_Customer]" displayFolder="" count="2" memberValueDatatype="130" unbalanced="0"/>
    <cacheHierarchy uniqueName="[Dim_Product].[Product_ID]" caption="Product_ID" attribute="1" defaultMemberUniqueName="[Dim_Product].[Product_ID].[All]" allUniqueName="[Dim_Product].[Product_ID].[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Unit_Cost]" caption="Unit_Cost" attribute="1" defaultMemberUniqueName="[Dim_Product].[Unit_Cost].[All]" allUniqueName="[Dim_Product].[Unit_Cost].[All]" dimensionUniqueName="[Dim_Product]" displayFolder="" count="2" memberValueDatatype="5" unbalanced="0"/>
    <cacheHierarchy uniqueName="[Dim_Product].[Unit_Price]" caption="Unit_Price" attribute="1" defaultMemberUniqueName="[Dim_Product].[Unit_Price].[All]" allUniqueName="[Dim_Product].[Unit_Price].[All]" dimensionUniqueName="[Dim_Product]" displayFolder="" count="2"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2" memberValueDatatype="130" unbalanced="0"/>
    <cacheHierarchy uniqueName="[Dim_Supplier].[Supplier_ID]" caption="Supplier_ID" attribute="1" defaultMemberUniqueName="[Dim_Supplier].[Supplier_ID].[All]" allUniqueName="[Dim_Supplier].[Supplier_ID].[All]" dimensionUniqueName="[Dim_Supplier]" displayFolder="" count="2" memberValueDatatype="130" unbalanced="0"/>
    <cacheHierarchy uniqueName="[Dim_Supplier].[Supplier_Name]" caption="Supplier_Name" attribute="1" defaultMemberUniqueName="[Dim_Supplier].[Supplier_Name].[All]" allUniqueName="[Dim_Supplier].[Supplier_Name].[All]" dimensionUniqueName="[Dim_Supplier]" displayFolder="" count="2" memberValueDatatype="130" unbalanced="0"/>
    <cacheHierarchy uniqueName="[Dim_Supplier].[Supplier_Country]" caption="Supplier_Country" attribute="1" defaultMemberUniqueName="[Dim_Supplier].[Supplier_Country].[All]" allUniqueName="[Dim_Supplier].[Supplier_Country].[All]" dimensionUniqueName="[Dim_Supplier]" displayFolder="" count="2" memberValueDatatype="130" unbalanced="0"/>
    <cacheHierarchy uniqueName="[Dim_Supplier].[Supplier_City]" caption="Supplier_City" attribute="1" defaultMemberUniqueName="[Dim_Supplier].[Supplier_City].[All]" allUniqueName="[Dim_Supplier].[Supplier_City].[All]" dimensionUniqueName="[Dim_Supplier]" displayFolder="" count="2" memberValueDatatype="130" unbalanced="0"/>
    <cacheHierarchy uniqueName="[Dim_Supplier].[Supplier_Tier]" caption="Supplier_Tier" attribute="1" defaultMemberUniqueName="[Dim_Supplier].[Supplier_Tier].[All]" allUniqueName="[Dim_Supplier].[Supplier_Tier].[All]" dimensionUniqueName="[Dim_Supplier]" displayFolder="" count="2"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2" memberValueDatatype="5" unbalanced="0"/>
    <cacheHierarchy uniqueName="[Dim_Warehouse].[Warehouse_ID]" caption="Warehouse_ID" attribute="1" defaultMemberUniqueName="[Dim_Warehouse].[Warehouse_ID].[All]" allUniqueName="[Dim_Warehouse].[Warehouse_ID].[All]" dimensionUniqueName="[Dim_Warehouse]" displayFolder="" count="2" memberValueDatatype="130" unbalanced="0"/>
    <cacheHierarchy uniqueName="[Dim_Warehouse].[Warehouse_City]" caption="Warehouse_City" attribute="1" defaultMemberUniqueName="[Dim_Warehouse].[Warehouse_City].[All]" allUniqueName="[Dim_Warehouse].[Warehouse_City].[All]" dimensionUniqueName="[Dim_Warehouse]" displayFolder="" count="2"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2"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2" memberValueDatatype="20" unbalanced="0"/>
    <cacheHierarchy uniqueName="[Fact_Inventory].[Product_ID]" caption="Product_ID" attribute="1" defaultMemberUniqueName="[Fact_Inventory].[Product_ID].[All]" allUniqueName="[Fact_Inventory].[Product_ID].[All]" dimensionUniqueName="[Fact_Inventory]" displayFolder="" count="2" memberValueDatatype="130" unbalanced="0"/>
    <cacheHierarchy uniqueName="[Fact_Inventory].[Warehouse_ID]" caption="Warehouse_ID" attribute="1" defaultMemberUniqueName="[Fact_Inventory].[Warehouse_ID].[All]" allUniqueName="[Fact_Inventory].[Warehouse_ID].[All]" dimensionUniqueName="[Fact_Inventory]" displayFolder="" count="2" memberValueDatatype="130" unbalanced="0"/>
    <cacheHierarchy uniqueName="[Fact_Inventory].[Snapshot_Date]" caption="Snapshot_Date" attribute="1" time="1" defaultMemberUniqueName="[Fact_Inventory].[Snapshot_Date].[All]" allUniqueName="[Fact_Inventory].[Snapshot_Date].[All]" dimensionUniqueName="[Fact_Inventory]" displayFolder="" count="2" memberValueDatatype="7" unbalanced="0"/>
    <cacheHierarchy uniqueName="[Fact_Inventory].[Stock_On_Hand]" caption="Stock_On_Hand" attribute="1" defaultMemberUniqueName="[Fact_Inventory].[Stock_On_Hand].[All]" allUniqueName="[Fact_Inventory].[Stock_On_Hand].[All]" dimensionUniqueName="[Fact_Inventory]" displayFolder="" count="2" memberValueDatatype="20" unbalanced="0"/>
    <cacheHierarchy uniqueName="[Fact_Inventory].[Reorder_Level]" caption="Reorder_Level" attribute="1" defaultMemberUniqueName="[Fact_Inventory].[Reorder_Level].[All]" allUniqueName="[Fact_Inventory].[Reorder_Level].[All]" dimensionUniqueName="[Fact_Inventory]" displayFolder="" count="2" memberValueDatatype="20" unbalanced="0"/>
    <cacheHierarchy uniqueName="[Fact_Inventory].[Safety_Stock]" caption="Safety_Stock" attribute="1" defaultMemberUniqueName="[Fact_Inventory].[Safety_Stock].[All]" allUniqueName="[Fact_Inventory].[Safety_Stock].[All]" dimensionUniqueName="[Fact_Inventory]" displayFolder="" count="2" memberValueDatatype="20" unbalanced="0"/>
    <cacheHierarchy uniqueName="[Fact_Inventory].[Units_Received]" caption="Units_Received" attribute="1" defaultMemberUniqueName="[Fact_Inventory].[Units_Received].[All]" allUniqueName="[Fact_Inventory].[Units_Received].[All]" dimensionUniqueName="[Fact_Inventory]" displayFolder="" count="2" memberValueDatatype="20" unbalanced="0"/>
    <cacheHierarchy uniqueName="[Fact_Inventory].[Units_Shipped]" caption="Units_Shipped" attribute="1" defaultMemberUniqueName="[Fact_Inventory].[Units_Shipped].[All]" allUniqueName="[Fact_Inventory].[Units_Shipped].[All]" dimensionUniqueName="[Fact_Inventory]" displayFolder="" count="2" memberValueDatatype="20" unbalanced="0"/>
    <cacheHierarchy uniqueName="[Fact_Inventory].[Days_Of_Supply]" caption="Days_Of_Supply" attribute="1" defaultMemberUniqueName="[Fact_Inventory].[Days_Of_Supply].[All]" allUniqueName="[Fact_Inventory].[Days_Of_Supply].[All]" dimensionUniqueName="[Fact_Inventory]" displayFolder="" count="2" memberValueDatatype="5" unbalanced="0"/>
    <cacheHierarchy uniqueName="[Fact_Inventory].[Stockout_Flag]" caption="Stockout_Flag" attribute="1" defaultMemberUniqueName="[Fact_Inventory].[Stockout_Flag].[All]" allUniqueName="[Fact_Inventory].[Stockout_Flag].[All]" dimensionUniqueName="[Fact_Inventory]" displayFolder="" count="2" memberValueDatatype="20"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Customer_ID]" caption="Customer_ID" attribute="1" defaultMemberUniqueName="[Fact_Orders].[Customer_ID].[All]" allUniqueName="[Fact_Orders].[Customer_ID].[All]" dimensionUniqueName="[Fact_Orders]" displayFolder="" count="2" memberValueDatatype="130" unbalanced="0"/>
    <cacheHierarchy uniqueName="[Fact_Orders].[Product_ID]" caption="Product_ID" attribute="1" defaultMemberUniqueName="[Fact_Orders].[Product_ID].[All]" allUniqueName="[Fact_Orders].[Product_ID].[All]" dimensionUniqueName="[Fact_Orders]" displayFolder="" count="2" memberValueDatatype="130" unbalanced="0"/>
    <cacheHierarchy uniqueName="[Fact_Orders].[Supplier_ID]" caption="Supplier_ID" attribute="1" defaultMemberUniqueName="[Fact_Orders].[Supplier_ID].[All]" allUniqueName="[Fact_Orders].[Supplier_ID].[All]" dimensionUniqueName="[Fact_Orders]" displayFolder="" count="2" memberValueDatatype="130" unbalanced="0"/>
    <cacheHierarchy uniqueName="[Fact_Orders].[Warehouse_ID]" caption="Warehouse_ID" attribute="1" defaultMemberUniqueName="[Fact_Orders].[Warehouse_ID].[All]" allUniqueName="[Fact_Orders].[Warehouse_ID].[All]" dimensionUniqueName="[Fact_Orders]" displayFolder="" count="2" memberValueDatatype="130" unbalanced="0"/>
    <cacheHierarchy uniqueName="[Fact_Orders].[Order_Date]" caption="Order_Date" attribute="1" time="1" defaultMemberUniqueName="[Fact_Orders].[Order_Date].[All]" allUniqueName="[Fact_Orders].[Order_Date].[All]" dimensionUniqueName="[Fact_Orders]" displayFolder="" count="2"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2"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2" memberValueDatatype="20" unbalanced="0"/>
    <cacheHierarchy uniqueName="[Fact_Orders].[Ship_Mode]" caption="Ship_Mode" attribute="1" defaultMemberUniqueName="[Fact_Orders].[Ship_Mode].[All]" allUniqueName="[Fact_Orders].[Ship_Mode].[All]" dimensionUniqueName="[Fact_Orders]" displayFolder="" count="2" memberValueDatatype="130" unbalanced="0"/>
    <cacheHierarchy uniqueName="[Fact_Orders].[Carrier]" caption="Carrier" attribute="1" defaultMemberUniqueName="[Fact_Orders].[Carrier].[All]" allUniqueName="[Fact_Orders].[Carrier].[All]" dimensionUniqueName="[Fact_Orders]" displayFolder="" count="2" memberValueDatatype="130" unbalanced="0"/>
    <cacheHierarchy uniqueName="[Fact_Orders].[Order_Quantity]" caption="Order_Quantity" attribute="1" defaultMemberUniqueName="[Fact_Orders].[Order_Quantity].[All]" allUniqueName="[Fact_Orders].[Order_Quantity].[All]" dimensionUniqueName="[Fact_Orders]" displayFolder="" count="2" memberValueDatatype="20" unbalanced="0"/>
    <cacheHierarchy uniqueName="[Fact_Orders].[Shipped_Quantity]" caption="Shipped_Quantity" attribute="1" defaultMemberUniqueName="[Fact_Orders].[Shipped_Quantity].[All]" allUniqueName="[Fact_Orders].[Shipped_Quantity].[All]" dimensionUniqueName="[Fact_Orders]" displayFolder="" count="2" memberValueDatatype="20" unbalanced="0"/>
    <cacheHierarchy uniqueName="[Fact_Orders].[Unit_Price]" caption="Unit_Price" attribute="1" defaultMemberUniqueName="[Fact_Orders].[Unit_Price].[All]" allUniqueName="[Fact_Orders].[Unit_Price].[All]" dimensionUniqueName="[Fact_Orders]" displayFolder="" count="2" memberValueDatatype="5" unbalanced="0"/>
    <cacheHierarchy uniqueName="[Fact_Orders].[Unit_Cost]" caption="Unit_Cost" attribute="1" defaultMemberUniqueName="[Fact_Orders].[Unit_Cost].[All]" allUniqueName="[Fact_Orders].[Unit_Cost].[All]" dimensionUniqueName="[Fact_Orders]" displayFolder="" count="2" memberValueDatatype="5" unbalanced="0"/>
    <cacheHierarchy uniqueName="[Fact_Orders].[Revenue]" caption="Revenue" attribute="1" defaultMemberUniqueName="[Fact_Orders].[Revenue].[All]" allUniqueName="[Fact_Orders].[Revenue].[All]" dimensionUniqueName="[Fact_Orders]" displayFolder="" count="2" memberValueDatatype="5" unbalanced="0"/>
    <cacheHierarchy uniqueName="[Fact_Orders].[COGS]" caption="COGS" attribute="1" defaultMemberUniqueName="[Fact_Orders].[COGS].[All]" allUniqueName="[Fact_Orders].[COGS].[All]" dimensionUniqueName="[Fact_Orders]" displayFolder="" count="2" memberValueDatatype="5" unbalanced="0"/>
    <cacheHierarchy uniqueName="[Fact_Orders].[Shipping_Cost]" caption="Shipping_Cost" attribute="1" defaultMemberUniqueName="[Fact_Orders].[Shipping_Cost].[All]" allUniqueName="[Fact_Orders].[Shipping_Cost].[All]" dimensionUniqueName="[Fact_Orders]" displayFolder="" count="2" memberValueDatatype="5" unbalanced="0"/>
    <cacheHierarchy uniqueName="[Fact_Orders].[Processing_Days]" caption="Processing_Days" attribute="1" defaultMemberUniqueName="[Fact_Orders].[Processing_Days].[All]" allUniqueName="[Fact_Orders].[Processing_Days].[All]" dimensionUniqueName="[Fact_Orders]" displayFolder="" count="2" memberValueDatatype="20" unbalanced="0"/>
    <cacheHierarchy uniqueName="[Fact_Orders].[Transit_Days]" caption="Transit_Days" attribute="1" defaultMemberUniqueName="[Fact_Orders].[Transit_Days].[All]" allUniqueName="[Fact_Orders].[Transit_Days].[All]" dimensionUniqueName="[Fact_Orders]" displayFolder="" count="2" memberValueDatatype="20" unbalanced="0"/>
    <cacheHierarchy uniqueName="[Fact_Orders].[Delay_Days]" caption="Delay_Days" attribute="1" defaultMemberUniqueName="[Fact_Orders].[Delay_Days].[All]" allUniqueName="[Fact_Orders].[Delay_Days].[All]" dimensionUniqueName="[Fact_Orders]" displayFolder="" count="2" memberValueDatatype="20" unbalanced="0"/>
    <cacheHierarchy uniqueName="[Fact_Orders].[Delivery_Status]" caption="Delivery_Status" attribute="1" defaultMemberUniqueName="[Fact_Orders].[Delivery_Status].[All]" allUniqueName="[Fact_Orders].[Delivery_Status].[All]" dimensionUniqueName="[Fact_Orders]" displayFolder="" count="2" memberValueDatatype="130" unbalanced="0"/>
    <cacheHierarchy uniqueName="[Fact_Orders].[Fill_Rate_Pct]" caption="Fill_Rate_Pct" attribute="1" defaultMemberUniqueName="[Fact_Orders].[Fill_Rate_Pct].[All]" allUniqueName="[Fact_Orders].[Fill_Rate_Pct].[All]" dimensionUniqueName="[Fact_Orders]" displayFolder="" count="2"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2"/>
      </fieldsUsage>
    </cacheHierarchy>
    <cacheHierarchy uniqueName="[Fact_Orders].[Order_Date (Quarter)]" caption="Order_Date (Quarter)" attribute="1" defaultMemberUniqueName="[Fact_Orders].[Order_Date (Quarter)].[All]" allUniqueName="[Fact_Orders].[Order_Date (Quarter)].[All]" dimensionUniqueName="[Fact_Orders]" displayFolder="" count="2"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2" memberValueDatatype="20" unbalanced="0" hidden="1"/>
    <cacheHierarchy uniqueName="[Measures].[Total revenu]" caption="Total revenu" measure="1" displayFolder="" measureGroup="Fact_Orders" count="0"/>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oneField="1">
      <fieldsUsage count="1">
        <fieldUsage x="1"/>
      </fieldsUsage>
    </cacheHierarchy>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3842593" createdVersion="5" refreshedVersion="8" minRefreshableVersion="3" recordCount="0" supportSubquery="1" supportAdvancedDrill="1" xr:uid="{09FF3B33-EFEC-407E-8F09-416CE708C223}">
  <cacheSource type="external" connectionId="7"/>
  <cacheFields count="4">
    <cacheField name="[Fact_Orders].[Ship_Date].[Ship_Date]" caption="Ship_Date" numFmtId="0" hierarchy="39" level="1">
      <sharedItems containsSemiMixedTypes="0" containsNonDate="0" containsString="0"/>
    </cacheField>
    <cacheField name="[Fact_Orders].[Delivery_Status].[Delivery_Status]" caption="Delivery_Status" numFmtId="0" hierarchy="54" level="1">
      <sharedItems count="3">
        <s v="Delayed"/>
        <s v="On-Time"/>
        <s v="Slightly Delayed"/>
      </sharedItems>
    </cacheField>
    <cacheField name="[Measures].[Count of Order_ID]" caption="Count of Order_ID" numFmtId="0" hierarchy="76"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2" memberValueDatatype="130" unbalanced="0">
      <fieldsUsage count="2">
        <fieldUsage x="-1"/>
        <fieldUsage x="1"/>
      </fieldsUsage>
    </cacheHierarchy>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3"/>
      </fieldsUsage>
    </cacheHierarchy>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oneField="1" hidden="1">
      <fieldsUsage count="1">
        <fieldUsage x="2"/>
      </fieldsUsage>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3958332" createdVersion="5" refreshedVersion="8" minRefreshableVersion="3" recordCount="0" supportSubquery="1" supportAdvancedDrill="1" xr:uid="{4B89D8E8-6B8C-4A54-884F-E6BB4D995387}">
  <cacheSource type="external" connectionId="7"/>
  <cacheFields count="3">
    <cacheField name="[Fact_Orders].[Ship_Date].[Ship_Date]" caption="Ship_Date" numFmtId="0" hierarchy="39" level="1">
      <sharedItems containsSemiMixedTypes="0" containsNonDate="0" containsString="0"/>
    </cacheField>
    <cacheField name="[Measures].[Fill Rate%]" caption="Fill Rate%" numFmtId="0" hierarchy="67"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0"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2"/>
      </fieldsUsage>
    </cacheHierarchy>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oneField="1">
      <fieldsUsage count="1">
        <fieldUsage x="1"/>
      </fieldsUsage>
    </cacheHierarchy>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4189816" createdVersion="5" refreshedVersion="8" minRefreshableVersion="3" recordCount="0" supportSubquery="1" supportAdvancedDrill="1" xr:uid="{5710D75C-8AE3-4578-9A1E-13DB467B6C02}">
  <cacheSource type="external" connectionId="7"/>
  <cacheFields count="3">
    <cacheField name="[Fact_Orders].[Ship_Date].[Ship_Date]" caption="Ship_Date" numFmtId="0" hierarchy="39" level="1">
      <sharedItems containsSemiMixedTypes="0" containsNonDate="0" containsString="0"/>
    </cacheField>
    <cacheField name="[Measures].[Gross Margin%]" caption="Gross Margin%" numFmtId="0" hierarchy="63"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0"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2"/>
      </fieldsUsage>
    </cacheHierarchy>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oneField="1">
      <fieldsUsage count="1">
        <fieldUsage x="1"/>
      </fieldsUsage>
    </cacheHierarchy>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4305555" createdVersion="5" refreshedVersion="8" minRefreshableVersion="3" recordCount="0" supportSubquery="1" supportAdvancedDrill="1" xr:uid="{46509F63-F8D1-4A7B-B28C-F5ED9F3C0EB3}">
  <cacheSource type="external" connectionId="7"/>
  <cacheFields count="3">
    <cacheField name="[Fact_Orders].[Ship_Date].[Ship_Date]" caption="Ship_Date" numFmtId="0" hierarchy="39" level="1">
      <sharedItems containsSemiMixedTypes="0" containsNonDate="0" containsString="0"/>
    </cacheField>
    <cacheField name="[Measures].[Gross Profit]" caption="Gross Profit" numFmtId="0" hierarchy="62"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0"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2"/>
      </fieldsUsage>
    </cacheHierarchy>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cacheHierarchy uniqueName="[Measures].[Total COGS]" caption="Total COGS" measure="1" displayFolder="" measureGroup="Fact_Orders" count="0"/>
    <cacheHierarchy uniqueName="[Measures].[Gross Profit]" caption="Gross Profit" measure="1" displayFolder="" measureGroup="Fact_Orders" count="0" oneField="1">
      <fieldsUsage count="1">
        <fieldUsage x="1"/>
      </fieldsUsage>
    </cacheHierarchy>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4652778" createdVersion="5" refreshedVersion="8" minRefreshableVersion="3" recordCount="0" supportSubquery="1" supportAdvancedDrill="1" xr:uid="{B3FBB00C-D4EC-43FE-B5AE-65A419A0C732}">
  <cacheSource type="external" connectionId="7"/>
  <cacheFields count="4">
    <cacheField name="[Fact_Orders].[Ship_Date].[Ship_Date]" caption="Ship_Date" numFmtId="0" hierarchy="39" level="1">
      <sharedItems containsSemiMixedTypes="0" containsNonDate="0" containsString="0"/>
    </cacheField>
    <cacheField name="[Fact_Orders].[Order_Date (Month)].[Order_Date (Month)]" caption="Order_Date (Month)" numFmtId="0" hierarchy="58" level="1">
      <sharedItems count="12">
        <s v="Jan"/>
        <s v="Feb"/>
        <s v="Mar"/>
        <s v="Apr"/>
        <s v="May"/>
        <s v="Jun"/>
        <s v="Jul"/>
        <s v="Aug"/>
        <s v="Sep"/>
        <s v="Oct"/>
        <s v="Nov"/>
        <s v="Dec"/>
      </sharedItems>
    </cacheField>
    <cacheField name="[Measures].[Count of Order_ID]" caption="Count of Order_ID" numFmtId="0" hierarchy="76"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2"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2"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3"/>
      </fieldsUsage>
    </cacheHierarchy>
    <cacheHierarchy uniqueName="[Fact_Orders].[Order_Date (Quarter)]" caption="Order_Date (Quarter)" attribute="1" defaultMemberUniqueName="[Fact_Orders].[Order_Date (Quarter)].[All]" allUniqueName="[Fact_Orders].[Order_Date (Quarter)].[All]" dimensionUniqueName="[Fact_Orders]" displayFolder="" count="2"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fieldsUsage count="2">
        <fieldUsage x="-1"/>
        <fieldUsage x="1"/>
      </fieldsUsage>
    </cacheHierarchy>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oneField="1" hidden="1">
      <fieldsUsage count="1">
        <fieldUsage x="2"/>
      </fieldsUsage>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4652778" createdVersion="5" refreshedVersion="8" minRefreshableVersion="3" recordCount="0" supportSubquery="1" supportAdvancedDrill="1" xr:uid="{8DD97923-24BD-4056-8B28-38D933D17897}">
  <cacheSource type="external" connectionId="7"/>
  <cacheFields count="3">
    <cacheField name="[Fact_Orders].[Ship_Date].[Ship_Date]" caption="Ship_Date" numFmtId="0" hierarchy="39" level="1">
      <sharedItems containsSemiMixedTypes="0" containsNonDate="0" containsString="0"/>
    </cacheField>
    <cacheField name="[Measures].[One-Time Delivery %]" caption="One-Time Delivery %" numFmtId="0" hierarchy="66"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0"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2"/>
      </fieldsUsage>
    </cacheHierarchy>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oneField="1">
      <fieldsUsage count="1">
        <fieldUsage x="1"/>
      </fieldsUsage>
    </cacheHierarchy>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5231479" createdVersion="5" refreshedVersion="8" minRefreshableVersion="3" recordCount="0" supportSubquery="1" supportAdvancedDrill="1" xr:uid="{669094F6-2BBE-4080-A82F-8A445FA18EA3}">
  <cacheSource type="external" connectionId="7"/>
  <cacheFields count="4">
    <cacheField name="[Fact_Orders].[Ship_Date].[Ship_Date]" caption="Ship_Date" numFmtId="0" hierarchy="39" level="1">
      <sharedItems containsSemiMixedTypes="0" containsNonDate="0" containsString="0"/>
    </cacheField>
    <cacheField name="[Measures].[Total revenu]" caption="Total revenu" numFmtId="0" hierarchy="60" level="32767"/>
    <cacheField name="[Dim_Product].[Category].[Category]" caption="Category" numFmtId="0" hierarchy="7" level="1">
      <sharedItems count="5">
        <s v="Apparel"/>
        <s v="Electronics"/>
        <s v="Food &amp; Beverage"/>
        <s v="Healthcare"/>
        <s v="Home &amp; Kitchen"/>
      </sharedItems>
    </cacheField>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0"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3"/>
      </fieldsUsage>
    </cacheHierarchy>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oneField="1">
      <fieldsUsage count="1">
        <fieldUsage x="1"/>
      </fieldsUsage>
    </cacheHierarchy>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5810187" createdVersion="5" refreshedVersion="8" minRefreshableVersion="3" recordCount="0" supportSubquery="1" supportAdvancedDrill="1" xr:uid="{968B44D6-D049-484C-A33D-63BF2CA4B7E1}">
  <cacheSource type="external" connectionId="7"/>
  <cacheFields count="4">
    <cacheField name="[Fact_Orders].[Ship_Date].[Ship_Date]" caption="Ship_Date" numFmtId="0" hierarchy="39" level="1">
      <sharedItems containsSemiMixedTypes="0" containsNonDate="0" containsString="0"/>
    </cacheField>
    <cacheField name="[Dim_Warehouse].[Warehouse_Region].[Warehouse_Region]" caption="Warehouse_Region" numFmtId="0" hierarchy="21" level="1">
      <sharedItems count="5">
        <s v="Asia"/>
        <s v="Europe"/>
        <s v="Middle East"/>
        <s v="North America"/>
        <s v="South America"/>
      </sharedItems>
    </cacheField>
    <cacheField name="[Measures].[Total revenu]" caption="Total revenu" numFmtId="0" hierarchy="60"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fieldsUsage count="2">
        <fieldUsage x="-1"/>
        <fieldUsage x="1"/>
      </fieldsUsage>
    </cacheHierarchy>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0"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3"/>
      </fieldsUsage>
    </cacheHierarchy>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oneField="1">
      <fieldsUsage count="1">
        <fieldUsage x="2"/>
      </fieldsUsage>
    </cacheHierarchy>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615741" createdVersion="5" refreshedVersion="8" minRefreshableVersion="3" recordCount="0" supportSubquery="1" supportAdvancedDrill="1" xr:uid="{0C952C20-A372-40A4-8F45-59D11819FC47}">
  <cacheSource type="external" connectionId="7"/>
  <cacheFields count="4">
    <cacheField name="[Fact_Orders].[Ship_Date].[Ship_Date]" caption="Ship_Date" numFmtId="0" hierarchy="39" level="1">
      <sharedItems containsSemiMixedTypes="0" containsNonDate="0" containsString="0"/>
    </cacheField>
    <cacheField name="[Dim_Product].[Product_Name].[Product_Name]" caption="Product_Name" numFmtId="0" hierarchy="6" level="1">
      <sharedItems count="10">
        <s v="10-inch Tablet Lite"/>
        <s v="10-inch Tablet Standard"/>
        <s v="Business Laptop Basic"/>
        <s v="Business Laptop Plus"/>
        <s v="Gaming Laptop Deluxe"/>
        <s v="Gaming Laptop Max"/>
        <s v="Office Chair Lite"/>
        <s v="Office Chair Plus"/>
        <s v="Premium Smartphone Basic"/>
        <s v="Premium Smartphone Pro"/>
      </sharedItems>
    </cacheField>
    <cacheField name="[Measures].[Total revenu]" caption="Total revenu" numFmtId="0" hierarchy="60" level="32767"/>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2" memberValueDatatype="13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0"/>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0"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3"/>
      </fieldsUsage>
    </cacheHierarchy>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oneField="1">
      <fieldsUsage count="1">
        <fieldUsage x="2"/>
      </fieldsUsage>
    </cacheHierarchy>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84592615741" createdVersion="5" refreshedVersion="8" minRefreshableVersion="3" recordCount="0" supportSubquery="1" supportAdvancedDrill="1" xr:uid="{2C50E28C-119B-4876-B3DA-4B0167CB1627}">
  <cacheSource type="external" connectionId="7"/>
  <cacheFields count="3">
    <cacheField name="[Measures].[Total revenu]" caption="Total revenu" numFmtId="0" hierarchy="60" level="32767"/>
    <cacheField name="[Fact_Orders].[Ship_Date].[Ship_Date]" caption="Ship_Date" numFmtId="0" hierarchy="39" level="1">
      <sharedItems containsSemiMixedTypes="0" containsNonDate="0" containsString="0"/>
    </cacheField>
    <cacheField name="[Fact_Orders].[Order_Date (Year)].[Order_Date (Year)]" caption="Order_Date (Year)" numFmtId="0" hierarchy="56" level="1">
      <sharedItems containsSemiMixedTypes="0" containsNonDate="0" containsString="0"/>
    </cacheField>
  </cacheFields>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0"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2" memberValueDatatype="7" unbalanced="0">
      <fieldsUsage count="2">
        <fieldUsage x="-1"/>
        <fieldUsage x="1"/>
      </fieldsUsage>
    </cacheHierarchy>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0"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fieldsUsage count="2">
        <fieldUsage x="-1"/>
        <fieldUsage x="2"/>
      </fieldsUsage>
    </cacheHierarchy>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oneField="1">
      <fieldsUsage count="1">
        <fieldUsage x="0"/>
      </fieldsUsage>
    </cacheHierarchy>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dimensions count="7">
    <dimension name="Dim_Customer" uniqueName="[Dim_Customer]" caption="Dim_Customer"/>
    <dimension name="Dim_Product" uniqueName="[Dim_Product]" caption="Dim_Product"/>
    <dimension name="Dim_Supplier" uniqueName="[Dim_Supplier]" caption="Dim_Supplier"/>
    <dimension name="Dim_Warehouse" uniqueName="[Dim_Warehouse]" caption="Dim_Warehouse"/>
    <dimension name="Fact_Inventory" uniqueName="[Fact_Inventory]" caption="Fact_Inventory"/>
    <dimension name="Fact_Orders" uniqueName="[Fact_Orders]" caption="Fact_Orders"/>
    <dimension measure="1" name="Measures" uniqueName="[Measures]" caption="Measures"/>
  </dimensions>
  <measureGroups count="6">
    <measureGroup name="Dim_Customer" caption="Dim_Customer"/>
    <measureGroup name="Dim_Product" caption="Dim_Product"/>
    <measureGroup name="Dim_Supplier" caption="Dim_Supplier"/>
    <measureGroup name="Dim_Warehouse" caption="Dim_Warehouse"/>
    <measureGroup name="Fact_Inventory" caption="Fact_Inventory"/>
    <measureGroup name="Fact_Orders" caption="Fact_Orders"/>
  </measureGroups>
  <maps count="12">
    <map measureGroup="0" dimension="0"/>
    <map measureGroup="1" dimension="1"/>
    <map measureGroup="2" dimension="2"/>
    <map measureGroup="3" dimension="3"/>
    <map measureGroup="4" dimension="1"/>
    <map measureGroup="4" dimension="3"/>
    <map measureGroup="4" dimension="4"/>
    <map measureGroup="5" dimension="0"/>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761371412038" createdVersion="3" refreshedVersion="8" minRefreshableVersion="3" recordCount="0" supportSubquery="1" supportAdvancedDrill="1" xr:uid="{5C97FD5E-ADCF-46E0-9354-2779765EEAFA}">
  <cacheSource type="external" connectionId="7">
    <extLst>
      <ext xmlns:x14="http://schemas.microsoft.com/office/spreadsheetml/2009/9/main" uri="{F057638F-6D5F-4e77-A914-E7F072B9BCA8}">
        <x14:sourceConnection name="ThisWorkbookDataModel"/>
      </ext>
    </extLst>
  </cacheSource>
  <cacheFields count="0"/>
  <cacheHierarchies count="77">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Region]" caption="Customer_Region" attribute="1" defaultMemberUniqueName="[Dim_Customer].[Customer_Region].[All]" allUniqueName="[Dim_Customer].[Customer_Region].[All]" dimensionUniqueName="[Dim_Customer]" displayFolder="" count="2" memberValueDatatype="130" unbalanced="0"/>
    <cacheHierarchy uniqueName="[Dim_Customer].[Customer_Country]" caption="Customer_Country" attribute="1" defaultMemberUniqueName="[Dim_Customer].[Customer_Country].[All]" allUniqueName="[Dim_Customer].[Customer_Country].[All]" dimensionUniqueName="[Dim_Customer]" displayFolder="" count="0" memberValueDatatype="130" unbalanced="0"/>
    <cacheHierarchy uniqueName="[Dim_Customer].[Customer_City]" caption="Customer_City" attribute="1" defaultMemberUniqueName="[Dim_Customer].[Customer_City].[All]" allUniqueName="[Dim_Customer].[Customer_City].[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Unit_Cost]" caption="Unit_Cost" attribute="1" defaultMemberUniqueName="[Dim_Product].[Unit_Cost].[All]" allUniqueName="[Dim_Product].[Unit_Cost].[All]" dimensionUniqueName="[Dim_Product]" displayFolder="" count="0" memberValueDatatype="5" unbalanced="0"/>
    <cacheHierarchy uniqueName="[Dim_Product].[Unit_Price]" caption="Unit_Price" attribute="1" defaultMemberUniqueName="[Dim_Product].[Unit_Price].[All]" allUniqueName="[Dim_Product].[Unit_Price].[All]" dimensionUniqueName="[Dim_Product]" displayFolder="" count="0" memberValueDatatype="5" unbalanced="0"/>
    <cacheHierarchy uniqueName="[Dim_Product].[Primary_Supplier_ID]" caption="Primary_Supplier_ID" attribute="1" defaultMemberUniqueName="[Dim_Product].[Primary_Supplier_ID].[All]" allUniqueName="[Dim_Product].[Primary_Supplier_ID].[All]" dimensionUniqueName="[Dim_Product]" displayFolder="" count="0" memberValueDatatype="130" unbalanced="0"/>
    <cacheHierarchy uniqueName="[Dim_Supplier].[Supplier_ID]" caption="Supplier_ID" attribute="1" defaultMemberUniqueName="[Dim_Supplier].[Supplier_ID].[All]" allUniqueName="[Dim_Supplier].[Supplier_ID].[All]" dimensionUniqueName="[Dim_Supplier]" displayFolder="" count="0" memberValueDatatype="130" unbalanced="0"/>
    <cacheHierarchy uniqueName="[Dim_Supplier].[Supplier_Name]" caption="Supplier_Name" attribute="1" defaultMemberUniqueName="[Dim_Supplier].[Supplier_Name].[All]" allUniqueName="[Dim_Supplier].[Supplier_Name].[All]" dimensionUniqueName="[Dim_Supplier]" displayFolder="" count="0" memberValueDatatype="130" unbalanced="0"/>
    <cacheHierarchy uniqueName="[Dim_Supplier].[Supplier_Country]" caption="Supplier_Country" attribute="1" defaultMemberUniqueName="[Dim_Supplier].[Supplier_Country].[All]" allUniqueName="[Dim_Supplier].[Supplier_Country].[All]" dimensionUniqueName="[Dim_Supplier]" displayFolder="" count="0" memberValueDatatype="130" unbalanced="0"/>
    <cacheHierarchy uniqueName="[Dim_Supplier].[Supplier_City]" caption="Supplier_City" attribute="1" defaultMemberUniqueName="[Dim_Supplier].[Supplier_City].[All]" allUniqueName="[Dim_Supplier].[Supplier_City].[All]" dimensionUniqueName="[Dim_Supplier]" displayFolder="" count="0" memberValueDatatype="130" unbalanced="0"/>
    <cacheHierarchy uniqueName="[Dim_Supplier].[Supplier_Tier]" caption="Supplier_Tier" attribute="1" defaultMemberUniqueName="[Dim_Supplier].[Supplier_Tier].[All]" allUniqueName="[Dim_Supplier].[Supplier_Tier].[All]" dimensionUniqueName="[Dim_Supplier]" displayFolder="" count="0" memberValueDatatype="130" unbalanced="0"/>
    <cacheHierarchy uniqueName="[Dim_Supplier].[Reliability_Score]" caption="Reliability_Score" attribute="1" defaultMemberUniqueName="[Dim_Supplier].[Reliability_Score].[All]" allUniqueName="[Dim_Supplier].[Reliability_Score].[All]" dimensionUniqueName="[Dim_Supplier]" displayFolder="" count="0" memberValueDatatype="5" unbalanced="0"/>
    <cacheHierarchy uniqueName="[Dim_Warehouse].[Warehouse_ID]" caption="Warehouse_ID" attribute="1" defaultMemberUniqueName="[Dim_Warehouse].[Warehouse_ID].[All]" allUniqueName="[Dim_Warehouse].[Warehouse_ID].[All]" dimensionUniqueName="[Dim_Warehouse]" displayFolder="" count="0" memberValueDatatype="130" unbalanced="0"/>
    <cacheHierarchy uniqueName="[Dim_Warehouse].[Warehouse_City]" caption="Warehouse_City" attribute="1" defaultMemberUniqueName="[Dim_Warehouse].[Warehouse_City].[All]" allUniqueName="[Dim_Warehouse].[Warehouse_City].[All]" dimensionUniqueName="[Dim_Warehouse]" displayFolder="" count="0" memberValueDatatype="130" unbalanced="0"/>
    <cacheHierarchy uniqueName="[Dim_Warehouse].[Warehouse_Country]" caption="Warehouse_Country" attribute="1" defaultMemberUniqueName="[Dim_Warehouse].[Warehouse_Country].[All]" allUniqueName="[Dim_Warehouse].[Warehouse_Country].[All]" dimensionUniqueName="[Dim_Warehouse]" displayFolder="" count="0" memberValueDatatype="130" unbalanced="0"/>
    <cacheHierarchy uniqueName="[Dim_Warehouse].[Warehouse_Region]" caption="Warehouse_Region" attribute="1" defaultMemberUniqueName="[Dim_Warehouse].[Warehouse_Region].[All]" allUniqueName="[Dim_Warehouse].[Warehouse_Region].[All]" dimensionUniqueName="[Dim_Warehouse]" displayFolder="" count="2" memberValueDatatype="130" unbalanced="0"/>
    <cacheHierarchy uniqueName="[Dim_Warehouse].[Capacity_Units]" caption="Capacity_Units" attribute="1" defaultMemberUniqueName="[Dim_Warehouse].[Capacity_Units].[All]" allUniqueName="[Dim_Warehouse].[Capacity_Units].[All]" dimensionUniqueName="[Dim_Warehouse]" displayFolder="" count="0" memberValueDatatype="2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Warehouse_ID]" caption="Warehouse_ID" attribute="1" defaultMemberUniqueName="[Fact_Inventory].[Warehouse_ID].[All]" allUniqueName="[Fact_Inventory].[Warehouse_ID].[All]" dimensionUniqueName="[Fact_Inventory]" displayFolder="" count="0" memberValueDatatype="130" unbalanced="0"/>
    <cacheHierarchy uniqueName="[Fact_Inventory].[Snapshot_Date]" caption="Snapshot_Date" attribute="1" time="1" defaultMemberUniqueName="[Fact_Inventory].[Snapshot_Date].[All]" allUniqueName="[Fact_Inventory].[Snapshot_Date].[All]" dimensionUniqueName="[Fact_Inventory]" displayFolder="" count="0" memberValueDatatype="7" unbalanced="0"/>
    <cacheHierarchy uniqueName="[Fact_Inventory].[Stock_On_Hand]" caption="Stock_On_Hand" attribute="1" defaultMemberUniqueName="[Fact_Inventory].[Stock_On_Hand].[All]" allUniqueName="[Fact_Inventory].[Stock_On_Hand].[All]" dimensionUniqueName="[Fact_Inventory]" displayFolder="" count="0" memberValueDatatype="20" unbalanced="0"/>
    <cacheHierarchy uniqueName="[Fact_Inventory].[Reorder_Level]" caption="Reorder_Level" attribute="1" defaultMemberUniqueName="[Fact_Inventory].[Reorder_Level].[All]" allUniqueName="[Fact_Inventory].[Reorder_Level].[All]" dimensionUniqueName="[Fact_Inventory]" displayFolder="" count="0" memberValueDatatype="20" unbalanced="0"/>
    <cacheHierarchy uniqueName="[Fact_Inventory].[Safety_Stock]" caption="Safety_Stock" attribute="1" defaultMemberUniqueName="[Fact_Inventory].[Safety_Stock].[All]" allUniqueName="[Fact_Inventory].[Safety_Stock].[All]" dimensionUniqueName="[Fact_Inventory]" displayFolder="" count="0" memberValueDatatype="20" unbalanced="0"/>
    <cacheHierarchy uniqueName="[Fact_Inventory].[Units_Received]" caption="Units_Received" attribute="1" defaultMemberUniqueName="[Fact_Inventory].[Units_Received].[All]" allUniqueName="[Fact_Inventory].[Units_Received].[All]" dimensionUniqueName="[Fact_Inventory]" displayFolder="" count="0" memberValueDatatype="20" unbalanced="0"/>
    <cacheHierarchy uniqueName="[Fact_Inventory].[Units_Shipped]" caption="Units_Shipped" attribute="1" defaultMemberUniqueName="[Fact_Inventory].[Units_Shipped].[All]" allUniqueName="[Fact_Inventory].[Units_Shipped].[All]" dimensionUniqueName="[Fact_Inventory]" displayFolder="" count="0" memberValueDatatype="20" unbalanced="0"/>
    <cacheHierarchy uniqueName="[Fact_Inventory].[Days_Of_Supply]" caption="Days_Of_Supply" attribute="1" defaultMemberUniqueName="[Fact_Inventory].[Days_Of_Supply].[All]" allUniqueName="[Fact_Inventory].[Days_Of_Supply].[All]" dimensionUniqueName="[Fact_Inventory]" displayFolder="" count="0" memberValueDatatype="5" unbalanced="0"/>
    <cacheHierarchy uniqueName="[Fact_Inventory].[Stockout_Flag]" caption="Stockout_Flag" attribute="1" defaultMemberUniqueName="[Fact_Inventory].[Stockout_Flag].[All]" allUniqueName="[Fact_Inventory].[Stockout_Flag].[All]" dimensionUniqueName="[Fact_Inventory]" displayFolder="" count="0" memberValueDatatype="2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Product_ID]" caption="Product_ID" attribute="1" defaultMemberUniqueName="[Fact_Orders].[Product_ID].[All]" allUniqueName="[Fact_Orders].[Product_ID].[All]" dimensionUniqueName="[Fact_Orders]" displayFolder="" count="0" memberValueDatatype="130" unbalanced="0"/>
    <cacheHierarchy uniqueName="[Fact_Orders].[Supplier_ID]" caption="Supplier_ID" attribute="1" defaultMemberUniqueName="[Fact_Orders].[Supplier_ID].[All]" allUniqueName="[Fact_Orders].[Supplier_ID].[All]" dimensionUniqueName="[Fact_Orders]" displayFolder="" count="0" memberValueDatatype="130" unbalanced="0"/>
    <cacheHierarchy uniqueName="[Fact_Orders].[Warehouse_ID]" caption="Warehouse_ID" attribute="1" defaultMemberUniqueName="[Fact_Orders].[Warehouse_ID].[All]" allUniqueName="[Fact_Orders].[Warehouse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hip_Date]" caption="Ship_Date" attribute="1" time="1" defaultMemberUniqueName="[Fact_Orders].[Ship_Date].[All]" allUniqueName="[Fact_Orders].[Ship_Date].[All]" dimensionUniqueName="[Fact_Orders]" displayFolder="" count="0" memberValueDatatype="7" unbalanced="0"/>
    <cacheHierarchy uniqueName="[Fact_Orders].[Promised_Delivery_Date]" caption="Promised_Delivery_Date" attribute="1" defaultMemberUniqueName="[Fact_Orders].[Promised_Delivery_Date].[All]" allUniqueName="[Fact_Orders].[Promised_Delivery_Date].[All]" dimensionUniqueName="[Fact_Orders]" displayFolder="" count="0" memberValueDatatype="20" unbalanced="0"/>
    <cacheHierarchy uniqueName="[Fact_Orders].[Actual_Delivery_Date]" caption="Actual_Delivery_Date" attribute="1" defaultMemberUniqueName="[Fact_Orders].[Actual_Delivery_Date].[All]" allUniqueName="[Fact_Orders].[Actual_Delivery_Date].[All]" dimensionUniqueName="[Fact_Orders]" displayFolder="" count="0" memberValueDatatype="20" unbalanced="0"/>
    <cacheHierarchy uniqueName="[Fact_Orders].[Ship_Mode]" caption="Ship_Mode" attribute="1" defaultMemberUniqueName="[Fact_Orders].[Ship_Mode].[All]" allUniqueName="[Fact_Orders].[Ship_Mode].[All]" dimensionUniqueName="[Fact_Orders]" displayFolder="" count="0" memberValueDatatype="130" unbalanced="0"/>
    <cacheHierarchy uniqueName="[Fact_Orders].[Carrier]" caption="Carrier" attribute="1" defaultMemberUniqueName="[Fact_Orders].[Carrier].[All]" allUniqueName="[Fact_Orders].[Carrier].[All]" dimensionUniqueName="[Fact_Orders]" displayFolder="" count="0" memberValueDatatype="130" unbalanced="0"/>
    <cacheHierarchy uniqueName="[Fact_Orders].[Order_Quantity]" caption="Order_Quantity" attribute="1" defaultMemberUniqueName="[Fact_Orders].[Order_Quantity].[All]" allUniqueName="[Fact_Orders].[Order_Quantity].[All]" dimensionUniqueName="[Fact_Orders]" displayFolder="" count="0" memberValueDatatype="20" unbalanced="0"/>
    <cacheHierarchy uniqueName="[Fact_Orders].[Shipped_Quantity]" caption="Shipped_Quantity" attribute="1" defaultMemberUniqueName="[Fact_Orders].[Shipped_Quantity].[All]" allUniqueName="[Fact_Orders].[Shipped_Quantity].[All]" dimensionUniqueName="[Fact_Orders]" displayFolder="" count="0" memberValueDatatype="20" unbalanced="0"/>
    <cacheHierarchy uniqueName="[Fact_Orders].[Unit_Price]" caption="Unit_Price" attribute="1" defaultMemberUniqueName="[Fact_Orders].[Unit_Price].[All]" allUniqueName="[Fact_Orders].[Unit_Price].[All]" dimensionUniqueName="[Fact_Orders]" displayFolder="" count="0" memberValueDatatype="5"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Revenue]" caption="Revenue" attribute="1" defaultMemberUniqueName="[Fact_Orders].[Revenue].[All]" allUniqueName="[Fact_Orders].[Revenue].[All]" dimensionUniqueName="[Fact_Orders]" displayFolder="" count="0" memberValueDatatype="5" unbalanced="0"/>
    <cacheHierarchy uniqueName="[Fact_Orders].[COGS]" caption="COGS" attribute="1" defaultMemberUniqueName="[Fact_Orders].[COGS].[All]" allUniqueName="[Fact_Orders].[COGS].[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Processing_Days]" caption="Processing_Days" attribute="1" defaultMemberUniqueName="[Fact_Orders].[Processing_Days].[All]" allUniqueName="[Fact_Orders].[Processing_Days].[All]" dimensionUniqueName="[Fact_Orders]" displayFolder="" count="0" memberValueDatatype="20" unbalanced="0"/>
    <cacheHierarchy uniqueName="[Fact_Orders].[Transit_Days]" caption="Transit_Days" attribute="1" defaultMemberUniqueName="[Fact_Orders].[Transit_Days].[All]" allUniqueName="[Fact_Orders].[Transit_Days].[All]" dimensionUniqueName="[Fact_Orders]" displayFolder="" count="0" memberValueDatatype="20" unbalanced="0"/>
    <cacheHierarchy uniqueName="[Fact_Orders].[Delay_Days]" caption="Delay_Days" attribute="1" defaultMemberUniqueName="[Fact_Orders].[Delay_Days].[All]" allUniqueName="[Fact_Orders].[Delay_Days].[All]" dimensionUniqueName="[Fact_Orders]" displayFolder="" count="0" memberValueDatatype="20" unbalanced="0"/>
    <cacheHierarchy uniqueName="[Fact_Orders].[Delivery_Status]" caption="Delivery_Status" attribute="1" defaultMemberUniqueName="[Fact_Orders].[Delivery_Status].[All]" allUniqueName="[Fact_Orders].[Delivery_Status].[All]" dimensionUniqueName="[Fact_Orders]" displayFolder="" count="0" memberValueDatatype="130" unbalanced="0"/>
    <cacheHierarchy uniqueName="[Fact_Orders].[Fill_Rate_Pct]" caption="Fill_Rate_Pct" attribute="1" defaultMemberUniqueName="[Fact_Orders].[Fill_Rate_Pct].[All]" allUniqueName="[Fact_Orders].[Fill_Rate_Pct].[All]" dimensionUniqueName="[Fact_Orders]" displayFolder="" count="0" memberValueDatatype="5" unbalanced="0"/>
    <cacheHierarchy uniqueName="[Fact_Orders].[Order_Date (Year)]" caption="Order_Date (Year)" attribute="1" defaultMemberUniqueName="[Fact_Orders].[Order_Date (Year)].[All]" allUniqueName="[Fact_Orders].[Order_Date (Year)].[All]" dimensionUniqueName="[Fact_Orders]" displayFolder="" count="2" memberValueDatatype="130" unbalanced="0"/>
    <cacheHierarchy uniqueName="[Fact_Orders].[Order_Date (Quarter)]" caption="Order_Date (Quarter)" attribute="1" defaultMemberUniqueName="[Fact_Orders].[Order_Date (Quarter)].[All]" allUniqueName="[Fact_Orders].[Order_Date (Quarter)].[All]" dimensionUniqueName="[Fact_Orders]" displayFolder="" count="0" memberValueDatatype="130" unbalanced="0"/>
    <cacheHierarchy uniqueName="[Fact_Orders].[Order_Date (Month)]" caption="Order_Date (Month)" attribute="1" defaultMemberUniqueName="[Fact_Orders].[Order_Date (Month)].[All]" allUniqueName="[Fact_Orders].[Order_Date (Month)].[All]" dimensionUniqueName="[Fact_Orders]" displayFolder="" count="2" memberValueDatatype="130" unbalanced="0"/>
    <cacheHierarchy uniqueName="[Fact_Orders].[Order_Date (Month Index)]" caption="Order_Date (Month Index)" attribute="1" defaultMemberUniqueName="[Fact_Orders].[Order_Date (Month Index)].[All]" allUniqueName="[Fact_Orders].[Order_Date (Month Index)].[All]" dimensionUniqueName="[Fact_Orders]" displayFolder="" count="0" memberValueDatatype="20" unbalanced="0" hidden="1"/>
    <cacheHierarchy uniqueName="[Measures].[Total revenu]" caption="Total revenu" measure="1" displayFolder="" measureGroup="Fact_Orders" count="0"/>
    <cacheHierarchy uniqueName="[Measures].[Total COGS]" caption="Total COGS" measure="1" displayFolder="" measureGroup="Fact_Orders" count="0"/>
    <cacheHierarchy uniqueName="[Measures].[Gross Profit]" caption="Gross Profit" measure="1" displayFolder="" measureGroup="Fact_Orders" count="0"/>
    <cacheHierarchy uniqueName="[Measures].[Gross Margin%]" caption="Gross Margin%" measure="1" displayFolder="" measureGroup="Fact_Orders" count="0"/>
    <cacheHierarchy uniqueName="[Measures].[Total Order]" caption="Total Order" measure="1" displayFolder="" measureGroup="Fact_Orders" count="0"/>
    <cacheHierarchy uniqueName="[Measures].[Total Customer]" caption="Total Customer" measure="1" displayFolder="" measureGroup="Fact_Orders" count="0"/>
    <cacheHierarchy uniqueName="[Measures].[One-Time Delivery %]" caption="One-Time Delivery %" measure="1" displayFolder="" measureGroup="Fact_Orders" count="0"/>
    <cacheHierarchy uniqueName="[Measures].[Fill Rate%]" caption="Fill Rate%" measure="1" displayFolder="" measureGroup="Fact_Orders" count="0"/>
    <cacheHierarchy uniqueName="[Measures].[Average Delay days]" caption="Average Delay days" measure="1" displayFolder="" measureGroup="Fact_Orders" count="0"/>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Supplier]" caption="__XL_Count Dim_Supplier" measure="1" displayFolder="" measureGroup="Dim_Supplier" count="0" hidden="1"/>
    <cacheHierarchy uniqueName="[Measures].[__XL_Count Dim_Warehouse]" caption="__XL_Count Dim_Warehouse" measure="1" displayFolder="" measureGroup="Dim_Warehouse" count="0" hidden="1"/>
    <cacheHierarchy uniqueName="[Measures].[__XL_Count Fact_Inventory]" caption="__XL_Count Fact_Inventory" measure="1" displayFolder="" measureGroup="Fact_Inventor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9709728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500D8-7B98-42DF-A84E-ABFA009EBA64}" name="top 10 Product" cacheId="1167" applyNumberFormats="0" applyBorderFormats="0" applyFontFormats="0" applyPatternFormats="0" applyAlignmentFormats="0" applyWidthHeightFormats="1" dataCaption="Values" tag="e94f194b-f6a8-4e58-90f8-ce3206bb95f7" updatedVersion="8" minRefreshableVersion="3" useAutoFormatting="1" subtotalHiddenItems="1" itemPrintTitles="1" createdVersion="5" indent="0" outline="1" outlineData="1" multipleFieldFilters="0" chartFormat="4">
  <location ref="F33:G44" firstHeaderRow="1" firstDataRow="1" firstDataCol="1"/>
  <pivotFields count="4">
    <pivotField allDrilled="1" subtotalTop="0" showAll="0" dataSourceSort="1" defaultSubtotal="0" defaultAttributeDrillState="1"/>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6"/>
    </i>
    <i>
      <x/>
    </i>
    <i>
      <x v="1"/>
    </i>
    <i>
      <x v="8"/>
    </i>
    <i>
      <x v="9"/>
    </i>
    <i>
      <x v="3"/>
    </i>
    <i>
      <x v="5"/>
    </i>
    <i>
      <x v="2"/>
    </i>
    <i>
      <x v="4"/>
    </i>
    <i t="grand">
      <x/>
    </i>
  </rowItems>
  <colItems count="1">
    <i/>
  </colItems>
  <dataFields count="1">
    <dataField fld="2" subtotal="count" baseField="0" baseItem="0"/>
  </dataFields>
  <formats count="1">
    <format dxfId="4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count" id="1" iMeasureHier="6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A3B281-A3FA-4944-BDE9-FB62B44ABC46}" name="On time delivery" cacheId="1158" applyNumberFormats="0" applyBorderFormats="0" applyFontFormats="0" applyPatternFormats="0" applyAlignmentFormats="0" applyWidthHeightFormats="1" dataCaption="Values" tag="fa0bdd94-d636-42a2-9c6f-cb0701282e94" updatedVersion="8" minRefreshableVersion="3" subtotalHiddenItems="1" itemPrintTitles="1" createdVersion="5" indent="0" outline="1" outlineData="1" multipleFieldFilters="0">
  <location ref="B15:B1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10"/>
  </dataFields>
  <formats count="1">
    <format dxfId="418">
      <pivotArea outline="0" collapsedLevelsAreSubtotals="1" fieldPosition="0"/>
    </format>
  </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D0A4AF-D75B-4DD0-AAF5-AB34FA564F04}" name="Revenu by region" cacheId="1164" applyNumberFormats="0" applyBorderFormats="0" applyFontFormats="0" applyPatternFormats="0" applyAlignmentFormats="0" applyWidthHeightFormats="1" dataCaption="Values" tag="97d52891-c1f1-4622-80a1-9686884c6a98" updatedVersion="8" minRefreshableVersion="3" useAutoFormatting="1" subtotalHiddenItems="1" itemPrintTitles="1" createdVersion="5" indent="0" outline="1" outlineData="1" multipleFieldFilters="0" chartFormat="4">
  <location ref="F23:G2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2" subtotal="count" baseField="0" baseItem="0"/>
  </dataFields>
  <formats count="1">
    <format dxfId="4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Ware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746320-4821-4A72-ACD7-2987EEFDF579}" name="Gross Profit" cacheId="1152" applyNumberFormats="0" applyBorderFormats="0" applyFontFormats="0" applyPatternFormats="0" applyAlignmentFormats="0" applyWidthHeightFormats="1" dataCaption="Values" tag="1f71b996-5fd3-4d63-8cd1-627923e2058d" updatedVersion="8" minRefreshableVersion="3" useAutoFormatting="1" subtotalHiddenItems="1" itemPrintTitles="1" createdVersion="5" indent="0" outline="1" outlineData="1" multipleFieldFilters="0">
  <location ref="B7:B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420">
      <pivotArea outline="0" collapsedLevelsAreSubtotals="1" fieldPosition="0"/>
    </format>
  </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6B69C-9070-4A1F-83CB-1ECE1E786C90}" name="Revenue Trend" cacheId="1137" applyNumberFormats="0" applyBorderFormats="0" applyFontFormats="0" applyPatternFormats="0" applyAlignmentFormats="0" applyWidthHeightFormats="1" dataCaption="Values" tag="bca42a7a-6698-4da2-8775-b66aca8f35a2" updatedVersion="8" minRefreshableVersion="3" useAutoFormatting="1" subtotalHiddenItems="1" itemPrintTitles="1" createdVersion="5" indent="0" outline="1" outlineData="1" multipleFieldFilters="0" chartFormat="10">
  <location ref="F5:G1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2" subtotal="count" baseField="0" baseItem="0"/>
  </dataFields>
  <formats count="1">
    <format dxfId="42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2F65D9-F0F5-48D6-8BC1-A060D4DE840E}" name="Monthly Orders" cacheId="1155" applyNumberFormats="0" applyBorderFormats="0" applyFontFormats="0" applyPatternFormats="0" applyAlignmentFormats="0" applyWidthHeightFormats="1" dataCaption="Values" tag="010890ef-0aef-42dc-8c39-5b3629584bfc" updatedVersion="8" minRefreshableVersion="3" useAutoFormatting="1" subtotalHiddenItems="1" itemPrintTitles="1" createdVersion="5" indent="0" outline="1" outlineData="1" multipleFieldFilters="0" chartFormat="7">
  <location ref="F66:G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Order_ID" fld="2" subtotal="count" baseField="0" baseItem="0" numFmtId="1"/>
  </dataFields>
  <formats count="1">
    <format dxfId="41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D0BE7-B632-4E87-9219-A0F57F565439}" name="Delivery status" cacheId="1143" applyNumberFormats="0" applyBorderFormats="0" applyFontFormats="0" applyPatternFormats="0" applyAlignmentFormats="0" applyWidthHeightFormats="1" dataCaption="Values" tag="a192565b-a0c1-43dc-bfba-7ebf610a2a6f" updatedVersion="8" minRefreshableVersion="3" useAutoFormatting="1" subtotalHiddenItems="1" itemPrintTitles="1" createdVersion="5" indent="0" outline="1" outlineData="1" multipleFieldFilters="0" chartFormat="10">
  <location ref="F58:G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Order_ID" fld="2" subtotal="count" showDataAs="percentOfTotal" baseField="0" baseItem="0" numFmtId="10"/>
  </dataFields>
  <formats count="2">
    <format dxfId="423">
      <pivotArea outline="0" collapsedLevelsAreSubtotals="1" fieldPosition="0"/>
    </format>
    <format dxfId="422">
      <pivotArea outline="0" fieldPosition="0">
        <references count="1">
          <reference field="4294967294" count="1">
            <x v="0"/>
          </reference>
        </references>
      </pivotArea>
    </format>
  </formats>
  <chartFormats count="8">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BC2EEE-521B-4567-B6D7-35184F294148}" name="Total revenue" cacheId="1170" applyNumberFormats="0" applyBorderFormats="0" applyFontFormats="0" applyPatternFormats="0" applyAlignmentFormats="0" applyWidthHeightFormats="1" dataCaption="Values" tag="178a6647-ae40-47af-b8d3-68e69e4c07fb" updatedVersion="8" minRefreshableVersion="3" useAutoFormatting="1"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424">
      <pivotArea outline="0" collapsedLevelsAreSubtotals="1" fieldPosition="0"/>
    </format>
  </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746583-9B74-4C63-B1AB-13C4D672BBF4}" name="Gross Margin%" cacheId="1149" applyNumberFormats="0" applyBorderFormats="0" applyFontFormats="0" applyPatternFormats="0" applyAlignmentFormats="0" applyWidthHeightFormats="1" dataCaption="Values" tag="db458440-4469-4935-902c-5f312a796003" updatedVersion="8" minRefreshableVersion="3" subtotalHiddenItems="1" itemPrintTitles="1" createdVersion="5" indent="0" outline="1" outlineData="1" multipleFieldFilters="0">
  <location ref="B11:B12"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9"/>
  </dataFields>
  <formats count="1">
    <format dxfId="425">
      <pivotArea outline="0" collapsedLevelsAreSubtotals="1" fieldPosition="0"/>
    </format>
  </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6EF8C4-458A-425E-AA45-ECC8B00794DD}" name="Revenu by category" cacheId="1161" applyNumberFormats="0" applyBorderFormats="0" applyFontFormats="0" applyPatternFormats="0" applyAlignmentFormats="0" applyWidthHeightFormats="1" dataCaption="Values" tag="a1189dd4-c5c9-487b-b493-96b87b250718" updatedVersion="8" minRefreshableVersion="3" useAutoFormatting="1" subtotalHiddenItems="1" itemPrintTitles="1" createdVersion="5" indent="0" outline="1" outlineData="1" multipleFieldFilters="0" chartFormat="13">
  <location ref="F48:G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1" subtotal="count" showDataAs="percentOfTotal" baseField="0" baseItem="0" numFmtId="10"/>
  </dataFields>
  <chartFormats count="12">
    <chartFormat chart="8" format="0"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2" count="1" selected="0">
            <x v="0"/>
          </reference>
        </references>
      </pivotArea>
    </chartFormat>
    <chartFormat chart="11" format="15">
      <pivotArea type="data" outline="0" fieldPosition="0">
        <references count="2">
          <reference field="4294967294" count="1" selected="0">
            <x v="0"/>
          </reference>
          <reference field="2" count="1" selected="0">
            <x v="1"/>
          </reference>
        </references>
      </pivotArea>
    </chartFormat>
    <chartFormat chart="11" format="16">
      <pivotArea type="data" outline="0" fieldPosition="0">
        <references count="2">
          <reference field="4294967294" count="1" selected="0">
            <x v="0"/>
          </reference>
          <reference field="2" count="1" selected="0">
            <x v="2"/>
          </reference>
        </references>
      </pivotArea>
    </chartFormat>
    <chartFormat chart="11" format="17">
      <pivotArea type="data" outline="0" fieldPosition="0">
        <references count="2">
          <reference field="4294967294" count="1" selected="0">
            <x v="0"/>
          </reference>
          <reference field="2" count="1" selected="0">
            <x v="3"/>
          </reference>
        </references>
      </pivotArea>
    </chartFormat>
    <chartFormat chart="11" format="18">
      <pivotArea type="data" outline="0" fieldPosition="0">
        <references count="2">
          <reference field="4294967294" count="1" selected="0">
            <x v="0"/>
          </reference>
          <reference field="2" count="1" selected="0">
            <x v="4"/>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 chart="8" format="4">
      <pivotArea type="data" outline="0" fieldPosition="0">
        <references count="2">
          <reference field="4294967294" count="1" selected="0">
            <x v="0"/>
          </reference>
          <reference field="2" count="1" selected="0">
            <x v="3"/>
          </reference>
        </references>
      </pivotArea>
    </chartFormat>
    <chartFormat chart="8" format="5">
      <pivotArea type="data" outline="0" fieldPosition="0">
        <references count="2">
          <reference field="4294967294" count="1" selected="0">
            <x v="0"/>
          </reference>
          <reference field="2" count="1" selected="0">
            <x v="4"/>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93F9CA-87E8-4DE1-8FDE-087B84FC4005}" name="average delay days" cacheId="1140" applyNumberFormats="0" applyBorderFormats="0" applyFontFormats="0" applyPatternFormats="0" applyAlignmentFormats="0" applyWidthHeightFormats="1" dataCaption="Values" tag="2d1bcac2-b9a6-4e7d-b5af-de194fe153b4" updatedVersion="8" minRefreshableVersion="3" useAutoFormatting="1" subtotalHiddenItems="1" itemPrintTitles="1" createdVersion="5" indent="0" outline="1" outlineData="1" multipleFieldFilters="0">
  <location ref="B23:B24"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165"/>
  </dataFields>
  <formats count="1">
    <format dxfId="426">
      <pivotArea outline="0" collapsedLevelsAreSubtotals="1" fieldPosition="0"/>
    </format>
  </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78F75D-C9AA-4BE3-92DE-9699AB07D86C}" name="fill rate" cacheId="1146" applyNumberFormats="0" applyBorderFormats="0" applyFontFormats="0" applyPatternFormats="0" applyAlignmentFormats="0" applyWidthHeightFormats="1" dataCaption="Values" tag="06109c29-6cb5-4268-89b8-8152c8517c9d" updatedVersion="8" minRefreshableVersion="3" subtotalHiddenItems="1" itemPrintTitles="1" createdVersion="5" indent="0" outline="1" outlineData="1" multipleFieldFilters="0">
  <location ref="B19:B20"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9"/>
  </dataFields>
  <formats count="2">
    <format dxfId="428">
      <pivotArea dataOnly="0" labelOnly="1" outline="0" axis="axisValues" fieldPosition="0"/>
    </format>
    <format dxfId="427">
      <pivotArea outline="0" collapsedLevelsAreSubtotals="1" fieldPosition="0"/>
    </format>
  </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Ship_Date].&amp;[2023-01-03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FFFF4D75-9150-4697-B872-CBCA5DE4AC64}" sourceName="[Fact_Orders].[Order_Date (Month)]">
  <pivotTables>
    <pivotTable tabId="2" name="Revenue Trend"/>
    <pivotTable tabId="2" name="average delay days"/>
    <pivotTable tabId="2" name="Delivery status"/>
    <pivotTable tabId="2" name="fill rate"/>
    <pivotTable tabId="2" name="Gross Margin%"/>
    <pivotTable tabId="2" name="Gross Profit"/>
    <pivotTable tabId="2" name="Monthly Orders"/>
    <pivotTable tabId="2" name="On time delivery"/>
    <pivotTable tabId="2" name="Revenu by category"/>
    <pivotTable tabId="2" name="Revenu by region"/>
    <pivotTable tabId="2" name="top 10 Product"/>
    <pivotTable tabId="2" name="Total revenue"/>
  </pivotTables>
  <data>
    <olap pivotCacheId="970972886">
      <levels count="2">
        <level uniqueName="[Fact_Orders].[Order_Date (Month)].[(All)]" sourceCaption="(All)" count="0"/>
        <level uniqueName="[Fact_Orders].[Order_Date (Month)].[Order_Date (Month)]" sourceCaption="Order_Date (Month)" count="12">
          <ranges>
            <range startItem="0">
              <i n="[Fact_Orders].[Order_Date (Month)].&amp;[Jan]" c="Jan"/>
              <i n="[Fact_Orders].[Order_Date (Month)].&amp;[Feb]" c="Feb"/>
              <i n="[Fact_Orders].[Order_Date (Month)].&amp;[Mar]" c="Mar"/>
              <i n="[Fact_Orders].[Order_Date (Month)].&amp;[Apr]" c="Apr"/>
              <i n="[Fact_Orders].[Order_Date (Month)].&amp;[May]" c="May"/>
              <i n="[Fact_Orders].[Order_Date (Month)].&amp;[Jun]" c="Jun"/>
              <i n="[Fact_Orders].[Order_Date (Month)].&amp;[Jul]" c="Jul"/>
              <i n="[Fact_Orders].[Order_Date (Month)].&amp;[Aug]" c="Aug"/>
              <i n="[Fact_Orders].[Order_Date (Month)].&amp;[Sep]" c="Sep"/>
              <i n="[Fact_Orders].[Order_Date (Month)].&amp;[Oct]" c="Oct"/>
              <i n="[Fact_Orders].[Order_Date (Month)].&amp;[Nov]" c="Nov"/>
              <i n="[Fact_Orders].[Order_Date (Month)].&amp;[Dec]" c="Dec"/>
            </range>
          </ranges>
        </level>
      </levels>
      <selections count="1">
        <selection n="[Fact_Orders].[Order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0B78B945-BB0B-496A-9C2A-5C150546A109}" sourceName="[Fact_Orders].[Order_Date (Year)]">
  <pivotTables>
    <pivotTable tabId="2" name="Revenue Trend"/>
    <pivotTable tabId="2" name="average delay days"/>
    <pivotTable tabId="2" name="Delivery status"/>
    <pivotTable tabId="2" name="fill rate"/>
    <pivotTable tabId="2" name="Gross Margin%"/>
    <pivotTable tabId="2" name="Gross Profit"/>
    <pivotTable tabId="2" name="Monthly Orders"/>
    <pivotTable tabId="2" name="On time delivery"/>
    <pivotTable tabId="2" name="Revenu by category"/>
    <pivotTable tabId="2" name="Revenu by region"/>
    <pivotTable tabId="2" name="top 10 Product"/>
    <pivotTable tabId="2" name="Total revenue"/>
  </pivotTables>
  <data>
    <olap pivotCacheId="970972886">
      <levels count="2">
        <level uniqueName="[Fact_Orders].[Order_Date (Year)].[(All)]" sourceCaption="(All)" count="0"/>
        <level uniqueName="[Fact_Orders].[Order_Date (Year)].[Order_Date (Year)]" sourceCaption="Order_Date (Year)" count="2">
          <ranges>
            <range startItem="0">
              <i n="[Fact_Orders].[Order_Date (Year)].&amp;[2023]" c="2023"/>
              <i n="[Fact_Orders].[Order_Date (Year)].&amp;[2024]" c="2024"/>
            </range>
          </ranges>
        </level>
      </levels>
      <selections count="1">
        <selection n="[Fact_Orders].[Order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D8F9D2-6F3C-4B51-9EC2-F0574B2CDB2C}" sourceName="[Dim_Product].[Category]">
  <pivotTables>
    <pivotTable tabId="2" name="Revenue Trend"/>
    <pivotTable tabId="2" name="average delay days"/>
    <pivotTable tabId="2" name="Delivery status"/>
    <pivotTable tabId="2" name="fill rate"/>
    <pivotTable tabId="2" name="Gross Margin%"/>
    <pivotTable tabId="2" name="Gross Profit"/>
    <pivotTable tabId="2" name="Monthly Orders"/>
    <pivotTable tabId="2" name="On time delivery"/>
    <pivotTable tabId="2" name="Revenu by category"/>
    <pivotTable tabId="2" name="Revenu by region"/>
    <pivotTable tabId="2" name="top 10 Product"/>
    <pivotTable tabId="2" name="Total revenue"/>
  </pivotTables>
  <data>
    <olap pivotCacheId="970972886">
      <levels count="2">
        <level uniqueName="[Dim_Product].[Category].[(All)]" sourceCaption="(All)" count="0"/>
        <level uniqueName="[Dim_Product].[Category].[Category]" sourceCaption="Category" count="5">
          <ranges>
            <range startItem="0">
              <i n="[Dim_Product].[Category].&amp;[Apparel]" c="Apparel"/>
              <i n="[Dim_Product].[Category].&amp;[Electronics]" c="Electronics"/>
              <i n="[Dim_Product].[Category].&amp;[Food &amp; Beverage]" c="Food &amp; Beverage"/>
              <i n="[Dim_Product].[Category].&amp;[Healthcare]" c="Healthcare"/>
              <i n="[Dim_Product].[Category].&amp;[Home &amp; Kitchen]" c="Home &amp; Kitchen"/>
            </range>
          </ranges>
        </level>
      </levels>
      <selections count="1">
        <selection n="[Dim_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Region" xr10:uid="{D5BB320F-C9CA-4B6A-86D8-C6C78353142F}" sourceName="[Dim_Warehouse].[Warehouse_Region]">
  <pivotTables>
    <pivotTable tabId="2" name="Revenue Trend"/>
    <pivotTable tabId="2" name="average delay days"/>
    <pivotTable tabId="2" name="Delivery status"/>
    <pivotTable tabId="2" name="fill rate"/>
    <pivotTable tabId="2" name="Gross Margin%"/>
    <pivotTable tabId="2" name="Gross Profit"/>
    <pivotTable tabId="2" name="Monthly Orders"/>
    <pivotTable tabId="2" name="On time delivery"/>
    <pivotTable tabId="2" name="Revenu by category"/>
    <pivotTable tabId="2" name="Revenu by region"/>
    <pivotTable tabId="2" name="top 10 Product"/>
    <pivotTable tabId="2" name="Total revenue"/>
  </pivotTables>
  <data>
    <olap pivotCacheId="970972886">
      <levels count="2">
        <level uniqueName="[Dim_Warehouse].[Warehouse_Region].[(All)]" sourceCaption="(All)" count="0"/>
        <level uniqueName="[Dim_Warehouse].[Warehouse_Region].[Warehouse_Region]" sourceCaption="Warehouse_Region" count="5">
          <ranges>
            <range startItem="0">
              <i n="[Dim_Warehouse].[Warehouse_Region].&amp;[Asia]" c="Asia"/>
              <i n="[Dim_Warehouse].[Warehouse_Region].&amp;[Europe]" c="Europe"/>
              <i n="[Dim_Warehouse].[Warehouse_Region].&amp;[Middle East]" c="Middle East"/>
              <i n="[Dim_Warehouse].[Warehouse_Region].&amp;[North America]" c="North America"/>
              <i n="[Dim_Warehouse].[Warehouse_Region].&amp;[South America]" c="South America"/>
            </range>
          </ranges>
        </level>
      </levels>
      <selections count="1">
        <selection n="[Dim_Warehouse].[Warehouse_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4C7DF4F6-57E9-4319-B41E-1233E55A9F20}" cache="Slicer_Order_Date__Month" caption="Order_Date (Month)" columnCount="2" level="1" rowHeight="257175"/>
  <slicer name="Order_Date (Year)" xr10:uid="{213B699D-FE05-4831-B454-1BE42FE27B1F}" cache="Slicer_Order_Date__Year" caption="Order_Date (Year)" level="1" rowHeight="257175"/>
  <slicer name="Category" xr10:uid="{49610526-3A41-43EA-AF57-85D39500DBDC}" cache="Slicer_Category" caption="Category" level="1" rowHeight="257175"/>
  <slicer name="Warehouse_Region" xr10:uid="{B3C145F1-8CF6-4D86-99CB-9A93B918680D}" cache="Slicer_Warehouse_Region" caption="Warehouse_Reg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1" xr10:uid="{E550B61D-E8CA-4845-A795-5A56E3957A24}" cache="Slicer_Order_Date__Month" caption="Month" columnCount="2" level="1" style="SlicerStyleDark1" rowHeight="180000"/>
  <slicer name="Order_Date (Year) 1" xr10:uid="{9461A06F-5EA2-400F-9920-B98D03C417AF}" cache="Slicer_Order_Date__Year" caption="Year" columnCount="2" level="1" style="SlicerStyleDark1" rowHeight="216000"/>
  <slicer name="Category 1" xr10:uid="{BBC0E521-5E48-4322-B493-CD7DFE1431C4}" cache="Slicer_Category" caption="Category" level="1" style="SlicerStyleDark1" rowHeight="180000"/>
  <slicer name="Warehouse_Region 1" xr10:uid="{568E7F62-D544-495B-B9F3-E6AD98B0A293}" cache="Slicer_Warehouse_Region" caption="Region" level="1" style="SlicerStyleDark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24BB2-B447-4759-9216-C203F44FCE4B}">
  <dimension ref="A3:G79"/>
  <sheetViews>
    <sheetView zoomScaleNormal="100" workbookViewId="0">
      <selection activeCell="E84" sqref="E84"/>
    </sheetView>
  </sheetViews>
  <sheetFormatPr defaultRowHeight="15" x14ac:dyDescent="0.25"/>
  <cols>
    <col min="2" max="2" width="12.140625" bestFit="1" customWidth="1"/>
    <col min="3" max="3" width="11.7109375" bestFit="1" customWidth="1"/>
    <col min="6" max="6" width="26" bestFit="1" customWidth="1"/>
    <col min="7" max="7" width="12.140625" bestFit="1" customWidth="1"/>
    <col min="8" max="8" width="10.42578125" bestFit="1" customWidth="1"/>
    <col min="9" max="9" width="15.5703125" bestFit="1" customWidth="1"/>
    <col min="10" max="736" width="10.42578125" bestFit="1" customWidth="1"/>
    <col min="737" max="737" width="11.28515625" bestFit="1" customWidth="1"/>
  </cols>
  <sheetData>
    <row r="3" spans="1:7" x14ac:dyDescent="0.25">
      <c r="A3">
        <v>1</v>
      </c>
      <c r="B3" t="s">
        <v>0</v>
      </c>
      <c r="F3" s="8" t="s">
        <v>20</v>
      </c>
      <c r="G3" s="8"/>
    </row>
    <row r="4" spans="1:7" x14ac:dyDescent="0.25">
      <c r="B4" s="1">
        <v>193992800.65000001</v>
      </c>
    </row>
    <row r="5" spans="1:7" x14ac:dyDescent="0.25">
      <c r="B5" s="1">
        <f>GETPIVOTDATA("[Measures].[Total revenu]",$B$3)</f>
        <v>193992800.65000001</v>
      </c>
      <c r="F5" s="2" t="s">
        <v>19</v>
      </c>
      <c r="G5" t="s">
        <v>0</v>
      </c>
    </row>
    <row r="6" spans="1:7" x14ac:dyDescent="0.25">
      <c r="F6" s="7" t="s">
        <v>7</v>
      </c>
      <c r="G6" s="1">
        <v>14977208.92</v>
      </c>
    </row>
    <row r="7" spans="1:7" x14ac:dyDescent="0.25">
      <c r="A7">
        <v>2</v>
      </c>
      <c r="B7" t="s">
        <v>1</v>
      </c>
      <c r="F7" s="7" t="s">
        <v>8</v>
      </c>
      <c r="G7" s="1">
        <v>15414254.18</v>
      </c>
    </row>
    <row r="8" spans="1:7" x14ac:dyDescent="0.25">
      <c r="B8" s="1">
        <v>70160851.25</v>
      </c>
      <c r="F8" s="7" t="s">
        <v>9</v>
      </c>
      <c r="G8" s="1">
        <v>19965954.77</v>
      </c>
    </row>
    <row r="9" spans="1:7" x14ac:dyDescent="0.25">
      <c r="B9" s="1">
        <f>GETPIVOTDATA("[Measures].[Gross Profit]",$B$7)</f>
        <v>70160851.25</v>
      </c>
      <c r="F9" s="7" t="s">
        <v>10</v>
      </c>
      <c r="G9" s="1">
        <v>13625918.25</v>
      </c>
    </row>
    <row r="10" spans="1:7" x14ac:dyDescent="0.25">
      <c r="F10" s="7" t="s">
        <v>11</v>
      </c>
      <c r="G10" s="1">
        <v>20758863.149999999</v>
      </c>
    </row>
    <row r="11" spans="1:7" x14ac:dyDescent="0.25">
      <c r="A11">
        <v>3</v>
      </c>
      <c r="B11" t="s">
        <v>2</v>
      </c>
      <c r="F11" s="7" t="s">
        <v>12</v>
      </c>
      <c r="G11" s="1">
        <v>17380654.670000002</v>
      </c>
    </row>
    <row r="12" spans="1:7" x14ac:dyDescent="0.25">
      <c r="B12" s="3">
        <v>36.166729391460024</v>
      </c>
      <c r="C12">
        <v>100</v>
      </c>
      <c r="F12" s="7" t="s">
        <v>13</v>
      </c>
      <c r="G12" s="1">
        <v>16034650.51</v>
      </c>
    </row>
    <row r="13" spans="1:7" x14ac:dyDescent="0.25">
      <c r="B13" s="6">
        <f>(GETPIVOTDATA("[Measures].[Gross Margin%]",$B$11))/100</f>
        <v>0.36166729391460023</v>
      </c>
      <c r="F13" s="7" t="s">
        <v>14</v>
      </c>
      <c r="G13" s="1">
        <v>18704338.100000001</v>
      </c>
    </row>
    <row r="14" spans="1:7" x14ac:dyDescent="0.25">
      <c r="F14" s="7" t="s">
        <v>15</v>
      </c>
      <c r="G14" s="1">
        <v>10993560.689999999</v>
      </c>
    </row>
    <row r="15" spans="1:7" x14ac:dyDescent="0.25">
      <c r="A15">
        <v>4</v>
      </c>
      <c r="B15" t="s">
        <v>3</v>
      </c>
      <c r="F15" s="7" t="s">
        <v>16</v>
      </c>
      <c r="G15" s="1">
        <v>16129110.189999999</v>
      </c>
    </row>
    <row r="16" spans="1:7" x14ac:dyDescent="0.25">
      <c r="B16" s="4">
        <v>0.66033333333333333</v>
      </c>
      <c r="F16" s="7" t="s">
        <v>17</v>
      </c>
      <c r="G16" s="1">
        <v>13638060.810000001</v>
      </c>
    </row>
    <row r="17" spans="1:7" x14ac:dyDescent="0.25">
      <c r="B17" s="6">
        <f>GETPIVOTDATA("[Measures].[One-Time Delivery %]",$B$15)</f>
        <v>0.66033333333333333</v>
      </c>
      <c r="F17" s="7" t="s">
        <v>18</v>
      </c>
      <c r="G17" s="1">
        <v>16370226.41</v>
      </c>
    </row>
    <row r="18" spans="1:7" x14ac:dyDescent="0.25">
      <c r="F18" s="7" t="s">
        <v>6</v>
      </c>
      <c r="G18" s="1">
        <v>193992800.65000001</v>
      </c>
    </row>
    <row r="19" spans="1:7" x14ac:dyDescent="0.25">
      <c r="A19">
        <v>5</v>
      </c>
      <c r="B19" s="4" t="s">
        <v>4</v>
      </c>
    </row>
    <row r="20" spans="1:7" x14ac:dyDescent="0.25">
      <c r="B20" s="3">
        <v>96.784491666666653</v>
      </c>
      <c r="F20" s="8" t="s">
        <v>45</v>
      </c>
      <c r="G20" s="8"/>
    </row>
    <row r="21" spans="1:7" x14ac:dyDescent="0.25">
      <c r="B21" s="6">
        <f>(GETPIVOTDATA("[Measures].[Fill Rate%]",$B$19))/100</f>
        <v>0.9678449166666665</v>
      </c>
    </row>
    <row r="23" spans="1:7" x14ac:dyDescent="0.25">
      <c r="A23">
        <v>6</v>
      </c>
      <c r="B23" t="s">
        <v>5</v>
      </c>
      <c r="F23" s="2" t="s">
        <v>19</v>
      </c>
      <c r="G23" t="s">
        <v>0</v>
      </c>
    </row>
    <row r="24" spans="1:7" x14ac:dyDescent="0.25">
      <c r="B24" s="5">
        <v>1.4568333333333334</v>
      </c>
      <c r="F24" s="7" t="s">
        <v>21</v>
      </c>
      <c r="G24" s="1">
        <v>70951318.280000001</v>
      </c>
    </row>
    <row r="25" spans="1:7" x14ac:dyDescent="0.25">
      <c r="B25" s="5">
        <f>GETPIVOTDATA("[Measures].[Average Delay days]",$B$23)</f>
        <v>1.4568333333333334</v>
      </c>
      <c r="F25" s="7" t="s">
        <v>22</v>
      </c>
      <c r="G25" s="1">
        <v>46943082.100000001</v>
      </c>
    </row>
    <row r="26" spans="1:7" x14ac:dyDescent="0.25">
      <c r="F26" s="7" t="s">
        <v>23</v>
      </c>
      <c r="G26" s="1">
        <v>11557865.279999999</v>
      </c>
    </row>
    <row r="27" spans="1:7" x14ac:dyDescent="0.25">
      <c r="F27" s="7" t="s">
        <v>24</v>
      </c>
      <c r="G27" s="1">
        <v>42008057.299999997</v>
      </c>
    </row>
    <row r="28" spans="1:7" x14ac:dyDescent="0.25">
      <c r="F28" s="7" t="s">
        <v>25</v>
      </c>
      <c r="G28" s="1">
        <v>22532477.690000001</v>
      </c>
    </row>
    <row r="29" spans="1:7" x14ac:dyDescent="0.25">
      <c r="F29" s="7" t="s">
        <v>6</v>
      </c>
      <c r="G29" s="1">
        <v>193992800.65000001</v>
      </c>
    </row>
    <row r="31" spans="1:7" x14ac:dyDescent="0.25">
      <c r="F31" s="8" t="s">
        <v>46</v>
      </c>
      <c r="G31" s="8"/>
    </row>
    <row r="33" spans="6:7" x14ac:dyDescent="0.25">
      <c r="F33" s="2" t="s">
        <v>19</v>
      </c>
      <c r="G33" t="s">
        <v>0</v>
      </c>
    </row>
    <row r="34" spans="6:7" x14ac:dyDescent="0.25">
      <c r="F34" s="7" t="s">
        <v>33</v>
      </c>
      <c r="G34" s="1">
        <v>4281004.28</v>
      </c>
    </row>
    <row r="35" spans="6:7" x14ac:dyDescent="0.25">
      <c r="F35" s="7" t="s">
        <v>32</v>
      </c>
      <c r="G35" s="1">
        <v>5684369.5199999996</v>
      </c>
    </row>
    <row r="36" spans="6:7" x14ac:dyDescent="0.25">
      <c r="F36" s="7" t="s">
        <v>26</v>
      </c>
      <c r="G36" s="1">
        <v>6240473.9000000004</v>
      </c>
    </row>
    <row r="37" spans="6:7" x14ac:dyDescent="0.25">
      <c r="F37" s="7" t="s">
        <v>27</v>
      </c>
      <c r="G37" s="1">
        <v>6907644.1500000004</v>
      </c>
    </row>
    <row r="38" spans="6:7" x14ac:dyDescent="0.25">
      <c r="F38" s="7" t="s">
        <v>34</v>
      </c>
      <c r="G38" s="1">
        <v>12641309.4</v>
      </c>
    </row>
    <row r="39" spans="6:7" x14ac:dyDescent="0.25">
      <c r="F39" s="7" t="s">
        <v>35</v>
      </c>
      <c r="G39" s="1">
        <v>13310001.76</v>
      </c>
    </row>
    <row r="40" spans="6:7" x14ac:dyDescent="0.25">
      <c r="F40" s="7" t="s">
        <v>29</v>
      </c>
      <c r="G40" s="1">
        <v>14091263.199999999</v>
      </c>
    </row>
    <row r="41" spans="6:7" x14ac:dyDescent="0.25">
      <c r="F41" s="7" t="s">
        <v>31</v>
      </c>
      <c r="G41" s="1">
        <v>14460908.279999999</v>
      </c>
    </row>
    <row r="42" spans="6:7" x14ac:dyDescent="0.25">
      <c r="F42" s="7" t="s">
        <v>28</v>
      </c>
      <c r="G42" s="1">
        <v>32472649.829999998</v>
      </c>
    </row>
    <row r="43" spans="6:7" x14ac:dyDescent="0.25">
      <c r="F43" s="7" t="s">
        <v>30</v>
      </c>
      <c r="G43" s="1">
        <v>40271231.700000003</v>
      </c>
    </row>
    <row r="44" spans="6:7" x14ac:dyDescent="0.25">
      <c r="F44" s="7" t="s">
        <v>6</v>
      </c>
      <c r="G44" s="1">
        <v>150360856.02000001</v>
      </c>
    </row>
    <row r="46" spans="6:7" x14ac:dyDescent="0.25">
      <c r="F46" s="8" t="s">
        <v>47</v>
      </c>
      <c r="G46" s="8"/>
    </row>
    <row r="48" spans="6:7" x14ac:dyDescent="0.25">
      <c r="F48" s="2" t="s">
        <v>19</v>
      </c>
      <c r="G48" t="s">
        <v>0</v>
      </c>
    </row>
    <row r="49" spans="6:7" x14ac:dyDescent="0.25">
      <c r="F49" s="7" t="s">
        <v>36</v>
      </c>
      <c r="G49" s="4">
        <v>5.3908344510515731E-2</v>
      </c>
    </row>
    <row r="50" spans="6:7" x14ac:dyDescent="0.25">
      <c r="F50" s="7" t="s">
        <v>37</v>
      </c>
      <c r="G50" s="4">
        <v>0.78695801322769343</v>
      </c>
    </row>
    <row r="51" spans="6:7" x14ac:dyDescent="0.25">
      <c r="F51" s="7" t="s">
        <v>38</v>
      </c>
      <c r="G51" s="4">
        <v>8.7236361572678809E-3</v>
      </c>
    </row>
    <row r="52" spans="6:7" x14ac:dyDescent="0.25">
      <c r="F52" s="7" t="s">
        <v>39</v>
      </c>
      <c r="G52" s="4">
        <v>1.1730516866477332E-2</v>
      </c>
    </row>
    <row r="53" spans="6:7" x14ac:dyDescent="0.25">
      <c r="F53" s="7" t="s">
        <v>40</v>
      </c>
      <c r="G53" s="4">
        <v>0.1386794892380456</v>
      </c>
    </row>
    <row r="54" spans="6:7" x14ac:dyDescent="0.25">
      <c r="F54" s="7" t="s">
        <v>6</v>
      </c>
      <c r="G54" s="4">
        <v>1</v>
      </c>
    </row>
    <row r="56" spans="6:7" x14ac:dyDescent="0.25">
      <c r="F56" s="8" t="s">
        <v>48</v>
      </c>
      <c r="G56" s="8"/>
    </row>
    <row r="58" spans="6:7" x14ac:dyDescent="0.25">
      <c r="F58" s="2" t="s">
        <v>19</v>
      </c>
      <c r="G58" t="s">
        <v>44</v>
      </c>
    </row>
    <row r="59" spans="6:7" x14ac:dyDescent="0.25">
      <c r="F59" s="7" t="s">
        <v>41</v>
      </c>
      <c r="G59" s="4">
        <v>0.15308333333333332</v>
      </c>
    </row>
    <row r="60" spans="6:7" x14ac:dyDescent="0.25">
      <c r="F60" s="7" t="s">
        <v>42</v>
      </c>
      <c r="G60" s="4">
        <v>0.66033333333333333</v>
      </c>
    </row>
    <row r="61" spans="6:7" x14ac:dyDescent="0.25">
      <c r="F61" s="7" t="s">
        <v>43</v>
      </c>
      <c r="G61" s="4">
        <v>0.18658333333333332</v>
      </c>
    </row>
    <row r="62" spans="6:7" x14ac:dyDescent="0.25">
      <c r="F62" s="7" t="s">
        <v>6</v>
      </c>
      <c r="G62" s="4">
        <v>1</v>
      </c>
    </row>
    <row r="64" spans="6:7" x14ac:dyDescent="0.25">
      <c r="F64" s="9" t="s">
        <v>49</v>
      </c>
      <c r="G64" s="9"/>
    </row>
    <row r="66" spans="6:7" x14ac:dyDescent="0.25">
      <c r="F66" s="2" t="s">
        <v>19</v>
      </c>
      <c r="G66" t="s">
        <v>44</v>
      </c>
    </row>
    <row r="67" spans="6:7" x14ac:dyDescent="0.25">
      <c r="F67" s="7" t="s">
        <v>7</v>
      </c>
      <c r="G67" s="10">
        <v>1012</v>
      </c>
    </row>
    <row r="68" spans="6:7" x14ac:dyDescent="0.25">
      <c r="F68" s="7" t="s">
        <v>8</v>
      </c>
      <c r="G68" s="10">
        <v>990</v>
      </c>
    </row>
    <row r="69" spans="6:7" x14ac:dyDescent="0.25">
      <c r="F69" s="7" t="s">
        <v>9</v>
      </c>
      <c r="G69" s="10">
        <v>970</v>
      </c>
    </row>
    <row r="70" spans="6:7" x14ac:dyDescent="0.25">
      <c r="F70" s="7" t="s">
        <v>10</v>
      </c>
      <c r="G70" s="10">
        <v>959</v>
      </c>
    </row>
    <row r="71" spans="6:7" x14ac:dyDescent="0.25">
      <c r="F71" s="7" t="s">
        <v>11</v>
      </c>
      <c r="G71" s="10">
        <v>1066</v>
      </c>
    </row>
    <row r="72" spans="6:7" x14ac:dyDescent="0.25">
      <c r="F72" s="7" t="s">
        <v>12</v>
      </c>
      <c r="G72" s="10">
        <v>1002</v>
      </c>
    </row>
    <row r="73" spans="6:7" x14ac:dyDescent="0.25">
      <c r="F73" s="7" t="s">
        <v>13</v>
      </c>
      <c r="G73" s="10">
        <v>1057</v>
      </c>
    </row>
    <row r="74" spans="6:7" x14ac:dyDescent="0.25">
      <c r="F74" s="7" t="s">
        <v>14</v>
      </c>
      <c r="G74" s="10">
        <v>1033</v>
      </c>
    </row>
    <row r="75" spans="6:7" x14ac:dyDescent="0.25">
      <c r="F75" s="7" t="s">
        <v>15</v>
      </c>
      <c r="G75" s="10">
        <v>930</v>
      </c>
    </row>
    <row r="76" spans="6:7" x14ac:dyDescent="0.25">
      <c r="F76" s="7" t="s">
        <v>16</v>
      </c>
      <c r="G76" s="10">
        <v>1012</v>
      </c>
    </row>
    <row r="77" spans="6:7" x14ac:dyDescent="0.25">
      <c r="F77" s="7" t="s">
        <v>17</v>
      </c>
      <c r="G77" s="10">
        <v>985</v>
      </c>
    </row>
    <row r="78" spans="6:7" x14ac:dyDescent="0.25">
      <c r="F78" s="7" t="s">
        <v>18</v>
      </c>
      <c r="G78" s="10">
        <v>984</v>
      </c>
    </row>
    <row r="79" spans="6:7" x14ac:dyDescent="0.25">
      <c r="F79" s="7" t="s">
        <v>6</v>
      </c>
      <c r="G79" s="10">
        <v>12000</v>
      </c>
    </row>
  </sheetData>
  <mergeCells count="6">
    <mergeCell ref="F64:G64"/>
    <mergeCell ref="F3:G3"/>
    <mergeCell ref="F20:G20"/>
    <mergeCell ref="F31:G31"/>
    <mergeCell ref="F46:G46"/>
    <mergeCell ref="F56:G56"/>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01F6-7245-409D-8BE0-CA7CAA924E6E}">
  <dimension ref="A13:A40"/>
  <sheetViews>
    <sheetView showGridLines="0" tabSelected="1" workbookViewId="0">
      <selection activeCell="M36" sqref="M36"/>
    </sheetView>
  </sheetViews>
  <sheetFormatPr defaultRowHeight="15" x14ac:dyDescent="0.25"/>
  <cols>
    <col min="1" max="16384" width="9.140625" style="11"/>
  </cols>
  <sheetData>
    <row r="13" s="11" customFormat="1" x14ac:dyDescent="0.25"/>
    <row r="40" s="11"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0F32B95B-2734-41C2-A968-7999D635F319}">
  <ds:schemaRefs/>
</ds:datastoreItem>
</file>

<file path=customXml/itemProps2.xml><?xml version="1.0" encoding="utf-8"?>
<ds:datastoreItem xmlns:ds="http://schemas.openxmlformats.org/officeDocument/2006/customXml" ds:itemID="{A80A6587-526C-471B-B959-9575D90687C3}">
  <ds:schemaRefs/>
</ds:datastoreItem>
</file>

<file path=customXml/itemProps3.xml><?xml version="1.0" encoding="utf-8"?>
<ds:datastoreItem xmlns:ds="http://schemas.openxmlformats.org/officeDocument/2006/customXml" ds:itemID="{324837EC-896F-4259-98AC-B0A0DD162CC4}">
  <ds:schemaRefs/>
</ds:datastoreItem>
</file>

<file path=customXml/itemProps4.xml><?xml version="1.0" encoding="utf-8"?>
<ds:datastoreItem xmlns:ds="http://schemas.openxmlformats.org/officeDocument/2006/customXml" ds:itemID="{6E8B8D50-A803-4FC2-8985-20C37F51E875}">
  <ds:schemaRefs/>
</ds:datastoreItem>
</file>

<file path=customXml/itemProps5.xml><?xml version="1.0" encoding="utf-8"?>
<ds:datastoreItem xmlns:ds="http://schemas.openxmlformats.org/officeDocument/2006/customXml" ds:itemID="{A140C009-8B82-4B20-BAD4-A1102E882837}">
  <ds:schemaRefs/>
</ds:datastoreItem>
</file>

<file path=customXml/itemProps6.xml><?xml version="1.0" encoding="utf-8"?>
<ds:datastoreItem xmlns:ds="http://schemas.openxmlformats.org/officeDocument/2006/customXml" ds:itemID="{DF50BE73-1507-4383-8810-37D9697636A3}">
  <ds:schemaRefs/>
</ds:datastoreItem>
</file>

<file path=customXml/itemProps7.xml><?xml version="1.0" encoding="utf-8"?>
<ds:datastoreItem xmlns:ds="http://schemas.openxmlformats.org/officeDocument/2006/customXml" ds:itemID="{7D043466-3FD1-46CB-A9B9-E2B30C446323}">
  <ds:schemaRefs/>
</ds:datastoreItem>
</file>

<file path=customXml/itemProps8.xml><?xml version="1.0" encoding="utf-8"?>
<ds:datastoreItem xmlns:ds="http://schemas.openxmlformats.org/officeDocument/2006/customXml" ds:itemID="{68BD4AE5-D62B-4DE3-AC77-86E2843735B0}">
  <ds:schemaRefs/>
</ds:datastoreItem>
</file>

<file path=customXml/itemProps9.xml><?xml version="1.0" encoding="utf-8"?>
<ds:datastoreItem xmlns:ds="http://schemas.openxmlformats.org/officeDocument/2006/customXml" ds:itemID="{D264EF7C-702F-4645-A1E5-6CCC0ED8E837}">
  <ds:schemaRefs/>
</ds:datastoreItem>
</file>

<file path=customXml/itemProps10.xml><?xml version="1.0" encoding="utf-8"?>
<ds:datastoreItem xmlns:ds="http://schemas.openxmlformats.org/officeDocument/2006/customXml" ds:itemID="{08597ED6-E6B7-491F-892F-FD82874DC44B}">
  <ds:schemaRefs/>
</ds:datastoreItem>
</file>

<file path=customXml/itemProps11.xml><?xml version="1.0" encoding="utf-8"?>
<ds:datastoreItem xmlns:ds="http://schemas.openxmlformats.org/officeDocument/2006/customXml" ds:itemID="{945A1EED-0680-42B8-94A7-3D67CBA6A3A2}">
  <ds:schemaRefs/>
</ds:datastoreItem>
</file>

<file path=customXml/itemProps12.xml><?xml version="1.0" encoding="utf-8"?>
<ds:datastoreItem xmlns:ds="http://schemas.openxmlformats.org/officeDocument/2006/customXml" ds:itemID="{A66655A7-4D70-4F67-8741-228615207B59}">
  <ds:schemaRefs/>
</ds:datastoreItem>
</file>

<file path=customXml/itemProps13.xml><?xml version="1.0" encoding="utf-8"?>
<ds:datastoreItem xmlns:ds="http://schemas.openxmlformats.org/officeDocument/2006/customXml" ds:itemID="{DE9DB54F-4BEC-4FAD-AB1D-2D9072D8B41E}">
  <ds:schemaRefs/>
</ds:datastoreItem>
</file>

<file path=customXml/itemProps14.xml><?xml version="1.0" encoding="utf-8"?>
<ds:datastoreItem xmlns:ds="http://schemas.openxmlformats.org/officeDocument/2006/customXml" ds:itemID="{132E4506-9D76-42CB-921C-974A9AEDE81C}">
  <ds:schemaRefs/>
</ds:datastoreItem>
</file>

<file path=customXml/itemProps15.xml><?xml version="1.0" encoding="utf-8"?>
<ds:datastoreItem xmlns:ds="http://schemas.openxmlformats.org/officeDocument/2006/customXml" ds:itemID="{FE1FCB62-B620-4F6D-B847-CFA9C76DC728}">
  <ds:schemaRefs/>
</ds:datastoreItem>
</file>

<file path=customXml/itemProps16.xml><?xml version="1.0" encoding="utf-8"?>
<ds:datastoreItem xmlns:ds="http://schemas.openxmlformats.org/officeDocument/2006/customXml" ds:itemID="{0C183156-946B-47D5-A7CC-FCC3DC89C0AC}">
  <ds:schemaRefs/>
</ds:datastoreItem>
</file>

<file path=customXml/itemProps17.xml><?xml version="1.0" encoding="utf-8"?>
<ds:datastoreItem xmlns:ds="http://schemas.openxmlformats.org/officeDocument/2006/customXml" ds:itemID="{9E208D6D-B3D1-469E-9F70-01FACED587C7}">
  <ds:schemaRefs/>
</ds:datastoreItem>
</file>

<file path=customXml/itemProps18.xml><?xml version="1.0" encoding="utf-8"?>
<ds:datastoreItem xmlns:ds="http://schemas.openxmlformats.org/officeDocument/2006/customXml" ds:itemID="{8EB28591-D37D-4825-A0DA-7241AC51D2DF}">
  <ds:schemaRefs/>
</ds:datastoreItem>
</file>

<file path=customXml/itemProps19.xml><?xml version="1.0" encoding="utf-8"?>
<ds:datastoreItem xmlns:ds="http://schemas.openxmlformats.org/officeDocument/2006/customXml" ds:itemID="{70946CC0-4234-43EC-912A-E2437F88512C}">
  <ds:schemaRefs/>
</ds:datastoreItem>
</file>

<file path=customXml/itemProps20.xml><?xml version="1.0" encoding="utf-8"?>
<ds:datastoreItem xmlns:ds="http://schemas.openxmlformats.org/officeDocument/2006/customXml" ds:itemID="{48FE856F-771E-4EAD-8B8E-62598A2F0596}">
  <ds:schemaRefs/>
</ds:datastoreItem>
</file>

<file path=customXml/itemProps21.xml><?xml version="1.0" encoding="utf-8"?>
<ds:datastoreItem xmlns:ds="http://schemas.openxmlformats.org/officeDocument/2006/customXml" ds:itemID="{25E5FA4B-52BE-4620-9972-CE1E452FB003}">
  <ds:schemaRefs/>
</ds:datastoreItem>
</file>

<file path=customXml/itemProps22.xml><?xml version="1.0" encoding="utf-8"?>
<ds:datastoreItem xmlns:ds="http://schemas.openxmlformats.org/officeDocument/2006/customXml" ds:itemID="{BB3B703B-59AF-408F-95D7-22FFF0ACC7DE}">
  <ds:schemaRefs/>
</ds:datastoreItem>
</file>

<file path=customXml/itemProps23.xml><?xml version="1.0" encoding="utf-8"?>
<ds:datastoreItem xmlns:ds="http://schemas.openxmlformats.org/officeDocument/2006/customXml" ds:itemID="{79B2CF2A-911E-4E7C-8342-D8CEA2B39F67}">
  <ds:schemaRefs/>
</ds:datastoreItem>
</file>

<file path=customXml/itemProps24.xml><?xml version="1.0" encoding="utf-8"?>
<ds:datastoreItem xmlns:ds="http://schemas.openxmlformats.org/officeDocument/2006/customXml" ds:itemID="{49930995-7F5B-4407-98E8-5DE66056337E}">
  <ds:schemaRefs/>
</ds:datastoreItem>
</file>

<file path=customXml/itemProps25.xml><?xml version="1.0" encoding="utf-8"?>
<ds:datastoreItem xmlns:ds="http://schemas.openxmlformats.org/officeDocument/2006/customXml" ds:itemID="{24A1F869-5E86-49F2-A163-7A9D5F52643E}">
  <ds:schemaRefs/>
</ds:datastoreItem>
</file>

<file path=customXml/itemProps26.xml><?xml version="1.0" encoding="utf-8"?>
<ds:datastoreItem xmlns:ds="http://schemas.openxmlformats.org/officeDocument/2006/customXml" ds:itemID="{B0D9B145-9A5D-4608-B03B-B1BC076B45A8}">
  <ds:schemaRefs/>
</ds:datastoreItem>
</file>

<file path=customXml/itemProps27.xml><?xml version="1.0" encoding="utf-8"?>
<ds:datastoreItem xmlns:ds="http://schemas.openxmlformats.org/officeDocument/2006/customXml" ds:itemID="{1FC5D1B1-E5F0-4142-A3E2-0C9031C06AF1}">
  <ds:schemaRefs/>
</ds:datastoreItem>
</file>

<file path=customXml/itemProps28.xml><?xml version="1.0" encoding="utf-8"?>
<ds:datastoreItem xmlns:ds="http://schemas.openxmlformats.org/officeDocument/2006/customXml" ds:itemID="{C0A58D92-7265-4A35-8FFA-CCFD97846470}">
  <ds:schemaRefs/>
</ds:datastoreItem>
</file>

<file path=customXml/itemProps29.xml><?xml version="1.0" encoding="utf-8"?>
<ds:datastoreItem xmlns:ds="http://schemas.openxmlformats.org/officeDocument/2006/customXml" ds:itemID="{C2A2C1D1-C22C-46A6-8BD8-1AA6E3C6DD76}">
  <ds:schemaRefs/>
</ds:datastoreItem>
</file>

<file path=customXml/itemProps30.xml><?xml version="1.0" encoding="utf-8"?>
<ds:datastoreItem xmlns:ds="http://schemas.openxmlformats.org/officeDocument/2006/customXml" ds:itemID="{6587C75F-F88E-40FF-A9D8-62A8F733A0AC}">
  <ds:schemaRefs/>
</ds:datastoreItem>
</file>

<file path=customXml/itemProps31.xml><?xml version="1.0" encoding="utf-8"?>
<ds:datastoreItem xmlns:ds="http://schemas.openxmlformats.org/officeDocument/2006/customXml" ds:itemID="{AB5A00FB-9AA5-4B1A-92E2-AB733B3A45C8}">
  <ds:schemaRefs/>
</ds:datastoreItem>
</file>

<file path=customXml/itemProps32.xml><?xml version="1.0" encoding="utf-8"?>
<ds:datastoreItem xmlns:ds="http://schemas.openxmlformats.org/officeDocument/2006/customXml" ds:itemID="{5FCD9BA8-987C-4589-8903-10E797E3DD2D}">
  <ds:schemaRefs/>
</ds:datastoreItem>
</file>

<file path=customXml/itemProps33.xml><?xml version="1.0" encoding="utf-8"?>
<ds:datastoreItem xmlns:ds="http://schemas.openxmlformats.org/officeDocument/2006/customXml" ds:itemID="{FDBF5A80-24AE-48FE-8FEC-795770FB1ED6}">
  <ds:schemaRefs/>
</ds:datastoreItem>
</file>

<file path=customXml/itemProps34.xml><?xml version="1.0" encoding="utf-8"?>
<ds:datastoreItem xmlns:ds="http://schemas.openxmlformats.org/officeDocument/2006/customXml" ds:itemID="{E5CC8FD3-C1E3-4CDB-9DA4-DBF991CFE2FC}">
  <ds:schemaRefs/>
</ds:datastoreItem>
</file>

<file path=customXml/itemProps35.xml><?xml version="1.0" encoding="utf-8"?>
<ds:datastoreItem xmlns:ds="http://schemas.openxmlformats.org/officeDocument/2006/customXml" ds:itemID="{A1DD3752-43FD-44C0-B9AB-D7EA63EDE2A6}">
  <ds:schemaRefs/>
</ds:datastoreItem>
</file>

<file path=customXml/itemProps36.xml><?xml version="1.0" encoding="utf-8"?>
<ds:datastoreItem xmlns:ds="http://schemas.openxmlformats.org/officeDocument/2006/customXml" ds:itemID="{90E347F7-ED1B-4E7A-A512-0EA56BF067E6}">
  <ds:schemaRefs/>
</ds:datastoreItem>
</file>

<file path=customXml/itemProps37.xml><?xml version="1.0" encoding="utf-8"?>
<ds:datastoreItem xmlns:ds="http://schemas.openxmlformats.org/officeDocument/2006/customXml" ds:itemID="{1D3D2ECB-19D1-4417-91D2-D8EED73C3736}">
  <ds:schemaRefs/>
</ds:datastoreItem>
</file>

<file path=customXml/itemProps38.xml><?xml version="1.0" encoding="utf-8"?>
<ds:datastoreItem xmlns:ds="http://schemas.openxmlformats.org/officeDocument/2006/customXml" ds:itemID="{073E60FC-0A67-4E96-A503-DBB1842677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mallu jamadar</dc:creator>
  <cp:lastModifiedBy>mallu jamadar</cp:lastModifiedBy>
  <dcterms:created xsi:type="dcterms:W3CDTF">2026-07-13T10:16:20Z</dcterms:created>
  <dcterms:modified xsi:type="dcterms:W3CDTF">2026-07-13T14:48:15Z</dcterms:modified>
</cp:coreProperties>
</file>