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seudo/Documents/Ethan/DTY/BPCE/"/>
    </mc:Choice>
  </mc:AlternateContent>
  <xr:revisionPtr revIDLastSave="0" documentId="13_ncr:1_{0ADE56D0-80A5-974A-96E4-6C3FC2AA1402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Sheet1" sheetId="1" r:id="rId1"/>
  </sheets>
  <definedNames>
    <definedName name="_xlnm._FilterDatabase" localSheetId="0" hidden="1">Sheet1!$A$1:$K$13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G15" i="1"/>
  <c r="F15" i="1"/>
  <c r="E3" i="1"/>
  <c r="J14" i="1"/>
  <c r="C3" i="1"/>
  <c r="E6" i="1"/>
  <c r="D6" i="1"/>
  <c r="C6" i="1"/>
  <c r="B6" i="1"/>
  <c r="K3" i="1"/>
  <c r="J3" i="1"/>
  <c r="I3" i="1"/>
  <c r="H3" i="1"/>
  <c r="G3" i="1"/>
  <c r="F3" i="1"/>
  <c r="D3" i="1"/>
  <c r="B3" i="1"/>
</calcChain>
</file>

<file path=xl/sharedStrings.xml><?xml version="1.0" encoding="utf-8"?>
<sst xmlns="http://schemas.openxmlformats.org/spreadsheetml/2006/main" count="37" uniqueCount="32">
  <si>
    <t>amortized_cost_flag</t>
  </si>
  <si>
    <t>cor_asset_class_postcrm</t>
  </si>
  <si>
    <t>nace_code_l1_precrm</t>
  </si>
  <si>
    <t>entity</t>
  </si>
  <si>
    <t>category</t>
  </si>
  <si>
    <t>ead</t>
  </si>
  <si>
    <t>rwa</t>
  </si>
  <si>
    <t>ifrs9_lgd_rate</t>
  </si>
  <si>
    <t>ltv_b4_defaulting</t>
  </si>
  <si>
    <t>maturity</t>
  </si>
  <si>
    <t>unique</t>
  </si>
  <si>
    <t>top</t>
  </si>
  <si>
    <t>cdr0829</t>
  </si>
  <si>
    <t>l</t>
  </si>
  <si>
    <t>rbp</t>
  </si>
  <si>
    <t>freq</t>
  </si>
  <si>
    <t>mean</t>
  </si>
  <si>
    <t>std</t>
  </si>
  <si>
    <t>min</t>
  </si>
  <si>
    <t>25%</t>
  </si>
  <si>
    <t>50%</t>
  </si>
  <si>
    <t>75%</t>
  </si>
  <si>
    <t>max</t>
  </si>
  <si>
    <t>type</t>
  </si>
  <si>
    <t>object</t>
  </si>
  <si>
    <t>int16</t>
  </si>
  <si>
    <t>float64</t>
  </si>
  <si>
    <t>int64</t>
  </si>
  <si>
    <t>bool</t>
  </si>
  <si>
    <t>not_nan</t>
  </si>
  <si>
    <t>nul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</si>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</sst>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"/>
    <numFmt numFmtId="174" formatCode="0.000%"/>
    <numFmt numFmtId="176" formatCode="0.0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150" workbookViewId="0">
      <selection activeCell="K1" sqref="B1:K1"/>
    </sheetView>
  </sheetViews>
  <sheetFormatPr baseColWidth="10" defaultColWidth="8.83203125" defaultRowHeight="15" x14ac:dyDescent="0.2"/>
  <cols>
    <col min="1" max="1" width="7.5" bestFit="1" customWidth="1"/>
    <col min="2" max="2" width="17.5" bestFit="1" customWidth="1"/>
    <col min="3" max="3" width="21" bestFit="1" customWidth="1"/>
    <col min="4" max="4" width="19" bestFit="1" customWidth="1"/>
    <col min="5" max="5" width="11.6640625" bestFit="1" customWidth="1"/>
    <col min="6" max="6" width="13.6640625" bestFit="1" customWidth="1"/>
    <col min="7" max="8" width="18.83203125" bestFit="1" customWidth="1"/>
    <col min="9" max="9" width="12.33203125" bestFit="1" customWidth="1"/>
    <col min="10" max="10" width="14.83203125" bestFit="1" customWidth="1"/>
    <col min="11" max="11" width="12.6640625" bestFit="1" customWidth="1"/>
  </cols>
  <sheetData>
    <row r="1" spans="1:1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23</v>
      </c>
      <c r="B2" s="2" t="s">
        <v>28</v>
      </c>
      <c r="C2" s="2" t="s">
        <v>24</v>
      </c>
      <c r="D2" s="2" t="s">
        <v>24</v>
      </c>
      <c r="E2" s="2" t="s">
        <v>24</v>
      </c>
      <c r="F2" s="2" t="s">
        <v>25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27</v>
      </c>
    </row>
    <row r="3" spans="1:11" x14ac:dyDescent="0.2">
      <c r="A3" s="1" t="s">
        <v>29</v>
      </c>
      <c r="B3" s="6">
        <f>15518136/15518136</f>
        <v>1</v>
      </c>
      <c r="C3" s="6">
        <f>15518136/15518136</f>
        <v>1</v>
      </c>
      <c r="D3" s="6">
        <f>7445834/15518136</f>
        <v>0.4798149726230006</v>
      </c>
      <c r="E3" s="6">
        <f>15518136/15518136</f>
        <v>1</v>
      </c>
      <c r="F3" s="6">
        <f>15518136/15518136</f>
        <v>1</v>
      </c>
      <c r="G3" s="6">
        <f>15518136/15518136</f>
        <v>1</v>
      </c>
      <c r="H3" s="6">
        <f>15518136/15518136</f>
        <v>1</v>
      </c>
      <c r="I3" s="6">
        <f>15518136/15518136</f>
        <v>1</v>
      </c>
      <c r="J3" s="6">
        <f>4702003/15518136</f>
        <v>0.30300050212216212</v>
      </c>
      <c r="K3" s="6">
        <f>15518136/15518136</f>
        <v>1</v>
      </c>
    </row>
    <row r="4" spans="1:11" x14ac:dyDescent="0.2">
      <c r="A4" s="1" t="s">
        <v>10</v>
      </c>
      <c r="B4" s="2">
        <v>2</v>
      </c>
      <c r="C4" s="2">
        <v>36</v>
      </c>
      <c r="D4" s="2">
        <v>21</v>
      </c>
      <c r="E4" s="2">
        <v>11</v>
      </c>
      <c r="F4" s="2"/>
      <c r="G4" s="2"/>
      <c r="H4" s="2"/>
      <c r="I4" s="2"/>
      <c r="J4" s="2"/>
      <c r="K4" s="2"/>
    </row>
    <row r="5" spans="1:11" x14ac:dyDescent="0.2">
      <c r="A5" s="1" t="s">
        <v>11</v>
      </c>
      <c r="B5" s="2" t="b">
        <v>1</v>
      </c>
      <c r="C5" s="2" t="s">
        <v>12</v>
      </c>
      <c r="D5" s="2" t="s">
        <v>13</v>
      </c>
      <c r="E5" s="2" t="s">
        <v>14</v>
      </c>
      <c r="F5" s="2"/>
      <c r="G5" s="2"/>
      <c r="H5" s="2"/>
      <c r="I5" s="2"/>
      <c r="J5" s="2"/>
      <c r="K5" s="2"/>
    </row>
    <row r="6" spans="1:11" x14ac:dyDescent="0.2">
      <c r="A6" s="1" t="s">
        <v>15</v>
      </c>
      <c r="B6" s="6">
        <f>13577804/15518136</f>
        <v>0.87496359098798981</v>
      </c>
      <c r="C6" s="6">
        <f>4719710/15518136</f>
        <v>0.30414155411448901</v>
      </c>
      <c r="D6" s="6">
        <f>1196922/15518136</f>
        <v>7.7130526501378777E-2</v>
      </c>
      <c r="E6" s="6">
        <f>7348872/15518136</f>
        <v>0.4735666706362156</v>
      </c>
      <c r="F6" s="2"/>
      <c r="G6" s="2"/>
      <c r="H6" s="2"/>
      <c r="I6" s="2"/>
      <c r="J6" s="2"/>
      <c r="K6" s="2"/>
    </row>
    <row r="7" spans="1:11" x14ac:dyDescent="0.2">
      <c r="A7" s="1" t="s">
        <v>16</v>
      </c>
      <c r="B7" s="2"/>
      <c r="C7" s="2"/>
      <c r="D7" s="2"/>
      <c r="E7" s="2"/>
      <c r="F7" s="4">
        <v>60.055796649803817</v>
      </c>
      <c r="G7" s="5">
        <v>75895.21863891957</v>
      </c>
      <c r="H7" s="5">
        <v>15387.194637854</v>
      </c>
      <c r="I7" s="5">
        <v>0.17535042072903539</v>
      </c>
      <c r="J7" s="5">
        <v>94.360090394029925</v>
      </c>
      <c r="K7" s="5">
        <v>80.212368934000835</v>
      </c>
    </row>
    <row r="8" spans="1:11" x14ac:dyDescent="0.2">
      <c r="A8" s="1" t="s">
        <v>17</v>
      </c>
      <c r="B8" s="2"/>
      <c r="C8" s="2"/>
      <c r="D8" s="2"/>
      <c r="E8" s="2"/>
      <c r="F8" s="4">
        <v>148.4628693678012</v>
      </c>
      <c r="G8" s="5">
        <v>18197644.354759458</v>
      </c>
      <c r="H8" s="5">
        <v>14654351.12156914</v>
      </c>
      <c r="I8" s="5">
        <v>0.13776991979874839</v>
      </c>
      <c r="J8" s="5">
        <v>253.7871496340772</v>
      </c>
      <c r="K8" s="5">
        <v>94.442058239151493</v>
      </c>
    </row>
    <row r="9" spans="1:11" x14ac:dyDescent="0.2">
      <c r="A9" s="1" t="s">
        <v>18</v>
      </c>
      <c r="B9" s="2"/>
      <c r="C9" s="2"/>
      <c r="D9" s="2"/>
      <c r="E9" s="2"/>
      <c r="F9" s="2">
        <v>-3</v>
      </c>
      <c r="G9" s="5">
        <v>-121865</v>
      </c>
      <c r="H9" s="5">
        <v>-20526220650</v>
      </c>
      <c r="I9" s="5">
        <v>0</v>
      </c>
      <c r="J9" s="5">
        <v>0</v>
      </c>
      <c r="K9" s="5">
        <v>-1</v>
      </c>
    </row>
    <row r="10" spans="1:11" x14ac:dyDescent="0.2">
      <c r="A10" s="1" t="s">
        <v>19</v>
      </c>
      <c r="B10" s="2"/>
      <c r="C10" s="2"/>
      <c r="D10" s="2"/>
      <c r="E10" s="2"/>
      <c r="F10" s="2">
        <v>1</v>
      </c>
      <c r="G10" s="5">
        <v>914.39</v>
      </c>
      <c r="H10" s="5">
        <v>155.82556030000001</v>
      </c>
      <c r="I10" s="5">
        <v>6.7100000000000007E-2</v>
      </c>
      <c r="J10" s="5">
        <v>2E-3</v>
      </c>
      <c r="K10" s="5">
        <v>12</v>
      </c>
    </row>
    <row r="11" spans="1:11" x14ac:dyDescent="0.2">
      <c r="A11" s="1" t="s">
        <v>20</v>
      </c>
      <c r="B11" s="2"/>
      <c r="C11" s="2"/>
      <c r="D11" s="2"/>
      <c r="E11" s="2"/>
      <c r="F11" s="2">
        <v>1</v>
      </c>
      <c r="G11" s="5">
        <v>7398.3150000000014</v>
      </c>
      <c r="H11" s="5">
        <v>782.95354497000005</v>
      </c>
      <c r="I11" s="5">
        <v>0.15608094</v>
      </c>
      <c r="J11" s="5">
        <v>6.0000000000000001E-3</v>
      </c>
      <c r="K11" s="5">
        <v>36</v>
      </c>
    </row>
    <row r="12" spans="1:11" x14ac:dyDescent="0.2">
      <c r="A12" s="1" t="s">
        <v>21</v>
      </c>
      <c r="B12" s="2"/>
      <c r="C12" s="2"/>
      <c r="D12" s="2"/>
      <c r="E12" s="2"/>
      <c r="F12" s="2">
        <v>80</v>
      </c>
      <c r="G12" s="5">
        <v>41278.51500008125</v>
      </c>
      <c r="H12" s="5">
        <v>4058.8136442</v>
      </c>
      <c r="I12" s="5">
        <v>0.24429999999999999</v>
      </c>
      <c r="J12" s="5">
        <v>0.01</v>
      </c>
      <c r="K12" s="5">
        <v>119</v>
      </c>
    </row>
    <row r="13" spans="1:11" x14ac:dyDescent="0.2">
      <c r="A13" s="1" t="s">
        <v>22</v>
      </c>
      <c r="B13" s="2"/>
      <c r="C13" s="2"/>
      <c r="D13" s="2"/>
      <c r="E13" s="2"/>
      <c r="F13" s="2">
        <v>1003</v>
      </c>
      <c r="G13" s="5">
        <v>65645228981</v>
      </c>
      <c r="H13" s="5">
        <v>19111332498</v>
      </c>
      <c r="I13" s="5">
        <v>1.1802999999999999</v>
      </c>
      <c r="J13" s="5">
        <v>103571.44</v>
      </c>
      <c r="K13" s="5">
        <v>600</v>
      </c>
    </row>
    <row r="14" spans="1:11" x14ac:dyDescent="0.2">
      <c r="A14" s="1" t="s">
        <v>30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f>10816133/15518136</f>
        <v>0.69699949787783788</v>
      </c>
      <c r="K14" s="3">
        <v>0</v>
      </c>
    </row>
    <row r="15" spans="1:11" x14ac:dyDescent="0.2">
      <c r="A15" s="1" t="s">
        <v>31</v>
      </c>
      <c r="B15" s="3">
        <v>0</v>
      </c>
      <c r="C15" s="3">
        <v>0</v>
      </c>
      <c r="D15" s="3">
        <v>0</v>
      </c>
      <c r="E15" s="3">
        <v>0</v>
      </c>
      <c r="F15" s="3">
        <f>1357820/15518136</f>
        <v>8.7498910951676154E-2</v>
      </c>
      <c r="G15" s="8">
        <f>14/15518136</f>
        <v>9.0217020910243344E-7</v>
      </c>
      <c r="H15" s="8">
        <f>54/15518136</f>
        <v>3.4797993779665288E-6</v>
      </c>
      <c r="I15" s="3">
        <v>0</v>
      </c>
      <c r="J15" s="3">
        <v>0</v>
      </c>
      <c r="K15" s="7">
        <f>4100/15518136</f>
        <v>2.6420698980856981E-4</v>
      </c>
    </row>
  </sheetData>
  <autoFilter ref="A1:K1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Bandasack (Student at CentraleSupelec)</cp:lastModifiedBy>
  <dcterms:created xsi:type="dcterms:W3CDTF">2025-03-05T14:10:37Z</dcterms:created>
  <dcterms:modified xsi:type="dcterms:W3CDTF">2025-03-06T01:32:59Z</dcterms:modified>
</cp:coreProperties>
</file>