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evel\Inf_Technique\Comptage\tst_V073\"/>
    </mc:Choice>
  </mc:AlternateContent>
  <bookViews>
    <workbookView xWindow="0" yWindow="0" windowWidth="16380" windowHeight="8190" tabRatio="753" activeTab="4"/>
  </bookViews>
  <sheets>
    <sheet name="Data_count" sheetId="1" r:id="rId1"/>
    <sheet name="Data_day" sheetId="2" r:id="rId2"/>
    <sheet name="Data_speed" sheetId="3" r:id="rId3"/>
    <sheet name="Data_category" sheetId="4" r:id="rId4"/>
    <sheet name="CV_H" sheetId="5" r:id="rId5"/>
    <sheet name="CV_LV" sheetId="6" r:id="rId6"/>
    <sheet name="CV_C" sheetId="7" r:id="rId7"/>
    <sheet name="SWISS7_H" sheetId="8" r:id="rId8"/>
    <sheet name="SWISS7_G" sheetId="9" r:id="rId9"/>
    <sheet name="SWISS10_H" sheetId="10" r:id="rId10"/>
    <sheet name="SWISS10_G" sheetId="11" r:id="rId11"/>
    <sheet name="Vit_H" sheetId="12" r:id="rId12"/>
    <sheet name="Vit_Hd" sheetId="13" r:id="rId13"/>
  </sheets>
  <definedNames>
    <definedName name="_xlnm.Print_Area" localSheetId="6">CV_C!$A$1:$AD$39</definedName>
    <definedName name="_xlnm.Print_Area" localSheetId="4">CV_H!$A$1:$K$55</definedName>
    <definedName name="_xlnm.Print_Area" localSheetId="5">CV_LV!$A$1:$K$58</definedName>
    <definedName name="_xlnm.Print_Area" localSheetId="10">SWISS10_G!$A$1:$N$76</definedName>
    <definedName name="_xlnm.Print_Area" localSheetId="9">SWISS10_H!$A$1:$N$76</definedName>
    <definedName name="_xlnm.Print_Area" localSheetId="8">SWISS7_G!$A$1:$K$76</definedName>
    <definedName name="_xlnm.Print_Area" localSheetId="7">SWISS7_H!$A$1:$K$76</definedName>
    <definedName name="_xlnm.Print_Area" localSheetId="11">Vit_H!$A$1:$O$76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9" i="8" l="1"/>
  <c r="C69" i="8"/>
  <c r="D69" i="8"/>
  <c r="E69" i="8"/>
  <c r="F69" i="8"/>
  <c r="G69" i="8"/>
  <c r="H69" i="8"/>
  <c r="B70" i="8"/>
  <c r="C70" i="8"/>
  <c r="D70" i="8"/>
  <c r="E70" i="8"/>
  <c r="F70" i="8"/>
  <c r="G70" i="8"/>
  <c r="H70" i="8"/>
  <c r="B71" i="8"/>
  <c r="C71" i="8"/>
  <c r="D71" i="8"/>
  <c r="E71" i="8"/>
  <c r="F71" i="8"/>
  <c r="G71" i="8"/>
  <c r="H71" i="8"/>
  <c r="B39" i="9"/>
  <c r="C39" i="9"/>
  <c r="D39" i="9"/>
  <c r="E39" i="9"/>
  <c r="F39" i="9"/>
  <c r="G39" i="9"/>
  <c r="H39" i="9"/>
  <c r="B40" i="9"/>
  <c r="C40" i="9"/>
  <c r="D40" i="9"/>
  <c r="E40" i="9"/>
  <c r="F40" i="9"/>
  <c r="G40" i="9"/>
  <c r="H40" i="9"/>
  <c r="G8" i="10" l="1"/>
  <c r="K55" i="5" l="1"/>
  <c r="J55" i="5"/>
  <c r="K54" i="5"/>
  <c r="J54" i="5"/>
  <c r="K22" i="5"/>
  <c r="J22" i="5"/>
  <c r="K21" i="5"/>
  <c r="J21" i="5"/>
  <c r="P75" i="13"/>
  <c r="P74" i="13"/>
  <c r="P40" i="13"/>
  <c r="P39" i="13"/>
  <c r="U72" i="13"/>
  <c r="T72" i="13"/>
  <c r="S72" i="13"/>
  <c r="R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R75" i="13" s="1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U75" i="13" s="1"/>
  <c r="T55" i="13"/>
  <c r="S55" i="13"/>
  <c r="S75" i="13" s="1"/>
  <c r="R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U50" i="13"/>
  <c r="T50" i="13"/>
  <c r="S50" i="13"/>
  <c r="R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U49" i="13"/>
  <c r="U76" i="13" s="1"/>
  <c r="T49" i="13"/>
  <c r="S49" i="13"/>
  <c r="S76" i="13" s="1"/>
  <c r="R49" i="13"/>
  <c r="R76" i="13" s="1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U48" i="13"/>
  <c r="T48" i="13"/>
  <c r="S48" i="13"/>
  <c r="R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R47" i="13"/>
  <c r="P47" i="13"/>
  <c r="U37" i="13"/>
  <c r="T37" i="13"/>
  <c r="S37" i="13"/>
  <c r="R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U36" i="13"/>
  <c r="T36" i="13"/>
  <c r="S36" i="13"/>
  <c r="R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U35" i="13"/>
  <c r="T35" i="13"/>
  <c r="S35" i="13"/>
  <c r="R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U34" i="13"/>
  <c r="T34" i="13"/>
  <c r="S34" i="13"/>
  <c r="R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U33" i="13"/>
  <c r="T33" i="13"/>
  <c r="S33" i="13"/>
  <c r="R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U32" i="13"/>
  <c r="T32" i="13"/>
  <c r="S32" i="13"/>
  <c r="R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U31" i="13"/>
  <c r="T31" i="13"/>
  <c r="S31" i="13"/>
  <c r="R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U30" i="13"/>
  <c r="T30" i="13"/>
  <c r="S30" i="13"/>
  <c r="R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U29" i="13"/>
  <c r="T29" i="13"/>
  <c r="S29" i="13"/>
  <c r="R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U28" i="13"/>
  <c r="T28" i="13"/>
  <c r="S28" i="13"/>
  <c r="R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U27" i="13"/>
  <c r="T27" i="13"/>
  <c r="S27" i="13"/>
  <c r="R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U26" i="13"/>
  <c r="T26" i="13"/>
  <c r="S26" i="13"/>
  <c r="R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U25" i="13"/>
  <c r="T25" i="13"/>
  <c r="S25" i="13"/>
  <c r="R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U24" i="13"/>
  <c r="T24" i="13"/>
  <c r="S24" i="13"/>
  <c r="R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3" i="13"/>
  <c r="T23" i="13"/>
  <c r="S23" i="13"/>
  <c r="R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U22" i="13"/>
  <c r="T22" i="13"/>
  <c r="S22" i="13"/>
  <c r="R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U21" i="13"/>
  <c r="T21" i="13"/>
  <c r="S21" i="13"/>
  <c r="R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U20" i="13"/>
  <c r="U40" i="13" s="1"/>
  <c r="T20" i="13"/>
  <c r="T40" i="13" s="1"/>
  <c r="S20" i="13"/>
  <c r="R20" i="13"/>
  <c r="R40" i="13" s="1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U19" i="13"/>
  <c r="T19" i="13"/>
  <c r="S19" i="13"/>
  <c r="R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U18" i="13"/>
  <c r="T18" i="13"/>
  <c r="S18" i="13"/>
  <c r="R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U17" i="13"/>
  <c r="T17" i="13"/>
  <c r="S17" i="13"/>
  <c r="R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U16" i="13"/>
  <c r="U41" i="13" s="1"/>
  <c r="T16" i="13"/>
  <c r="S16" i="13"/>
  <c r="R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U15" i="13"/>
  <c r="T15" i="13"/>
  <c r="S15" i="13"/>
  <c r="R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U14" i="13"/>
  <c r="U39" i="13" s="1"/>
  <c r="A11" i="13" s="1"/>
  <c r="T14" i="13"/>
  <c r="T39" i="13" s="1"/>
  <c r="S14" i="13"/>
  <c r="R14" i="13"/>
  <c r="R41" i="13" s="1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B12" i="13"/>
  <c r="B47" i="13" s="1"/>
  <c r="B10" i="13"/>
  <c r="J8" i="13"/>
  <c r="U5" i="13"/>
  <c r="B5" i="13"/>
  <c r="B45" i="13" s="1"/>
  <c r="U4" i="13"/>
  <c r="B4" i="13"/>
  <c r="U3" i="13"/>
  <c r="A3" i="13"/>
  <c r="U2" i="13"/>
  <c r="J2" i="13"/>
  <c r="A2" i="13"/>
  <c r="A1" i="13"/>
  <c r="M72" i="12"/>
  <c r="L72" i="12"/>
  <c r="K72" i="12"/>
  <c r="J72" i="12"/>
  <c r="I72" i="12"/>
  <c r="H72" i="12"/>
  <c r="G72" i="12"/>
  <c r="F72" i="12"/>
  <c r="E72" i="12"/>
  <c r="D72" i="12"/>
  <c r="C72" i="12"/>
  <c r="B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4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12" i="12"/>
  <c r="B47" i="12" s="1"/>
  <c r="H8" i="12"/>
  <c r="O5" i="12"/>
  <c r="B5" i="12"/>
  <c r="B45" i="12" s="1"/>
  <c r="O4" i="12"/>
  <c r="B4" i="12"/>
  <c r="B10" i="12" s="1"/>
  <c r="O3" i="12"/>
  <c r="A3" i="12"/>
  <c r="O2" i="12"/>
  <c r="H2" i="12"/>
  <c r="A2" i="12"/>
  <c r="A1" i="12"/>
  <c r="N46" i="11"/>
  <c r="K38" i="11"/>
  <c r="K73" i="11" s="1"/>
  <c r="J38" i="11"/>
  <c r="J73" i="11" s="1"/>
  <c r="I38" i="11"/>
  <c r="I73" i="11" s="1"/>
  <c r="H38" i="11"/>
  <c r="H73" i="11" s="1"/>
  <c r="G38" i="11"/>
  <c r="G73" i="11" s="1"/>
  <c r="F38" i="11"/>
  <c r="F73" i="11" s="1"/>
  <c r="E38" i="11"/>
  <c r="E73" i="11" s="1"/>
  <c r="D38" i="11"/>
  <c r="D73" i="11" s="1"/>
  <c r="C38" i="11"/>
  <c r="C73" i="11" s="1"/>
  <c r="B38" i="11"/>
  <c r="B73" i="11" s="1"/>
  <c r="G8" i="11"/>
  <c r="N5" i="11"/>
  <c r="B5" i="11"/>
  <c r="B44" i="11" s="1"/>
  <c r="N4" i="11"/>
  <c r="B4" i="11"/>
  <c r="B9" i="11" s="1"/>
  <c r="N3" i="11"/>
  <c r="A3" i="11"/>
  <c r="N2" i="11"/>
  <c r="G2" i="11"/>
  <c r="A2" i="11"/>
  <c r="A1" i="11"/>
  <c r="K68" i="10"/>
  <c r="J68" i="10"/>
  <c r="I68" i="10"/>
  <c r="H68" i="10"/>
  <c r="G68" i="10"/>
  <c r="F68" i="10"/>
  <c r="E68" i="10"/>
  <c r="D68" i="10"/>
  <c r="C68" i="10"/>
  <c r="B68" i="10"/>
  <c r="K67" i="10"/>
  <c r="J67" i="10"/>
  <c r="I67" i="10"/>
  <c r="H67" i="10"/>
  <c r="G67" i="10"/>
  <c r="F67" i="10"/>
  <c r="E67" i="10"/>
  <c r="D67" i="10"/>
  <c r="C67" i="10"/>
  <c r="B67" i="10"/>
  <c r="K66" i="10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K64" i="10"/>
  <c r="J64" i="10"/>
  <c r="I64" i="10"/>
  <c r="H64" i="10"/>
  <c r="G64" i="10"/>
  <c r="F64" i="10"/>
  <c r="E64" i="10"/>
  <c r="D64" i="10"/>
  <c r="C64" i="10"/>
  <c r="B64" i="10"/>
  <c r="K63" i="10"/>
  <c r="J63" i="10"/>
  <c r="I63" i="10"/>
  <c r="H63" i="10"/>
  <c r="G63" i="10"/>
  <c r="F63" i="10"/>
  <c r="E63" i="10"/>
  <c r="D63" i="10"/>
  <c r="C63" i="10"/>
  <c r="B63" i="10"/>
  <c r="K62" i="10"/>
  <c r="J62" i="10"/>
  <c r="I62" i="10"/>
  <c r="H62" i="10"/>
  <c r="G62" i="10"/>
  <c r="F62" i="10"/>
  <c r="E62" i="10"/>
  <c r="D62" i="10"/>
  <c r="C62" i="10"/>
  <c r="B62" i="10"/>
  <c r="K61" i="10"/>
  <c r="J61" i="10"/>
  <c r="I61" i="10"/>
  <c r="H61" i="10"/>
  <c r="G61" i="10"/>
  <c r="F61" i="10"/>
  <c r="E61" i="10"/>
  <c r="D61" i="10"/>
  <c r="C61" i="10"/>
  <c r="B61" i="10"/>
  <c r="K60" i="10"/>
  <c r="J60" i="10"/>
  <c r="I60" i="10"/>
  <c r="H60" i="10"/>
  <c r="G60" i="10"/>
  <c r="F60" i="10"/>
  <c r="E60" i="10"/>
  <c r="D60" i="10"/>
  <c r="C60" i="10"/>
  <c r="B60" i="10"/>
  <c r="K59" i="10"/>
  <c r="J59" i="10"/>
  <c r="I59" i="10"/>
  <c r="H59" i="10"/>
  <c r="G59" i="10"/>
  <c r="F59" i="10"/>
  <c r="E59" i="10"/>
  <c r="D59" i="10"/>
  <c r="C59" i="10"/>
  <c r="B59" i="10"/>
  <c r="K58" i="10"/>
  <c r="J58" i="10"/>
  <c r="I58" i="10"/>
  <c r="H58" i="10"/>
  <c r="G58" i="10"/>
  <c r="F58" i="10"/>
  <c r="E58" i="10"/>
  <c r="D58" i="10"/>
  <c r="C58" i="10"/>
  <c r="B58" i="10"/>
  <c r="K57" i="10"/>
  <c r="J57" i="10"/>
  <c r="I57" i="10"/>
  <c r="H57" i="10"/>
  <c r="G57" i="10"/>
  <c r="F57" i="10"/>
  <c r="E57" i="10"/>
  <c r="D57" i="10"/>
  <c r="C57" i="10"/>
  <c r="B57" i="10"/>
  <c r="K56" i="10"/>
  <c r="J56" i="10"/>
  <c r="I56" i="10"/>
  <c r="H56" i="10"/>
  <c r="G56" i="10"/>
  <c r="F56" i="10"/>
  <c r="E56" i="10"/>
  <c r="D56" i="10"/>
  <c r="C56" i="10"/>
  <c r="B56" i="10"/>
  <c r="K55" i="10"/>
  <c r="J55" i="10"/>
  <c r="I55" i="10"/>
  <c r="H55" i="10"/>
  <c r="G55" i="10"/>
  <c r="F55" i="10"/>
  <c r="E55" i="10"/>
  <c r="D55" i="10"/>
  <c r="C55" i="10"/>
  <c r="B55" i="10"/>
  <c r="K54" i="10"/>
  <c r="J54" i="10"/>
  <c r="I54" i="10"/>
  <c r="H54" i="10"/>
  <c r="G54" i="10"/>
  <c r="F54" i="10"/>
  <c r="E54" i="10"/>
  <c r="D54" i="10"/>
  <c r="C54" i="10"/>
  <c r="B54" i="10"/>
  <c r="K53" i="10"/>
  <c r="J53" i="10"/>
  <c r="I53" i="10"/>
  <c r="H53" i="10"/>
  <c r="G53" i="10"/>
  <c r="F53" i="10"/>
  <c r="E53" i="10"/>
  <c r="D53" i="10"/>
  <c r="C53" i="10"/>
  <c r="B53" i="10"/>
  <c r="K52" i="10"/>
  <c r="J52" i="10"/>
  <c r="I52" i="10"/>
  <c r="H52" i="10"/>
  <c r="G52" i="10"/>
  <c r="F52" i="10"/>
  <c r="E52" i="10"/>
  <c r="D52" i="10"/>
  <c r="C52" i="10"/>
  <c r="B52" i="10"/>
  <c r="K51" i="10"/>
  <c r="J51" i="10"/>
  <c r="I51" i="10"/>
  <c r="H51" i="10"/>
  <c r="G51" i="10"/>
  <c r="F51" i="10"/>
  <c r="E51" i="10"/>
  <c r="D51" i="10"/>
  <c r="C51" i="10"/>
  <c r="B51" i="10"/>
  <c r="K50" i="10"/>
  <c r="J50" i="10"/>
  <c r="I50" i="10"/>
  <c r="H50" i="10"/>
  <c r="G50" i="10"/>
  <c r="F50" i="10"/>
  <c r="E50" i="10"/>
  <c r="D50" i="10"/>
  <c r="C50" i="10"/>
  <c r="B50" i="10"/>
  <c r="K49" i="10"/>
  <c r="J49" i="10"/>
  <c r="I49" i="10"/>
  <c r="H49" i="10"/>
  <c r="G49" i="10"/>
  <c r="F49" i="10"/>
  <c r="E49" i="10"/>
  <c r="D49" i="10"/>
  <c r="C49" i="10"/>
  <c r="B49" i="10"/>
  <c r="K48" i="10"/>
  <c r="J48" i="10"/>
  <c r="I48" i="10"/>
  <c r="H48" i="10"/>
  <c r="G48" i="10"/>
  <c r="F48" i="10"/>
  <c r="E48" i="10"/>
  <c r="D48" i="10"/>
  <c r="C48" i="10"/>
  <c r="B48" i="10"/>
  <c r="K47" i="10"/>
  <c r="J47" i="10"/>
  <c r="I47" i="10"/>
  <c r="H47" i="10"/>
  <c r="G47" i="10"/>
  <c r="F47" i="10"/>
  <c r="E47" i="10"/>
  <c r="D47" i="10"/>
  <c r="C47" i="10"/>
  <c r="B47" i="10"/>
  <c r="K46" i="10"/>
  <c r="J46" i="10"/>
  <c r="I46" i="10"/>
  <c r="H46" i="10"/>
  <c r="G46" i="10"/>
  <c r="F46" i="10"/>
  <c r="E46" i="10"/>
  <c r="D46" i="10"/>
  <c r="C46" i="10"/>
  <c r="B46" i="10"/>
  <c r="K45" i="10"/>
  <c r="J45" i="10"/>
  <c r="I45" i="10"/>
  <c r="H45" i="10"/>
  <c r="G45" i="10"/>
  <c r="F45" i="10"/>
  <c r="E45" i="10"/>
  <c r="D45" i="10"/>
  <c r="C45" i="10"/>
  <c r="B45" i="10"/>
  <c r="K44" i="10"/>
  <c r="J44" i="10"/>
  <c r="I44" i="10"/>
  <c r="H44" i="10"/>
  <c r="G44" i="10"/>
  <c r="F44" i="10"/>
  <c r="E44" i="10"/>
  <c r="D44" i="10"/>
  <c r="C44" i="10"/>
  <c r="B44" i="10"/>
  <c r="N43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B11" i="10"/>
  <c r="B43" i="10" s="1"/>
  <c r="N5" i="10"/>
  <c r="B5" i="10"/>
  <c r="B41" i="10" s="1"/>
  <c r="N4" i="10"/>
  <c r="B4" i="10"/>
  <c r="B9" i="10" s="1"/>
  <c r="N3" i="10"/>
  <c r="A3" i="10"/>
  <c r="N2" i="10"/>
  <c r="G2" i="10"/>
  <c r="A2" i="10"/>
  <c r="A1" i="10"/>
  <c r="K46" i="9"/>
  <c r="H38" i="9"/>
  <c r="H73" i="9" s="1"/>
  <c r="G38" i="9"/>
  <c r="G73" i="9" s="1"/>
  <c r="F38" i="9"/>
  <c r="F73" i="9" s="1"/>
  <c r="E38" i="9"/>
  <c r="E73" i="9" s="1"/>
  <c r="D38" i="9"/>
  <c r="D73" i="9" s="1"/>
  <c r="C38" i="9"/>
  <c r="C73" i="9" s="1"/>
  <c r="B38" i="9"/>
  <c r="B73" i="9" s="1"/>
  <c r="F8" i="9"/>
  <c r="K5" i="9"/>
  <c r="B5" i="9"/>
  <c r="B44" i="9" s="1"/>
  <c r="K4" i="9"/>
  <c r="B4" i="9"/>
  <c r="B9" i="9" s="1"/>
  <c r="K3" i="9"/>
  <c r="A3" i="9"/>
  <c r="K2" i="9"/>
  <c r="F2" i="9"/>
  <c r="A2" i="9"/>
  <c r="A1" i="9"/>
  <c r="H68" i="8"/>
  <c r="G68" i="8"/>
  <c r="F68" i="8"/>
  <c r="E68" i="8"/>
  <c r="D68" i="8"/>
  <c r="C68" i="8"/>
  <c r="B68" i="8"/>
  <c r="H67" i="8"/>
  <c r="G67" i="8"/>
  <c r="F67" i="8"/>
  <c r="E67" i="8"/>
  <c r="D67" i="8"/>
  <c r="C67" i="8"/>
  <c r="B67" i="8"/>
  <c r="H66" i="8"/>
  <c r="G66" i="8"/>
  <c r="F66" i="8"/>
  <c r="E66" i="8"/>
  <c r="D66" i="8"/>
  <c r="C66" i="8"/>
  <c r="B66" i="8"/>
  <c r="H65" i="8"/>
  <c r="G65" i="8"/>
  <c r="F65" i="8"/>
  <c r="E65" i="8"/>
  <c r="D65" i="8"/>
  <c r="C65" i="8"/>
  <c r="B65" i="8"/>
  <c r="H64" i="8"/>
  <c r="G64" i="8"/>
  <c r="F64" i="8"/>
  <c r="E64" i="8"/>
  <c r="D64" i="8"/>
  <c r="C64" i="8"/>
  <c r="B64" i="8"/>
  <c r="H63" i="8"/>
  <c r="G63" i="8"/>
  <c r="F63" i="8"/>
  <c r="E63" i="8"/>
  <c r="D63" i="8"/>
  <c r="C63" i="8"/>
  <c r="B63" i="8"/>
  <c r="H62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K43" i="8"/>
  <c r="J43" i="8"/>
  <c r="B43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B11" i="8"/>
  <c r="F8" i="8"/>
  <c r="K5" i="8"/>
  <c r="B5" i="8"/>
  <c r="B41" i="8" s="1"/>
  <c r="K4" i="8"/>
  <c r="B4" i="8"/>
  <c r="B9" i="8" s="1"/>
  <c r="K3" i="8"/>
  <c r="A3" i="8"/>
  <c r="K2" i="8"/>
  <c r="F2" i="8"/>
  <c r="A2" i="8"/>
  <c r="A1" i="8"/>
  <c r="N39" i="7"/>
  <c r="AB37" i="7"/>
  <c r="AA37" i="7"/>
  <c r="Z37" i="7"/>
  <c r="Y37" i="7"/>
  <c r="X37" i="7"/>
  <c r="W37" i="7"/>
  <c r="V37" i="7"/>
  <c r="R37" i="7"/>
  <c r="Q37" i="7"/>
  <c r="P37" i="7"/>
  <c r="O37" i="7"/>
  <c r="S37" i="7" s="1"/>
  <c r="N37" i="7"/>
  <c r="M37" i="7"/>
  <c r="L37" i="7"/>
  <c r="T37" i="7" s="1"/>
  <c r="I37" i="7"/>
  <c r="H37" i="7"/>
  <c r="G37" i="7"/>
  <c r="F37" i="7"/>
  <c r="E37" i="7"/>
  <c r="D37" i="7"/>
  <c r="C37" i="7"/>
  <c r="B37" i="7"/>
  <c r="J37" i="7" s="1"/>
  <c r="AB36" i="7"/>
  <c r="AA36" i="7"/>
  <c r="Z36" i="7"/>
  <c r="Y36" i="7"/>
  <c r="X36" i="7"/>
  <c r="W36" i="7"/>
  <c r="V36" i="7"/>
  <c r="AD36" i="7" s="1"/>
  <c r="R36" i="7"/>
  <c r="Q36" i="7"/>
  <c r="P36" i="7"/>
  <c r="O36" i="7"/>
  <c r="N36" i="7"/>
  <c r="M36" i="7"/>
  <c r="L36" i="7"/>
  <c r="H36" i="7"/>
  <c r="G36" i="7"/>
  <c r="F36" i="7"/>
  <c r="E36" i="7"/>
  <c r="D36" i="7"/>
  <c r="C36" i="7"/>
  <c r="B36" i="7"/>
  <c r="J36" i="7" s="1"/>
  <c r="AB35" i="7"/>
  <c r="AA35" i="7"/>
  <c r="Z35" i="7"/>
  <c r="Y35" i="7"/>
  <c r="X35" i="7"/>
  <c r="W35" i="7"/>
  <c r="V35" i="7"/>
  <c r="R35" i="7"/>
  <c r="Q35" i="7"/>
  <c r="P35" i="7"/>
  <c r="O35" i="7"/>
  <c r="N35" i="7"/>
  <c r="M35" i="7"/>
  <c r="L35" i="7"/>
  <c r="T35" i="7" s="1"/>
  <c r="H35" i="7"/>
  <c r="G35" i="7"/>
  <c r="F35" i="7"/>
  <c r="E35" i="7"/>
  <c r="D35" i="7"/>
  <c r="C35" i="7"/>
  <c r="B35" i="7"/>
  <c r="AB34" i="7"/>
  <c r="AA34" i="7"/>
  <c r="Z34" i="7"/>
  <c r="Y34" i="7"/>
  <c r="AC34" i="7" s="1"/>
  <c r="X34" i="7"/>
  <c r="W34" i="7"/>
  <c r="V34" i="7"/>
  <c r="S34" i="7"/>
  <c r="R34" i="7"/>
  <c r="Q34" i="7"/>
  <c r="P34" i="7"/>
  <c r="O34" i="7"/>
  <c r="N34" i="7"/>
  <c r="M34" i="7"/>
  <c r="L34" i="7"/>
  <c r="H34" i="7"/>
  <c r="G34" i="7"/>
  <c r="F34" i="7"/>
  <c r="E34" i="7"/>
  <c r="D34" i="7"/>
  <c r="C34" i="7"/>
  <c r="B34" i="7"/>
  <c r="J34" i="7" s="1"/>
  <c r="AB33" i="7"/>
  <c r="AA33" i="7"/>
  <c r="Z33" i="7"/>
  <c r="Y33" i="7"/>
  <c r="X33" i="7"/>
  <c r="W33" i="7"/>
  <c r="V33" i="7"/>
  <c r="AC33" i="7" s="1"/>
  <c r="R33" i="7"/>
  <c r="Q33" i="7"/>
  <c r="P33" i="7"/>
  <c r="O33" i="7"/>
  <c r="N33" i="7"/>
  <c r="M33" i="7"/>
  <c r="S33" i="7" s="1"/>
  <c r="L33" i="7"/>
  <c r="T33" i="7" s="1"/>
  <c r="H33" i="7"/>
  <c r="G33" i="7"/>
  <c r="F33" i="7"/>
  <c r="E33" i="7"/>
  <c r="D33" i="7"/>
  <c r="C33" i="7"/>
  <c r="B33" i="7"/>
  <c r="AB32" i="7"/>
  <c r="AA32" i="7"/>
  <c r="Z32" i="7"/>
  <c r="Y32" i="7"/>
  <c r="X32" i="7"/>
  <c r="W32" i="7"/>
  <c r="V32" i="7"/>
  <c r="R32" i="7"/>
  <c r="Q32" i="7"/>
  <c r="P32" i="7"/>
  <c r="O32" i="7"/>
  <c r="N32" i="7"/>
  <c r="M32" i="7"/>
  <c r="L32" i="7"/>
  <c r="H32" i="7"/>
  <c r="G32" i="7"/>
  <c r="F32" i="7"/>
  <c r="E32" i="7"/>
  <c r="I32" i="7" s="1"/>
  <c r="D53" i="6" s="1"/>
  <c r="D32" i="7"/>
  <c r="C32" i="7"/>
  <c r="B32" i="7"/>
  <c r="J32" i="7" s="1"/>
  <c r="AC31" i="7"/>
  <c r="AB31" i="7"/>
  <c r="AA31" i="7"/>
  <c r="Z31" i="7"/>
  <c r="Y31" i="7"/>
  <c r="X31" i="7"/>
  <c r="W31" i="7"/>
  <c r="V31" i="7"/>
  <c r="AD31" i="7" s="1"/>
  <c r="R31" i="7"/>
  <c r="Q31" i="7"/>
  <c r="P31" i="7"/>
  <c r="O31" i="7"/>
  <c r="N31" i="7"/>
  <c r="M31" i="7"/>
  <c r="L31" i="7"/>
  <c r="T31" i="7" s="1"/>
  <c r="H31" i="7"/>
  <c r="G31" i="7"/>
  <c r="F31" i="7"/>
  <c r="E31" i="7"/>
  <c r="D31" i="7"/>
  <c r="C31" i="7"/>
  <c r="B31" i="7"/>
  <c r="AB30" i="7"/>
  <c r="AA30" i="7"/>
  <c r="Z30" i="7"/>
  <c r="Y30" i="7"/>
  <c r="X30" i="7"/>
  <c r="W30" i="7"/>
  <c r="V30" i="7"/>
  <c r="AD30" i="7" s="1"/>
  <c r="R30" i="7"/>
  <c r="Q30" i="7"/>
  <c r="P30" i="7"/>
  <c r="O30" i="7"/>
  <c r="N30" i="7"/>
  <c r="M30" i="7"/>
  <c r="L30" i="7"/>
  <c r="H30" i="7"/>
  <c r="G30" i="7"/>
  <c r="F30" i="7"/>
  <c r="E30" i="7"/>
  <c r="D30" i="7"/>
  <c r="C30" i="7"/>
  <c r="B30" i="7"/>
  <c r="J30" i="7" s="1"/>
  <c r="AB29" i="7"/>
  <c r="AA29" i="7"/>
  <c r="Z29" i="7"/>
  <c r="Y29" i="7"/>
  <c r="X29" i="7"/>
  <c r="W29" i="7"/>
  <c r="V29" i="7"/>
  <c r="R29" i="7"/>
  <c r="Q29" i="7"/>
  <c r="P29" i="7"/>
  <c r="O29" i="7"/>
  <c r="S29" i="7" s="1"/>
  <c r="N29" i="7"/>
  <c r="M29" i="7"/>
  <c r="L29" i="7"/>
  <c r="I29" i="7"/>
  <c r="D50" i="6" s="1"/>
  <c r="H29" i="7"/>
  <c r="G29" i="7"/>
  <c r="F29" i="7"/>
  <c r="E29" i="7"/>
  <c r="D29" i="7"/>
  <c r="C29" i="7"/>
  <c r="B29" i="7"/>
  <c r="AB28" i="7"/>
  <c r="AA28" i="7"/>
  <c r="Z28" i="7"/>
  <c r="Y28" i="7"/>
  <c r="X28" i="7"/>
  <c r="W28" i="7"/>
  <c r="V28" i="7"/>
  <c r="AD28" i="7" s="1"/>
  <c r="R28" i="7"/>
  <c r="Q28" i="7"/>
  <c r="P28" i="7"/>
  <c r="O28" i="7"/>
  <c r="N28" i="7"/>
  <c r="M28" i="7"/>
  <c r="L28" i="7"/>
  <c r="S28" i="7" s="1"/>
  <c r="I28" i="7"/>
  <c r="H28" i="7"/>
  <c r="G28" i="7"/>
  <c r="F28" i="7"/>
  <c r="E28" i="7"/>
  <c r="D28" i="7"/>
  <c r="C28" i="7"/>
  <c r="B28" i="7"/>
  <c r="J28" i="7" s="1"/>
  <c r="AB27" i="7"/>
  <c r="AA27" i="7"/>
  <c r="Z27" i="7"/>
  <c r="Y27" i="7"/>
  <c r="X27" i="7"/>
  <c r="W27" i="7"/>
  <c r="V27" i="7"/>
  <c r="AC27" i="7" s="1"/>
  <c r="R27" i="7"/>
  <c r="Q27" i="7"/>
  <c r="P27" i="7"/>
  <c r="O27" i="7"/>
  <c r="N27" i="7"/>
  <c r="M27" i="7"/>
  <c r="L27" i="7"/>
  <c r="H27" i="7"/>
  <c r="G27" i="7"/>
  <c r="F27" i="7"/>
  <c r="E27" i="7"/>
  <c r="D27" i="7"/>
  <c r="C27" i="7"/>
  <c r="B27" i="7"/>
  <c r="AB26" i="7"/>
  <c r="AA26" i="7"/>
  <c r="Z26" i="7"/>
  <c r="Y26" i="7"/>
  <c r="X26" i="7"/>
  <c r="W26" i="7"/>
  <c r="V26" i="7"/>
  <c r="R26" i="7"/>
  <c r="Q26" i="7"/>
  <c r="P26" i="7"/>
  <c r="S26" i="7" s="1"/>
  <c r="O26" i="7"/>
  <c r="N26" i="7"/>
  <c r="M26" i="7"/>
  <c r="L26" i="7"/>
  <c r="I26" i="7"/>
  <c r="D47" i="6" s="1"/>
  <c r="H26" i="7"/>
  <c r="G26" i="7"/>
  <c r="F26" i="7"/>
  <c r="E26" i="7"/>
  <c r="D26" i="7"/>
  <c r="C26" i="7"/>
  <c r="B26" i="7"/>
  <c r="J26" i="7" s="1"/>
  <c r="AB25" i="7"/>
  <c r="AD25" i="7" s="1"/>
  <c r="AA25" i="7"/>
  <c r="Z25" i="7"/>
  <c r="Y25" i="7"/>
  <c r="X25" i="7"/>
  <c r="W25" i="7"/>
  <c r="V25" i="7"/>
  <c r="AC25" i="7" s="1"/>
  <c r="S25" i="7"/>
  <c r="R25" i="7"/>
  <c r="Q25" i="7"/>
  <c r="P25" i="7"/>
  <c r="O25" i="7"/>
  <c r="N25" i="7"/>
  <c r="M25" i="7"/>
  <c r="L25" i="7"/>
  <c r="T25" i="7" s="1"/>
  <c r="H25" i="7"/>
  <c r="G25" i="7"/>
  <c r="F25" i="7"/>
  <c r="E25" i="7"/>
  <c r="J25" i="7" s="1"/>
  <c r="D25" i="7"/>
  <c r="C25" i="7"/>
  <c r="B25" i="7"/>
  <c r="AB24" i="7"/>
  <c r="AA24" i="7"/>
  <c r="Z24" i="7"/>
  <c r="Y24" i="7"/>
  <c r="X24" i="7"/>
  <c r="W24" i="7"/>
  <c r="V24" i="7"/>
  <c r="R24" i="7"/>
  <c r="Q24" i="7"/>
  <c r="P24" i="7"/>
  <c r="O24" i="7"/>
  <c r="N24" i="7"/>
  <c r="M24" i="7"/>
  <c r="L24" i="7"/>
  <c r="H24" i="7"/>
  <c r="G24" i="7"/>
  <c r="F24" i="7"/>
  <c r="E24" i="7"/>
  <c r="I24" i="7" s="1"/>
  <c r="D45" i="6" s="1"/>
  <c r="D24" i="7"/>
  <c r="C24" i="7"/>
  <c r="B24" i="7"/>
  <c r="J24" i="7" s="1"/>
  <c r="AB23" i="7"/>
  <c r="AA23" i="7"/>
  <c r="Z23" i="7"/>
  <c r="AC23" i="7" s="1"/>
  <c r="Y23" i="7"/>
  <c r="X23" i="7"/>
  <c r="W23" i="7"/>
  <c r="V23" i="7"/>
  <c r="AD23" i="7" s="1"/>
  <c r="R23" i="7"/>
  <c r="Q23" i="7"/>
  <c r="P23" i="7"/>
  <c r="O23" i="7"/>
  <c r="N23" i="7"/>
  <c r="M23" i="7"/>
  <c r="L23" i="7"/>
  <c r="T23" i="7" s="1"/>
  <c r="H23" i="7"/>
  <c r="G23" i="7"/>
  <c r="F23" i="7"/>
  <c r="E23" i="7"/>
  <c r="D23" i="7"/>
  <c r="C23" i="7"/>
  <c r="B23" i="7"/>
  <c r="J23" i="7" s="1"/>
  <c r="AB22" i="7"/>
  <c r="AA22" i="7"/>
  <c r="Z22" i="7"/>
  <c r="Y22" i="7"/>
  <c r="X22" i="7"/>
  <c r="W22" i="7"/>
  <c r="AC22" i="7" s="1"/>
  <c r="V22" i="7"/>
  <c r="R22" i="7"/>
  <c r="Q22" i="7"/>
  <c r="P22" i="7"/>
  <c r="O22" i="7"/>
  <c r="N22" i="7"/>
  <c r="M22" i="7"/>
  <c r="L22" i="7"/>
  <c r="T22" i="7" s="1"/>
  <c r="H22" i="7"/>
  <c r="G22" i="7"/>
  <c r="F22" i="7"/>
  <c r="E22" i="7"/>
  <c r="D22" i="7"/>
  <c r="C22" i="7"/>
  <c r="B22" i="7"/>
  <c r="J22" i="7" s="1"/>
  <c r="AB21" i="7"/>
  <c r="AA21" i="7"/>
  <c r="Z21" i="7"/>
  <c r="Y21" i="7"/>
  <c r="X21" i="7"/>
  <c r="W21" i="7"/>
  <c r="V21" i="7"/>
  <c r="R21" i="7"/>
  <c r="Q21" i="7"/>
  <c r="P21" i="7"/>
  <c r="O21" i="7"/>
  <c r="S21" i="7" s="1"/>
  <c r="N21" i="7"/>
  <c r="M21" i="7"/>
  <c r="L21" i="7"/>
  <c r="I21" i="7"/>
  <c r="D42" i="6" s="1"/>
  <c r="H21" i="7"/>
  <c r="G21" i="7"/>
  <c r="F21" i="7"/>
  <c r="E21" i="7"/>
  <c r="D21" i="7"/>
  <c r="C21" i="7"/>
  <c r="B21" i="7"/>
  <c r="AC20" i="7"/>
  <c r="AB20" i="7"/>
  <c r="AA20" i="7"/>
  <c r="Z20" i="7"/>
  <c r="Y20" i="7"/>
  <c r="X20" i="7"/>
  <c r="W20" i="7"/>
  <c r="V20" i="7"/>
  <c r="AD20" i="7" s="1"/>
  <c r="T20" i="7"/>
  <c r="R20" i="7"/>
  <c r="Q20" i="7"/>
  <c r="P20" i="7"/>
  <c r="O20" i="7"/>
  <c r="N20" i="7"/>
  <c r="M20" i="7"/>
  <c r="L20" i="7"/>
  <c r="I20" i="7"/>
  <c r="D41" i="6" s="1"/>
  <c r="H20" i="7"/>
  <c r="G20" i="7"/>
  <c r="F20" i="7"/>
  <c r="E20" i="7"/>
  <c r="D20" i="7"/>
  <c r="C20" i="7"/>
  <c r="B20" i="7"/>
  <c r="AD19" i="7"/>
  <c r="AB19" i="7"/>
  <c r="AA19" i="7"/>
  <c r="Z19" i="7"/>
  <c r="Y19" i="7"/>
  <c r="X19" i="7"/>
  <c r="W19" i="7"/>
  <c r="V19" i="7"/>
  <c r="R19" i="7"/>
  <c r="Q19" i="7"/>
  <c r="P19" i="7"/>
  <c r="O19" i="7"/>
  <c r="N19" i="7"/>
  <c r="M19" i="7"/>
  <c r="L19" i="7"/>
  <c r="H19" i="7"/>
  <c r="G19" i="7"/>
  <c r="F19" i="7"/>
  <c r="E19" i="7"/>
  <c r="D19" i="7"/>
  <c r="C19" i="7"/>
  <c r="B19" i="7"/>
  <c r="AB18" i="7"/>
  <c r="AA18" i="7"/>
  <c r="Z18" i="7"/>
  <c r="Y18" i="7"/>
  <c r="AC18" i="7" s="1"/>
  <c r="X18" i="7"/>
  <c r="W18" i="7"/>
  <c r="V18" i="7"/>
  <c r="R18" i="7"/>
  <c r="Q18" i="7"/>
  <c r="P18" i="7"/>
  <c r="S18" i="7" s="1"/>
  <c r="O18" i="7"/>
  <c r="N18" i="7"/>
  <c r="M18" i="7"/>
  <c r="L18" i="7"/>
  <c r="H18" i="7"/>
  <c r="G18" i="7"/>
  <c r="F18" i="7"/>
  <c r="E18" i="7"/>
  <c r="D18" i="7"/>
  <c r="C18" i="7"/>
  <c r="B18" i="7"/>
  <c r="AB17" i="7"/>
  <c r="AA17" i="7"/>
  <c r="Z17" i="7"/>
  <c r="Y17" i="7"/>
  <c r="X17" i="7"/>
  <c r="W17" i="7"/>
  <c r="V17" i="7"/>
  <c r="AC17" i="7" s="1"/>
  <c r="S17" i="7"/>
  <c r="R17" i="7"/>
  <c r="Q17" i="7"/>
  <c r="P17" i="7"/>
  <c r="O17" i="7"/>
  <c r="N17" i="7"/>
  <c r="M17" i="7"/>
  <c r="L17" i="7"/>
  <c r="T17" i="7" s="1"/>
  <c r="H17" i="7"/>
  <c r="G17" i="7"/>
  <c r="F17" i="7"/>
  <c r="E17" i="7"/>
  <c r="D17" i="7"/>
  <c r="C17" i="7"/>
  <c r="B17" i="7"/>
  <c r="I17" i="7" s="1"/>
  <c r="AB16" i="7"/>
  <c r="AA16" i="7"/>
  <c r="Z16" i="7"/>
  <c r="Y16" i="7"/>
  <c r="X16" i="7"/>
  <c r="W16" i="7"/>
  <c r="V16" i="7"/>
  <c r="R16" i="7"/>
  <c r="Q16" i="7"/>
  <c r="P16" i="7"/>
  <c r="O16" i="7"/>
  <c r="N16" i="7"/>
  <c r="M16" i="7"/>
  <c r="L16" i="7"/>
  <c r="H16" i="7"/>
  <c r="G16" i="7"/>
  <c r="F16" i="7"/>
  <c r="E16" i="7"/>
  <c r="I16" i="7" s="1"/>
  <c r="D37" i="6" s="1"/>
  <c r="D16" i="7"/>
  <c r="C16" i="7"/>
  <c r="B16" i="7"/>
  <c r="AB15" i="7"/>
  <c r="AA15" i="7"/>
  <c r="Z15" i="7"/>
  <c r="AC15" i="7" s="1"/>
  <c r="Y15" i="7"/>
  <c r="X15" i="7"/>
  <c r="W15" i="7"/>
  <c r="V15" i="7"/>
  <c r="S15" i="7"/>
  <c r="R15" i="7"/>
  <c r="Q15" i="7"/>
  <c r="P15" i="7"/>
  <c r="O15" i="7"/>
  <c r="N15" i="7"/>
  <c r="M15" i="7"/>
  <c r="L15" i="7"/>
  <c r="T15" i="7" s="1"/>
  <c r="H15" i="7"/>
  <c r="J15" i="7" s="1"/>
  <c r="G15" i="7"/>
  <c r="F15" i="7"/>
  <c r="E15" i="7"/>
  <c r="D15" i="7"/>
  <c r="C15" i="7"/>
  <c r="B15" i="7"/>
  <c r="I15" i="7" s="1"/>
  <c r="AC14" i="7"/>
  <c r="AB14" i="7"/>
  <c r="AB39" i="7" s="1"/>
  <c r="AA14" i="7"/>
  <c r="Z14" i="7"/>
  <c r="Y14" i="7"/>
  <c r="Y39" i="7" s="1"/>
  <c r="X14" i="7"/>
  <c r="X39" i="7" s="1"/>
  <c r="W14" i="7"/>
  <c r="W39" i="7" s="1"/>
  <c r="V14" i="7"/>
  <c r="R14" i="7"/>
  <c r="Q14" i="7"/>
  <c r="Q39" i="7" s="1"/>
  <c r="P14" i="7"/>
  <c r="O14" i="7"/>
  <c r="N14" i="7"/>
  <c r="M14" i="7"/>
  <c r="L14" i="7"/>
  <c r="H14" i="7"/>
  <c r="G14" i="7"/>
  <c r="F14" i="7"/>
  <c r="F39" i="7" s="1"/>
  <c r="E14" i="7"/>
  <c r="D14" i="7"/>
  <c r="D39" i="7" s="1"/>
  <c r="C14" i="7"/>
  <c r="B14" i="7"/>
  <c r="Z13" i="7"/>
  <c r="X13" i="7"/>
  <c r="T13" i="7"/>
  <c r="AD13" i="7" s="1"/>
  <c r="S13" i="7"/>
  <c r="AC13" i="7" s="1"/>
  <c r="R13" i="7"/>
  <c r="AB13" i="7" s="1"/>
  <c r="Q13" i="7"/>
  <c r="AA13" i="7" s="1"/>
  <c r="P13" i="7"/>
  <c r="O13" i="7"/>
  <c r="Y13" i="7" s="1"/>
  <c r="N13" i="7"/>
  <c r="M13" i="7"/>
  <c r="W13" i="7" s="1"/>
  <c r="L13" i="7"/>
  <c r="V13" i="7" s="1"/>
  <c r="A9" i="7"/>
  <c r="AD5" i="7"/>
  <c r="Q5" i="7"/>
  <c r="B5" i="7"/>
  <c r="AD4" i="7"/>
  <c r="B4" i="7"/>
  <c r="AD3" i="7"/>
  <c r="A3" i="7"/>
  <c r="AD2" i="7"/>
  <c r="Q2" i="7"/>
  <c r="A2" i="7"/>
  <c r="A1" i="7"/>
  <c r="D58" i="6"/>
  <c r="H53" i="6"/>
  <c r="F53" i="6"/>
  <c r="F52" i="6"/>
  <c r="D49" i="6"/>
  <c r="D38" i="6"/>
  <c r="D36" i="6"/>
  <c r="H34" i="6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E52" i="5"/>
  <c r="G52" i="5" s="1"/>
  <c r="H46" i="5"/>
  <c r="I45" i="5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E33" i="5"/>
  <c r="E32" i="5"/>
  <c r="E31" i="5"/>
  <c r="E30" i="5"/>
  <c r="E29" i="5"/>
  <c r="A23" i="5"/>
  <c r="H21" i="5"/>
  <c r="H11" i="6" s="1"/>
  <c r="I19" i="5"/>
  <c r="I52" i="5" s="1"/>
  <c r="H19" i="5"/>
  <c r="J18" i="5"/>
  <c r="J51" i="5" s="1"/>
  <c r="I18" i="5"/>
  <c r="H18" i="5"/>
  <c r="H51" i="5" s="1"/>
  <c r="I16" i="5"/>
  <c r="I49" i="5" s="1"/>
  <c r="H16" i="5"/>
  <c r="H49" i="5" s="1"/>
  <c r="I15" i="5"/>
  <c r="I48" i="5" s="1"/>
  <c r="H15" i="5"/>
  <c r="H48" i="5" s="1"/>
  <c r="I14" i="5"/>
  <c r="H14" i="5"/>
  <c r="E14" i="5"/>
  <c r="I13" i="5"/>
  <c r="I46" i="5" s="1"/>
  <c r="H13" i="5"/>
  <c r="I12" i="5"/>
  <c r="I22" i="5" s="1"/>
  <c r="I12" i="6" s="1"/>
  <c r="H12" i="5"/>
  <c r="H45" i="5" s="1"/>
  <c r="G7" i="5"/>
  <c r="K5" i="5"/>
  <c r="B5" i="5"/>
  <c r="K4" i="5"/>
  <c r="B4" i="5"/>
  <c r="K3" i="5"/>
  <c r="A3" i="5"/>
  <c r="K2" i="5"/>
  <c r="G2" i="5"/>
  <c r="A2" i="5"/>
  <c r="A1" i="5"/>
  <c r="K57" i="4"/>
  <c r="J57" i="4"/>
  <c r="I57" i="4"/>
  <c r="H57" i="4"/>
  <c r="G57" i="4"/>
  <c r="F57" i="4"/>
  <c r="E57" i="4"/>
  <c r="D57" i="4"/>
  <c r="C57" i="4"/>
  <c r="B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29" i="4"/>
  <c r="J29" i="4"/>
  <c r="I29" i="4"/>
  <c r="H29" i="4"/>
  <c r="G29" i="4"/>
  <c r="F29" i="4"/>
  <c r="E29" i="4"/>
  <c r="D29" i="4"/>
  <c r="C29" i="4"/>
  <c r="B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N57" i="3"/>
  <c r="M57" i="3"/>
  <c r="L57" i="3"/>
  <c r="K57" i="3"/>
  <c r="J57" i="3"/>
  <c r="I57" i="3"/>
  <c r="H57" i="3"/>
  <c r="G57" i="3"/>
  <c r="O57" i="3" s="1"/>
  <c r="F57" i="3"/>
  <c r="E57" i="3"/>
  <c r="D57" i="3"/>
  <c r="C57" i="3"/>
  <c r="B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C29" i="3"/>
  <c r="O29" i="3" s="1"/>
  <c r="B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90" i="2"/>
  <c r="E19" i="5" s="1"/>
  <c r="G90" i="2"/>
  <c r="E18" i="5" s="1"/>
  <c r="F90" i="2"/>
  <c r="E16" i="5" s="1"/>
  <c r="G16" i="5" s="1"/>
  <c r="E90" i="2"/>
  <c r="E15" i="5" s="1"/>
  <c r="D90" i="2"/>
  <c r="C90" i="2"/>
  <c r="E13" i="5" s="1"/>
  <c r="B90" i="2"/>
  <c r="E12" i="5" s="1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I59" i="2"/>
  <c r="H59" i="2"/>
  <c r="D19" i="5" s="1"/>
  <c r="G59" i="2"/>
  <c r="D18" i="5" s="1"/>
  <c r="F18" i="5" s="1"/>
  <c r="F59" i="2"/>
  <c r="D16" i="5" s="1"/>
  <c r="E59" i="2"/>
  <c r="D15" i="5" s="1"/>
  <c r="D59" i="2"/>
  <c r="D14" i="5" s="1"/>
  <c r="C59" i="2"/>
  <c r="D13" i="5" s="1"/>
  <c r="F13" i="5" s="1"/>
  <c r="B59" i="2"/>
  <c r="D12" i="5" s="1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H29" i="2"/>
  <c r="C19" i="5" s="1"/>
  <c r="C52" i="5" s="1"/>
  <c r="G29" i="2"/>
  <c r="C18" i="5" s="1"/>
  <c r="C51" i="5" s="1"/>
  <c r="F29" i="2"/>
  <c r="C16" i="5" s="1"/>
  <c r="C49" i="5" s="1"/>
  <c r="E29" i="2"/>
  <c r="C15" i="5" s="1"/>
  <c r="C48" i="5" s="1"/>
  <c r="D29" i="2"/>
  <c r="C14" i="5" s="1"/>
  <c r="C29" i="2"/>
  <c r="C13" i="5" s="1"/>
  <c r="C46" i="5" s="1"/>
  <c r="B29" i="2"/>
  <c r="C12" i="5" s="1"/>
  <c r="L28" i="2"/>
  <c r="J28" i="2"/>
  <c r="I28" i="2"/>
  <c r="L27" i="2"/>
  <c r="J27" i="2"/>
  <c r="I27" i="2"/>
  <c r="L26" i="2"/>
  <c r="J26" i="2"/>
  <c r="I26" i="2"/>
  <c r="L25" i="2"/>
  <c r="J25" i="2"/>
  <c r="I25" i="2"/>
  <c r="L24" i="2"/>
  <c r="J24" i="2"/>
  <c r="I24" i="2"/>
  <c r="L23" i="2"/>
  <c r="J23" i="2"/>
  <c r="I23" i="2"/>
  <c r="L22" i="2"/>
  <c r="J22" i="2"/>
  <c r="I22" i="2"/>
  <c r="L21" i="2"/>
  <c r="J21" i="2"/>
  <c r="I21" i="2"/>
  <c r="L20" i="2"/>
  <c r="J20" i="2"/>
  <c r="I20" i="2"/>
  <c r="L19" i="2"/>
  <c r="J19" i="2"/>
  <c r="I19" i="2"/>
  <c r="L18" i="2"/>
  <c r="J18" i="2"/>
  <c r="I18" i="2"/>
  <c r="L17" i="2"/>
  <c r="J17" i="2"/>
  <c r="I17" i="2"/>
  <c r="L16" i="2"/>
  <c r="J16" i="2"/>
  <c r="I16" i="2"/>
  <c r="L15" i="2"/>
  <c r="J15" i="2"/>
  <c r="I15" i="2"/>
  <c r="L14" i="2"/>
  <c r="J14" i="2"/>
  <c r="I14" i="2"/>
  <c r="L13" i="2"/>
  <c r="J13" i="2"/>
  <c r="I13" i="2"/>
  <c r="L12" i="2"/>
  <c r="J12" i="2"/>
  <c r="I12" i="2"/>
  <c r="L11" i="2"/>
  <c r="J11" i="2"/>
  <c r="I11" i="2"/>
  <c r="L10" i="2"/>
  <c r="J10" i="2"/>
  <c r="I10" i="2"/>
  <c r="L9" i="2"/>
  <c r="J9" i="2"/>
  <c r="I9" i="2"/>
  <c r="L8" i="2"/>
  <c r="J8" i="2"/>
  <c r="I8" i="2"/>
  <c r="I29" i="2" s="1"/>
  <c r="L7" i="2"/>
  <c r="J7" i="2"/>
  <c r="I7" i="2"/>
  <c r="L6" i="2"/>
  <c r="J6" i="2"/>
  <c r="I6" i="2"/>
  <c r="L5" i="2"/>
  <c r="J5" i="2"/>
  <c r="I5" i="2"/>
  <c r="L57" i="4" l="1"/>
  <c r="M35" i="4" s="1"/>
  <c r="L29" i="4"/>
  <c r="B38" i="10" s="1"/>
  <c r="M75" i="13"/>
  <c r="E75" i="13"/>
  <c r="G74" i="13"/>
  <c r="G76" i="13" s="1"/>
  <c r="L75" i="12"/>
  <c r="D75" i="12"/>
  <c r="I74" i="12"/>
  <c r="I76" i="12" s="1"/>
  <c r="L75" i="13"/>
  <c r="D75" i="13"/>
  <c r="N74" i="13"/>
  <c r="F74" i="13"/>
  <c r="F76" i="13" s="1"/>
  <c r="K75" i="12"/>
  <c r="C75" i="12"/>
  <c r="H74" i="12"/>
  <c r="K75" i="13"/>
  <c r="C75" i="13"/>
  <c r="M74" i="13"/>
  <c r="E74" i="13"/>
  <c r="J75" i="12"/>
  <c r="B75" i="12"/>
  <c r="O75" i="12" s="1"/>
  <c r="G74" i="12"/>
  <c r="J75" i="13"/>
  <c r="B75" i="13"/>
  <c r="L74" i="13"/>
  <c r="L76" i="13" s="1"/>
  <c r="D74" i="13"/>
  <c r="D76" i="13" s="1"/>
  <c r="I75" i="12"/>
  <c r="F74" i="12"/>
  <c r="I75" i="13"/>
  <c r="K74" i="13"/>
  <c r="C74" i="13"/>
  <c r="C76" i="13" s="1"/>
  <c r="H75" i="12"/>
  <c r="M74" i="12"/>
  <c r="E74" i="12"/>
  <c r="G75" i="13"/>
  <c r="I74" i="13"/>
  <c r="F75" i="12"/>
  <c r="K74" i="12"/>
  <c r="C74" i="12"/>
  <c r="C76" i="12" s="1"/>
  <c r="N75" i="13"/>
  <c r="F75" i="13"/>
  <c r="H74" i="13"/>
  <c r="M75" i="12"/>
  <c r="E75" i="12"/>
  <c r="J74" i="12"/>
  <c r="J76" i="12" s="1"/>
  <c r="B74" i="12"/>
  <c r="L74" i="12"/>
  <c r="L76" i="12" s="1"/>
  <c r="D74" i="12"/>
  <c r="D76" i="12" s="1"/>
  <c r="H75" i="13"/>
  <c r="J74" i="13"/>
  <c r="B74" i="13"/>
  <c r="G75" i="12"/>
  <c r="K86" i="2"/>
  <c r="J40" i="13"/>
  <c r="B40" i="13"/>
  <c r="L39" i="13"/>
  <c r="D39" i="13"/>
  <c r="K40" i="12"/>
  <c r="C40" i="12"/>
  <c r="H39" i="12"/>
  <c r="I40" i="13"/>
  <c r="K39" i="13"/>
  <c r="C39" i="13"/>
  <c r="J40" i="12"/>
  <c r="B40" i="12"/>
  <c r="O40" i="12" s="1"/>
  <c r="G39" i="12"/>
  <c r="G41" i="12" s="1"/>
  <c r="H40" i="13"/>
  <c r="J39" i="13"/>
  <c r="J41" i="13" s="1"/>
  <c r="B39" i="13"/>
  <c r="I40" i="12"/>
  <c r="F39" i="12"/>
  <c r="G40" i="13"/>
  <c r="I39" i="13"/>
  <c r="H40" i="12"/>
  <c r="M39" i="12"/>
  <c r="M41" i="12" s="1"/>
  <c r="E39" i="12"/>
  <c r="E41" i="12" s="1"/>
  <c r="N40" i="13"/>
  <c r="F40" i="13"/>
  <c r="H39" i="13"/>
  <c r="G40" i="12"/>
  <c r="L39" i="12"/>
  <c r="L41" i="12" s="1"/>
  <c r="D39" i="12"/>
  <c r="D41" i="12" s="1"/>
  <c r="L40" i="13"/>
  <c r="D40" i="13"/>
  <c r="N39" i="13"/>
  <c r="N41" i="13" s="1"/>
  <c r="F39" i="13"/>
  <c r="F41" i="13" s="1"/>
  <c r="M40" i="12"/>
  <c r="E40" i="12"/>
  <c r="J39" i="12"/>
  <c r="J41" i="12" s="1"/>
  <c r="B39" i="12"/>
  <c r="K40" i="13"/>
  <c r="C40" i="13"/>
  <c r="M39" i="13"/>
  <c r="M41" i="13" s="1"/>
  <c r="E39" i="13"/>
  <c r="L40" i="12"/>
  <c r="D40" i="12"/>
  <c r="I39" i="12"/>
  <c r="I41" i="12" s="1"/>
  <c r="G39" i="13"/>
  <c r="G41" i="13" s="1"/>
  <c r="F40" i="12"/>
  <c r="C39" i="12"/>
  <c r="C41" i="12" s="1"/>
  <c r="M40" i="13"/>
  <c r="E40" i="13"/>
  <c r="K39" i="12"/>
  <c r="M21" i="2"/>
  <c r="C51" i="6" s="1"/>
  <c r="D48" i="5"/>
  <c r="F48" i="5" s="1"/>
  <c r="J15" i="5"/>
  <c r="J48" i="5" s="1"/>
  <c r="F15" i="5"/>
  <c r="J38" i="10"/>
  <c r="J40" i="11" s="1"/>
  <c r="I38" i="10"/>
  <c r="I40" i="11" s="1"/>
  <c r="H38" i="10"/>
  <c r="H40" i="11" s="1"/>
  <c r="D37" i="10"/>
  <c r="G38" i="10"/>
  <c r="G40" i="11" s="1"/>
  <c r="K37" i="10"/>
  <c r="J37" i="10"/>
  <c r="D38" i="10"/>
  <c r="D40" i="11" s="1"/>
  <c r="H37" i="10"/>
  <c r="K38" i="10"/>
  <c r="K40" i="11" s="1"/>
  <c r="C38" i="10"/>
  <c r="C40" i="11" s="1"/>
  <c r="D37" i="8"/>
  <c r="C37" i="8"/>
  <c r="E38" i="10"/>
  <c r="E40" i="11" s="1"/>
  <c r="B37" i="8"/>
  <c r="I37" i="10"/>
  <c r="H37" i="8"/>
  <c r="G37" i="8"/>
  <c r="E38" i="8"/>
  <c r="D38" i="8"/>
  <c r="F37" i="8"/>
  <c r="N28" i="4"/>
  <c r="V26" i="4"/>
  <c r="N26" i="4"/>
  <c r="R25" i="4"/>
  <c r="V24" i="4"/>
  <c r="V22" i="4"/>
  <c r="R21" i="4"/>
  <c r="V20" i="4"/>
  <c r="N20" i="4"/>
  <c r="R19" i="4"/>
  <c r="R17" i="4"/>
  <c r="N16" i="4"/>
  <c r="R15" i="4"/>
  <c r="V14" i="4"/>
  <c r="N14" i="4"/>
  <c r="N12" i="4"/>
  <c r="V10" i="4"/>
  <c r="N10" i="4"/>
  <c r="R9" i="4"/>
  <c r="V8" i="4"/>
  <c r="V6" i="4"/>
  <c r="R5" i="4"/>
  <c r="S27" i="4"/>
  <c r="S23" i="4"/>
  <c r="S19" i="4"/>
  <c r="S7" i="4"/>
  <c r="M28" i="4"/>
  <c r="Q27" i="4"/>
  <c r="U26" i="4"/>
  <c r="M26" i="4"/>
  <c r="M24" i="4"/>
  <c r="U22" i="4"/>
  <c r="M22" i="4"/>
  <c r="Q21" i="4"/>
  <c r="U20" i="4"/>
  <c r="U18" i="4"/>
  <c r="M18" i="4"/>
  <c r="Q17" i="4"/>
  <c r="U16" i="4"/>
  <c r="M16" i="4"/>
  <c r="Q15" i="4"/>
  <c r="Q13" i="4"/>
  <c r="U12" i="4"/>
  <c r="M12" i="4"/>
  <c r="Q11" i="4"/>
  <c r="U10" i="4"/>
  <c r="M10" i="4"/>
  <c r="U8" i="4"/>
  <c r="M8" i="4"/>
  <c r="Q7" i="4"/>
  <c r="U6" i="4"/>
  <c r="M6" i="4"/>
  <c r="Q5" i="4"/>
  <c r="T28" i="4"/>
  <c r="T26" i="4"/>
  <c r="P25" i="4"/>
  <c r="T24" i="4"/>
  <c r="P23" i="4"/>
  <c r="T22" i="4"/>
  <c r="P21" i="4"/>
  <c r="T20" i="4"/>
  <c r="T18" i="4"/>
  <c r="P17" i="4"/>
  <c r="T16" i="4"/>
  <c r="P15" i="4"/>
  <c r="T14" i="4"/>
  <c r="P13" i="4"/>
  <c r="T12" i="4"/>
  <c r="T10" i="4"/>
  <c r="P9" i="4"/>
  <c r="T8" i="4"/>
  <c r="P7" i="4"/>
  <c r="T6" i="4"/>
  <c r="P5" i="4"/>
  <c r="O7" i="4"/>
  <c r="O22" i="4"/>
  <c r="O18" i="4"/>
  <c r="O14" i="4"/>
  <c r="W8" i="4"/>
  <c r="M29" i="4"/>
  <c r="S28" i="4"/>
  <c r="W27" i="4"/>
  <c r="S26" i="4"/>
  <c r="W25" i="4"/>
  <c r="O25" i="4"/>
  <c r="S24" i="4"/>
  <c r="W23" i="4"/>
  <c r="O23" i="4"/>
  <c r="S22" i="4"/>
  <c r="O21" i="4"/>
  <c r="S20" i="4"/>
  <c r="W19" i="4"/>
  <c r="O19" i="4"/>
  <c r="S18" i="4"/>
  <c r="W17" i="4"/>
  <c r="O17" i="4"/>
  <c r="W15" i="4"/>
  <c r="O15" i="4"/>
  <c r="S14" i="4"/>
  <c r="W13" i="4"/>
  <c r="O13" i="4"/>
  <c r="S12" i="4"/>
  <c r="W11" i="4"/>
  <c r="S10" i="4"/>
  <c r="W9" i="4"/>
  <c r="O9" i="4"/>
  <c r="S8" i="4"/>
  <c r="W7" i="4"/>
  <c r="S6" i="4"/>
  <c r="W5" i="4"/>
  <c r="O24" i="4"/>
  <c r="W18" i="4"/>
  <c r="W14" i="4"/>
  <c r="W10" i="4"/>
  <c r="O6" i="4"/>
  <c r="R28" i="4"/>
  <c r="V27" i="4"/>
  <c r="R26" i="4"/>
  <c r="V25" i="4"/>
  <c r="N25" i="4"/>
  <c r="R24" i="4"/>
  <c r="V23" i="4"/>
  <c r="N23" i="4"/>
  <c r="R22" i="4"/>
  <c r="N21" i="4"/>
  <c r="R20" i="4"/>
  <c r="V19" i="4"/>
  <c r="N19" i="4"/>
  <c r="R18" i="4"/>
  <c r="V17" i="4"/>
  <c r="N17" i="4"/>
  <c r="V15" i="4"/>
  <c r="N15" i="4"/>
  <c r="R14" i="4"/>
  <c r="V13" i="4"/>
  <c r="N13" i="4"/>
  <c r="R12" i="4"/>
  <c r="V11" i="4"/>
  <c r="R10" i="4"/>
  <c r="V9" i="4"/>
  <c r="N9" i="4"/>
  <c r="R8" i="4"/>
  <c r="V7" i="4"/>
  <c r="N7" i="4"/>
  <c r="R6" i="4"/>
  <c r="N5" i="4"/>
  <c r="O26" i="4"/>
  <c r="W20" i="4"/>
  <c r="O16" i="4"/>
  <c r="O12" i="4"/>
  <c r="O8" i="4"/>
  <c r="Q28" i="4"/>
  <c r="M27" i="4"/>
  <c r="Q26" i="4"/>
  <c r="U25" i="4"/>
  <c r="M25" i="4"/>
  <c r="Q24" i="4"/>
  <c r="U23" i="4"/>
  <c r="M23" i="4"/>
  <c r="U21" i="4"/>
  <c r="M21" i="4"/>
  <c r="Q20" i="4"/>
  <c r="U19" i="4"/>
  <c r="M19" i="4"/>
  <c r="Q18" i="4"/>
  <c r="U17" i="4"/>
  <c r="Q16" i="4"/>
  <c r="U15" i="4"/>
  <c r="M15" i="4"/>
  <c r="Q14" i="4"/>
  <c r="U13" i="4"/>
  <c r="M13" i="4"/>
  <c r="Q12" i="4"/>
  <c r="M11" i="4"/>
  <c r="Q10" i="4"/>
  <c r="U9" i="4"/>
  <c r="M9" i="4"/>
  <c r="Q8" i="4"/>
  <c r="U7" i="4"/>
  <c r="M7" i="4"/>
  <c r="U5" i="4"/>
  <c r="M5" i="4"/>
  <c r="W28" i="4"/>
  <c r="O28" i="4"/>
  <c r="S25" i="4"/>
  <c r="S21" i="4"/>
  <c r="S17" i="4"/>
  <c r="O10" i="4"/>
  <c r="W6" i="4"/>
  <c r="P28" i="4"/>
  <c r="T27" i="4"/>
  <c r="P26" i="4"/>
  <c r="T25" i="4"/>
  <c r="P24" i="4"/>
  <c r="T23" i="4"/>
  <c r="P22" i="4"/>
  <c r="T21" i="4"/>
  <c r="P20" i="4"/>
  <c r="T19" i="4"/>
  <c r="P18" i="4"/>
  <c r="T17" i="4"/>
  <c r="P16" i="4"/>
  <c r="T15" i="4"/>
  <c r="P14" i="4"/>
  <c r="T13" i="4"/>
  <c r="P12" i="4"/>
  <c r="T11" i="4"/>
  <c r="P10" i="4"/>
  <c r="T9" i="4"/>
  <c r="P8" i="4"/>
  <c r="T7" i="4"/>
  <c r="P6" i="4"/>
  <c r="T5" i="4"/>
  <c r="W24" i="4"/>
  <c r="W22" i="4"/>
  <c r="O20" i="4"/>
  <c r="W16" i="4"/>
  <c r="W12" i="4"/>
  <c r="S9" i="4"/>
  <c r="S5" i="4"/>
  <c r="K13" i="2"/>
  <c r="K37" i="2"/>
  <c r="K88" i="2"/>
  <c r="M9" i="2"/>
  <c r="C39" i="6" s="1"/>
  <c r="F12" i="5"/>
  <c r="D22" i="5"/>
  <c r="D12" i="6" s="1"/>
  <c r="D21" i="5"/>
  <c r="D11" i="6" s="1"/>
  <c r="D45" i="5"/>
  <c r="J12" i="5"/>
  <c r="J59" i="2"/>
  <c r="K59" i="2" s="1"/>
  <c r="G19" i="5"/>
  <c r="K19" i="5"/>
  <c r="K52" i="5" s="1"/>
  <c r="P33" i="4"/>
  <c r="M38" i="4"/>
  <c r="M42" i="4"/>
  <c r="W47" i="4"/>
  <c r="P15" i="13"/>
  <c r="M14" i="10"/>
  <c r="N14" i="10" s="1"/>
  <c r="N14" i="11" s="1"/>
  <c r="O15" i="12"/>
  <c r="J14" i="8"/>
  <c r="K14" i="8" s="1"/>
  <c r="K14" i="9" s="1"/>
  <c r="P60" i="13"/>
  <c r="O60" i="12"/>
  <c r="J56" i="8"/>
  <c r="K56" i="8" s="1"/>
  <c r="K59" i="9" s="1"/>
  <c r="M56" i="10"/>
  <c r="D46" i="5"/>
  <c r="F46" i="5" s="1"/>
  <c r="J13" i="5"/>
  <c r="J46" i="5" s="1"/>
  <c r="I90" i="2"/>
  <c r="Q33" i="4"/>
  <c r="Q38" i="4"/>
  <c r="Q40" i="4"/>
  <c r="I55" i="5"/>
  <c r="I54" i="5"/>
  <c r="I70" i="10"/>
  <c r="I75" i="11" s="1"/>
  <c r="G70" i="10"/>
  <c r="G75" i="11" s="1"/>
  <c r="K69" i="10"/>
  <c r="C69" i="10"/>
  <c r="B69" i="10"/>
  <c r="K70" i="10"/>
  <c r="K75" i="11" s="1"/>
  <c r="C70" i="10"/>
  <c r="C75" i="11" s="1"/>
  <c r="B70" i="10"/>
  <c r="F69" i="10"/>
  <c r="R56" i="4"/>
  <c r="V55" i="4"/>
  <c r="R54" i="4"/>
  <c r="V51" i="4"/>
  <c r="N51" i="4"/>
  <c r="R50" i="4"/>
  <c r="R48" i="4"/>
  <c r="R46" i="4"/>
  <c r="V45" i="4"/>
  <c r="V43" i="4"/>
  <c r="N43" i="4"/>
  <c r="N41" i="4"/>
  <c r="V39" i="4"/>
  <c r="R38" i="4"/>
  <c r="V37" i="4"/>
  <c r="N35" i="4"/>
  <c r="R34" i="4"/>
  <c r="Q56" i="4"/>
  <c r="U53" i="4"/>
  <c r="M53" i="4"/>
  <c r="Q52" i="4"/>
  <c r="Q50" i="4"/>
  <c r="Q48" i="4"/>
  <c r="U47" i="4"/>
  <c r="U45" i="4"/>
  <c r="M45" i="4"/>
  <c r="D70" i="10"/>
  <c r="D75" i="11" s="1"/>
  <c r="T55" i="4"/>
  <c r="T53" i="4"/>
  <c r="P52" i="4"/>
  <c r="P48" i="4"/>
  <c r="T47" i="4"/>
  <c r="T45" i="4"/>
  <c r="T41" i="4"/>
  <c r="P40" i="4"/>
  <c r="T39" i="4"/>
  <c r="P36" i="4"/>
  <c r="W56" i="4"/>
  <c r="O56" i="4"/>
  <c r="O54" i="4"/>
  <c r="S53" i="4"/>
  <c r="S51" i="4"/>
  <c r="O50" i="4"/>
  <c r="W48" i="4"/>
  <c r="O48" i="4"/>
  <c r="S45" i="4"/>
  <c r="W44" i="4"/>
  <c r="S43" i="4"/>
  <c r="W40" i="4"/>
  <c r="O40" i="4"/>
  <c r="S39" i="4"/>
  <c r="S37" i="4"/>
  <c r="O36" i="4"/>
  <c r="S35" i="4"/>
  <c r="O34" i="4"/>
  <c r="F75" i="9"/>
  <c r="V56" i="4"/>
  <c r="V54" i="4"/>
  <c r="N54" i="4"/>
  <c r="R53" i="4"/>
  <c r="N52" i="4"/>
  <c r="R51" i="4"/>
  <c r="V50" i="4"/>
  <c r="V48" i="4"/>
  <c r="N48" i="4"/>
  <c r="R47" i="4"/>
  <c r="N46" i="4"/>
  <c r="R45" i="4"/>
  <c r="V44" i="4"/>
  <c r="R43" i="4"/>
  <c r="V42" i="4"/>
  <c r="N42" i="4"/>
  <c r="V40" i="4"/>
  <c r="N40" i="4"/>
  <c r="R39" i="4"/>
  <c r="N38" i="4"/>
  <c r="R37" i="4"/>
  <c r="V36" i="4"/>
  <c r="R35" i="4"/>
  <c r="V34" i="4"/>
  <c r="N34" i="4"/>
  <c r="U56" i="4"/>
  <c r="Q55" i="4"/>
  <c r="Q53" i="4"/>
  <c r="U52" i="4"/>
  <c r="Q51" i="4"/>
  <c r="Q49" i="4"/>
  <c r="U48" i="4"/>
  <c r="Q47" i="4"/>
  <c r="Q45" i="4"/>
  <c r="U44" i="4"/>
  <c r="Q43" i="4"/>
  <c r="Q41" i="4"/>
  <c r="U40" i="4"/>
  <c r="Q39" i="4"/>
  <c r="Q37" i="4"/>
  <c r="U36" i="4"/>
  <c r="Q35" i="4"/>
  <c r="T56" i="4"/>
  <c r="P55" i="4"/>
  <c r="P53" i="4"/>
  <c r="T52" i="4"/>
  <c r="P51" i="4"/>
  <c r="P49" i="4"/>
  <c r="T48" i="4"/>
  <c r="P47" i="4"/>
  <c r="P45" i="4"/>
  <c r="T44" i="4"/>
  <c r="P43" i="4"/>
  <c r="P41" i="4"/>
  <c r="T40" i="4"/>
  <c r="P39" i="4"/>
  <c r="P37" i="4"/>
  <c r="T36" i="4"/>
  <c r="P35" i="4"/>
  <c r="P23" i="13"/>
  <c r="M22" i="10"/>
  <c r="N22" i="10" s="1"/>
  <c r="N22" i="11" s="1"/>
  <c r="O23" i="12"/>
  <c r="J22" i="8"/>
  <c r="K22" i="8" s="1"/>
  <c r="K22" i="9" s="1"/>
  <c r="D47" i="5"/>
  <c r="J14" i="5"/>
  <c r="J47" i="5" s="1"/>
  <c r="F14" i="5"/>
  <c r="E22" i="5"/>
  <c r="E12" i="6" s="1"/>
  <c r="E21" i="5"/>
  <c r="E11" i="6" s="1"/>
  <c r="E45" i="5"/>
  <c r="K12" i="5"/>
  <c r="J90" i="2"/>
  <c r="K90" i="2" s="1"/>
  <c r="S33" i="4"/>
  <c r="T34" i="4"/>
  <c r="S36" i="4"/>
  <c r="S38" i="4"/>
  <c r="S40" i="4"/>
  <c r="S42" i="4"/>
  <c r="O45" i="4"/>
  <c r="S48" i="4"/>
  <c r="W51" i="4"/>
  <c r="J18" i="7"/>
  <c r="O22" i="12"/>
  <c r="M21" i="10"/>
  <c r="N21" i="10" s="1"/>
  <c r="N21" i="11" s="1"/>
  <c r="P22" i="13"/>
  <c r="J21" i="8"/>
  <c r="K21" i="8" s="1"/>
  <c r="K21" i="9" s="1"/>
  <c r="M59" i="10"/>
  <c r="N59" i="10" s="1"/>
  <c r="N62" i="11" s="1"/>
  <c r="P63" i="13"/>
  <c r="O63" i="12"/>
  <c r="J59" i="8"/>
  <c r="K59" i="8" s="1"/>
  <c r="K62" i="9" s="1"/>
  <c r="P66" i="13"/>
  <c r="O66" i="12"/>
  <c r="M62" i="10"/>
  <c r="N62" i="10" s="1"/>
  <c r="N65" i="11" s="1"/>
  <c r="J62" i="8"/>
  <c r="K62" i="8" s="1"/>
  <c r="K65" i="9" s="1"/>
  <c r="G18" i="5"/>
  <c r="E51" i="5"/>
  <c r="G51" i="5" s="1"/>
  <c r="K18" i="5"/>
  <c r="K51" i="5" s="1"/>
  <c r="E46" i="5"/>
  <c r="G46" i="5" s="1"/>
  <c r="K13" i="5"/>
  <c r="K46" i="5" s="1"/>
  <c r="G13" i="5"/>
  <c r="T33" i="4"/>
  <c r="W45" i="4"/>
  <c r="M52" i="4"/>
  <c r="O55" i="4"/>
  <c r="E47" i="5"/>
  <c r="K14" i="5"/>
  <c r="K47" i="5" s="1"/>
  <c r="G14" i="5"/>
  <c r="P31" i="13"/>
  <c r="M30" i="10"/>
  <c r="N30" i="10" s="1"/>
  <c r="N30" i="11" s="1"/>
  <c r="O31" i="12"/>
  <c r="J30" i="8"/>
  <c r="K30" i="8" s="1"/>
  <c r="K30" i="9" s="1"/>
  <c r="C22" i="5"/>
  <c r="C12" i="6" s="1"/>
  <c r="C21" i="5"/>
  <c r="C11" i="6" s="1"/>
  <c r="B38" i="6" s="1"/>
  <c r="C45" i="5"/>
  <c r="J29" i="2"/>
  <c r="K15" i="2" s="1"/>
  <c r="D49" i="5"/>
  <c r="F49" i="5" s="1"/>
  <c r="J16" i="5"/>
  <c r="J49" i="5" s="1"/>
  <c r="F16" i="5"/>
  <c r="U33" i="4"/>
  <c r="M37" i="4"/>
  <c r="M39" i="4"/>
  <c r="M41" i="4"/>
  <c r="M43" i="4"/>
  <c r="M46" i="4"/>
  <c r="O49" i="4"/>
  <c r="S52" i="4"/>
  <c r="W55" i="4"/>
  <c r="H47" i="5"/>
  <c r="K16" i="5"/>
  <c r="K49" i="5" s="1"/>
  <c r="O54" i="12"/>
  <c r="P54" i="13"/>
  <c r="J50" i="8"/>
  <c r="K50" i="8" s="1"/>
  <c r="K53" i="9" s="1"/>
  <c r="M50" i="10"/>
  <c r="N50" i="10" s="1"/>
  <c r="N53" i="11" s="1"/>
  <c r="P20" i="13"/>
  <c r="M19" i="10"/>
  <c r="O20" i="12"/>
  <c r="J19" i="8"/>
  <c r="J31" i="7"/>
  <c r="M36" i="10"/>
  <c r="N36" i="10" s="1"/>
  <c r="N36" i="11" s="1"/>
  <c r="P37" i="13"/>
  <c r="O37" i="12"/>
  <c r="J36" i="8"/>
  <c r="K36" i="8" s="1"/>
  <c r="K36" i="9" s="1"/>
  <c r="E48" i="5"/>
  <c r="G48" i="5" s="1"/>
  <c r="K15" i="5"/>
  <c r="K48" i="5" s="1"/>
  <c r="G15" i="5"/>
  <c r="M33" i="4"/>
  <c r="W33" i="4"/>
  <c r="O35" i="4"/>
  <c r="O37" i="4"/>
  <c r="O39" i="4"/>
  <c r="O41" i="4"/>
  <c r="O43" i="4"/>
  <c r="S46" i="4"/>
  <c r="W49" i="4"/>
  <c r="M56" i="4"/>
  <c r="G12" i="5"/>
  <c r="I47" i="5"/>
  <c r="E49" i="5"/>
  <c r="G49" i="5" s="1"/>
  <c r="T14" i="7"/>
  <c r="O39" i="7"/>
  <c r="M51" i="10"/>
  <c r="P55" i="13"/>
  <c r="O55" i="12"/>
  <c r="J51" i="8"/>
  <c r="P65" i="13"/>
  <c r="M61" i="10"/>
  <c r="N61" i="10" s="1"/>
  <c r="N64" i="11" s="1"/>
  <c r="O65" i="12"/>
  <c r="J61" i="8"/>
  <c r="K61" i="8" s="1"/>
  <c r="K64" i="9" s="1"/>
  <c r="M67" i="10"/>
  <c r="N67" i="10" s="1"/>
  <c r="N70" i="11" s="1"/>
  <c r="P71" i="13"/>
  <c r="J67" i="8"/>
  <c r="K67" i="8" s="1"/>
  <c r="K70" i="9" s="1"/>
  <c r="O71" i="12"/>
  <c r="C47" i="5"/>
  <c r="L29" i="2"/>
  <c r="D52" i="5"/>
  <c r="F19" i="5"/>
  <c r="J19" i="5"/>
  <c r="J52" i="5" s="1"/>
  <c r="N33" i="4"/>
  <c r="M34" i="4"/>
  <c r="U35" i="4"/>
  <c r="U37" i="4"/>
  <c r="U39" i="4"/>
  <c r="U41" i="4"/>
  <c r="W43" i="4"/>
  <c r="M50" i="4"/>
  <c r="O53" i="4"/>
  <c r="S56" i="4"/>
  <c r="H54" i="5"/>
  <c r="H55" i="5"/>
  <c r="D51" i="5"/>
  <c r="F51" i="5" s="1"/>
  <c r="E39" i="7"/>
  <c r="P58" i="13"/>
  <c r="O58" i="12"/>
  <c r="M54" i="10"/>
  <c r="N54" i="10" s="1"/>
  <c r="N57" i="11" s="1"/>
  <c r="J54" i="8"/>
  <c r="K54" i="8" s="1"/>
  <c r="K57" i="9" s="1"/>
  <c r="T36" i="7"/>
  <c r="I21" i="5"/>
  <c r="I11" i="6" s="1"/>
  <c r="H22" i="5"/>
  <c r="H12" i="6" s="1"/>
  <c r="P39" i="7"/>
  <c r="Z39" i="7"/>
  <c r="AC19" i="7"/>
  <c r="J20" i="7"/>
  <c r="S20" i="7"/>
  <c r="AD21" i="7"/>
  <c r="T30" i="7"/>
  <c r="AC30" i="7"/>
  <c r="AD35" i="7"/>
  <c r="I36" i="7"/>
  <c r="D57" i="6" s="1"/>
  <c r="AA39" i="7"/>
  <c r="J17" i="7"/>
  <c r="AD17" i="7"/>
  <c r="I18" i="7"/>
  <c r="D39" i="6" s="1"/>
  <c r="T19" i="7"/>
  <c r="J21" i="7"/>
  <c r="T21" i="7"/>
  <c r="AD27" i="7"/>
  <c r="T28" i="7"/>
  <c r="AC28" i="7"/>
  <c r="AD33" i="7"/>
  <c r="I34" i="7"/>
  <c r="D55" i="6" s="1"/>
  <c r="O35" i="12"/>
  <c r="P35" i="13"/>
  <c r="M34" i="10"/>
  <c r="N34" i="10" s="1"/>
  <c r="N34" i="11" s="1"/>
  <c r="G39" i="7"/>
  <c r="R39" i="7"/>
  <c r="O17" i="12"/>
  <c r="M16" i="10"/>
  <c r="N16" i="10" s="1"/>
  <c r="N16" i="11" s="1"/>
  <c r="P17" i="13"/>
  <c r="J16" i="8"/>
  <c r="K16" i="8" s="1"/>
  <c r="K16" i="9" s="1"/>
  <c r="J19" i="7"/>
  <c r="AD29" i="7"/>
  <c r="J35" i="7"/>
  <c r="H39" i="7"/>
  <c r="AD16" i="7"/>
  <c r="T18" i="7"/>
  <c r="AD18" i="7"/>
  <c r="T27" i="7"/>
  <c r="J29" i="7"/>
  <c r="T29" i="7"/>
  <c r="O33" i="12"/>
  <c r="M32" i="10"/>
  <c r="N32" i="10" s="1"/>
  <c r="N32" i="11" s="1"/>
  <c r="P33" i="13"/>
  <c r="J32" i="8"/>
  <c r="K32" i="8" s="1"/>
  <c r="K32" i="9" s="1"/>
  <c r="T34" i="7"/>
  <c r="AD34" i="7"/>
  <c r="L39" i="7"/>
  <c r="S14" i="7"/>
  <c r="V39" i="7"/>
  <c r="T16" i="7"/>
  <c r="I25" i="7"/>
  <c r="D46" i="6" s="1"/>
  <c r="O25" i="12"/>
  <c r="M24" i="10"/>
  <c r="N24" i="10" s="1"/>
  <c r="N24" i="11" s="1"/>
  <c r="P25" i="13"/>
  <c r="J24" i="8"/>
  <c r="K24" i="8" s="1"/>
  <c r="K24" i="9" s="1"/>
  <c r="J27" i="7"/>
  <c r="J33" i="7"/>
  <c r="J34" i="8"/>
  <c r="K34" i="8" s="1"/>
  <c r="K34" i="9" s="1"/>
  <c r="B39" i="7"/>
  <c r="M39" i="7"/>
  <c r="AD15" i="7"/>
  <c r="J16" i="7"/>
  <c r="S23" i="7"/>
  <c r="AD24" i="7"/>
  <c r="T26" i="7"/>
  <c r="AD26" i="7"/>
  <c r="S31" i="7"/>
  <c r="AD32" i="7"/>
  <c r="AC36" i="7"/>
  <c r="T76" i="13"/>
  <c r="T74" i="13"/>
  <c r="I51" i="5"/>
  <c r="H52" i="5"/>
  <c r="C39" i="7"/>
  <c r="S22" i="7"/>
  <c r="AD22" i="7"/>
  <c r="I23" i="7"/>
  <c r="D44" i="6" s="1"/>
  <c r="T24" i="7"/>
  <c r="I31" i="7"/>
  <c r="D52" i="6" s="1"/>
  <c r="T32" i="7"/>
  <c r="S36" i="7"/>
  <c r="AD37" i="7"/>
  <c r="AC26" i="7"/>
  <c r="S16" i="7"/>
  <c r="I19" i="7"/>
  <c r="D40" i="6" s="1"/>
  <c r="AC21" i="7"/>
  <c r="S24" i="7"/>
  <c r="I27" i="7"/>
  <c r="D48" i="6" s="1"/>
  <c r="AC29" i="7"/>
  <c r="S32" i="7"/>
  <c r="I35" i="7"/>
  <c r="D56" i="6" s="1"/>
  <c r="AC37" i="7"/>
  <c r="I14" i="7"/>
  <c r="D35" i="6" s="1"/>
  <c r="AC16" i="7"/>
  <c r="S19" i="7"/>
  <c r="I22" i="7"/>
  <c r="D43" i="6" s="1"/>
  <c r="AC24" i="7"/>
  <c r="S27" i="7"/>
  <c r="I30" i="7"/>
  <c r="D51" i="6" s="1"/>
  <c r="AC32" i="7"/>
  <c r="S35" i="7"/>
  <c r="J14" i="7"/>
  <c r="S30" i="7"/>
  <c r="I33" i="7"/>
  <c r="D54" i="6" s="1"/>
  <c r="AC35" i="7"/>
  <c r="S40" i="13"/>
  <c r="T75" i="13"/>
  <c r="AD14" i="7"/>
  <c r="S39" i="13"/>
  <c r="S41" i="13"/>
  <c r="R74" i="13"/>
  <c r="T41" i="13"/>
  <c r="S74" i="13"/>
  <c r="R39" i="13"/>
  <c r="U74" i="13"/>
  <c r="A46" i="13" s="1"/>
  <c r="I46" i="6" l="1"/>
  <c r="I40" i="6" s="1"/>
  <c r="T42" i="4"/>
  <c r="T50" i="4"/>
  <c r="U34" i="4"/>
  <c r="U42" i="4"/>
  <c r="U50" i="4"/>
  <c r="R33" i="4"/>
  <c r="V38" i="4"/>
  <c r="N44" i="4"/>
  <c r="R49" i="4"/>
  <c r="N56" i="4"/>
  <c r="O38" i="4"/>
  <c r="O46" i="4"/>
  <c r="S55" i="4"/>
  <c r="P44" i="4"/>
  <c r="P56" i="4"/>
  <c r="M51" i="4"/>
  <c r="V35" i="4"/>
  <c r="N45" i="4"/>
  <c r="V53" i="4"/>
  <c r="D75" i="9"/>
  <c r="J69" i="10"/>
  <c r="S54" i="4"/>
  <c r="O51" i="4"/>
  <c r="N56" i="10"/>
  <c r="N59" i="11" s="1"/>
  <c r="M54" i="4"/>
  <c r="T38" i="4"/>
  <c r="T46" i="4"/>
  <c r="T54" i="4"/>
  <c r="U38" i="4"/>
  <c r="U46" i="4"/>
  <c r="U54" i="4"/>
  <c r="N36" i="4"/>
  <c r="R41" i="4"/>
  <c r="V46" i="4"/>
  <c r="V52" i="4"/>
  <c r="W34" i="4"/>
  <c r="W42" i="4"/>
  <c r="W50" i="4"/>
  <c r="T37" i="4"/>
  <c r="T49" i="4"/>
  <c r="M47" i="4"/>
  <c r="U55" i="4"/>
  <c r="R40" i="4"/>
  <c r="N49" i="4"/>
  <c r="H75" i="9"/>
  <c r="G69" i="10"/>
  <c r="G71" i="10" s="1"/>
  <c r="G76" i="11" s="1"/>
  <c r="E69" i="10"/>
  <c r="S34" i="4"/>
  <c r="M40" i="4"/>
  <c r="W38" i="4"/>
  <c r="O44" i="4"/>
  <c r="S49" i="4"/>
  <c r="W54" i="4"/>
  <c r="P38" i="4"/>
  <c r="P46" i="4"/>
  <c r="P54" i="4"/>
  <c r="Q46" i="4"/>
  <c r="U51" i="4"/>
  <c r="V33" i="4"/>
  <c r="N39" i="4"/>
  <c r="R44" i="4"/>
  <c r="V49" i="4"/>
  <c r="N55" i="4"/>
  <c r="C75" i="9"/>
  <c r="J70" i="10"/>
  <c r="J75" i="11" s="1"/>
  <c r="F70" i="10"/>
  <c r="F75" i="11" s="1"/>
  <c r="Q36" i="4"/>
  <c r="S44" i="4"/>
  <c r="S41" i="4"/>
  <c r="W46" i="4"/>
  <c r="O52" i="4"/>
  <c r="G75" i="9"/>
  <c r="P42" i="4"/>
  <c r="P50" i="4"/>
  <c r="U43" i="4"/>
  <c r="M49" i="4"/>
  <c r="Q54" i="4"/>
  <c r="R36" i="4"/>
  <c r="V41" i="4"/>
  <c r="N47" i="4"/>
  <c r="R52" i="4"/>
  <c r="K69" i="8"/>
  <c r="E75" i="9"/>
  <c r="I69" i="10"/>
  <c r="I71" i="10" s="1"/>
  <c r="I76" i="11" s="1"/>
  <c r="D69" i="10"/>
  <c r="D71" i="10" s="1"/>
  <c r="D76" i="11" s="1"/>
  <c r="M48" i="4"/>
  <c r="M36" i="4"/>
  <c r="N50" i="4"/>
  <c r="R55" i="4"/>
  <c r="W36" i="4"/>
  <c r="O42" i="4"/>
  <c r="S47" i="4"/>
  <c r="W52" i="4"/>
  <c r="T35" i="4"/>
  <c r="T43" i="4"/>
  <c r="T51" i="4"/>
  <c r="Q44" i="4"/>
  <c r="U49" i="4"/>
  <c r="M55" i="4"/>
  <c r="N37" i="4"/>
  <c r="R42" i="4"/>
  <c r="V47" i="4"/>
  <c r="N53" i="4"/>
  <c r="C76" i="9"/>
  <c r="H69" i="10"/>
  <c r="H74" i="11" s="1"/>
  <c r="E70" i="10"/>
  <c r="E75" i="11" s="1"/>
  <c r="H70" i="10"/>
  <c r="H75" i="11" s="1"/>
  <c r="Q42" i="4"/>
  <c r="Q34" i="4"/>
  <c r="M44" i="4"/>
  <c r="M57" i="4"/>
  <c r="W53" i="4"/>
  <c r="O47" i="4"/>
  <c r="W35" i="4"/>
  <c r="W39" i="4"/>
  <c r="P34" i="4"/>
  <c r="S50" i="4"/>
  <c r="O33" i="4"/>
  <c r="W41" i="4"/>
  <c r="W37" i="4"/>
  <c r="Q23" i="4"/>
  <c r="U28" i="4"/>
  <c r="N6" i="4"/>
  <c r="R11" i="4"/>
  <c r="V16" i="4"/>
  <c r="N22" i="4"/>
  <c r="R27" i="4"/>
  <c r="F38" i="8"/>
  <c r="B38" i="8"/>
  <c r="K38" i="8" s="1"/>
  <c r="K40" i="9" s="1"/>
  <c r="B37" i="10"/>
  <c r="B39" i="11" s="1"/>
  <c r="E37" i="10"/>
  <c r="E39" i="10" s="1"/>
  <c r="E41" i="11" s="1"/>
  <c r="M14" i="4"/>
  <c r="Q19" i="4"/>
  <c r="U24" i="4"/>
  <c r="S11" i="4"/>
  <c r="R7" i="4"/>
  <c r="V12" i="4"/>
  <c r="N18" i="4"/>
  <c r="R23" i="4"/>
  <c r="V28" i="4"/>
  <c r="G38" i="8"/>
  <c r="C38" i="8"/>
  <c r="F38" i="10"/>
  <c r="F40" i="11" s="1"/>
  <c r="F37" i="10"/>
  <c r="S13" i="4"/>
  <c r="Q6" i="4"/>
  <c r="U11" i="4"/>
  <c r="M17" i="4"/>
  <c r="Q22" i="4"/>
  <c r="U27" i="4"/>
  <c r="V5" i="4"/>
  <c r="N11" i="4"/>
  <c r="R16" i="4"/>
  <c r="V21" i="4"/>
  <c r="N27" i="4"/>
  <c r="O5" i="4"/>
  <c r="O11" i="4"/>
  <c r="S16" i="4"/>
  <c r="W21" i="4"/>
  <c r="O27" i="4"/>
  <c r="W26" i="4"/>
  <c r="P11" i="4"/>
  <c r="P19" i="4"/>
  <c r="P27" i="4"/>
  <c r="Q9" i="4"/>
  <c r="U14" i="4"/>
  <c r="M20" i="4"/>
  <c r="Q25" i="4"/>
  <c r="S15" i="4"/>
  <c r="N8" i="4"/>
  <c r="R13" i="4"/>
  <c r="V18" i="4"/>
  <c r="N24" i="4"/>
  <c r="E37" i="8"/>
  <c r="K37" i="8" s="1"/>
  <c r="H38" i="8"/>
  <c r="G37" i="10"/>
  <c r="C37" i="10"/>
  <c r="B52" i="6"/>
  <c r="B41" i="6"/>
  <c r="B42" i="6"/>
  <c r="B55" i="6"/>
  <c r="B39" i="6"/>
  <c r="H46" i="6"/>
  <c r="H55" i="6" s="1"/>
  <c r="I55" i="6"/>
  <c r="J55" i="6" s="1"/>
  <c r="E74" i="9"/>
  <c r="E39" i="11"/>
  <c r="O24" i="12"/>
  <c r="P24" i="13"/>
  <c r="M23" i="10"/>
  <c r="N23" i="10" s="1"/>
  <c r="N23" i="11" s="1"/>
  <c r="J23" i="8"/>
  <c r="K23" i="8" s="1"/>
  <c r="K23" i="9" s="1"/>
  <c r="B58" i="6"/>
  <c r="M28" i="10"/>
  <c r="N28" i="10" s="1"/>
  <c r="N28" i="11" s="1"/>
  <c r="P29" i="13"/>
  <c r="O29" i="12"/>
  <c r="J28" i="8"/>
  <c r="K28" i="8" s="1"/>
  <c r="K28" i="9" s="1"/>
  <c r="B53" i="6"/>
  <c r="P28" i="13"/>
  <c r="M27" i="10"/>
  <c r="N27" i="10" s="1"/>
  <c r="N27" i="11" s="1"/>
  <c r="O28" i="12"/>
  <c r="J27" i="8"/>
  <c r="K27" i="8" s="1"/>
  <c r="K27" i="9" s="1"/>
  <c r="P36" i="13"/>
  <c r="M35" i="10"/>
  <c r="N35" i="10" s="1"/>
  <c r="N35" i="11" s="1"/>
  <c r="O36" i="12"/>
  <c r="J35" i="8"/>
  <c r="K35" i="8" s="1"/>
  <c r="K35" i="9" s="1"/>
  <c r="K51" i="8"/>
  <c r="K54" i="9" s="1"/>
  <c r="G21" i="5"/>
  <c r="G11" i="6" s="1"/>
  <c r="G22" i="5"/>
  <c r="G12" i="6" s="1"/>
  <c r="K45" i="5"/>
  <c r="K71" i="10"/>
  <c r="K76" i="11" s="1"/>
  <c r="K74" i="11"/>
  <c r="J45" i="5"/>
  <c r="K19" i="2"/>
  <c r="K72" i="2"/>
  <c r="M27" i="2"/>
  <c r="C57" i="6" s="1"/>
  <c r="K74" i="2"/>
  <c r="D39" i="8"/>
  <c r="D41" i="9" s="1"/>
  <c r="J39" i="11"/>
  <c r="J39" i="10"/>
  <c r="J41" i="11" s="1"/>
  <c r="M5" i="2"/>
  <c r="C35" i="6" s="1"/>
  <c r="H41" i="12"/>
  <c r="K47" i="2"/>
  <c r="H76" i="12"/>
  <c r="T39" i="7"/>
  <c r="S39" i="7"/>
  <c r="G74" i="11"/>
  <c r="B41" i="13"/>
  <c r="P41" i="13"/>
  <c r="B35" i="6"/>
  <c r="B40" i="6"/>
  <c r="I49" i="6"/>
  <c r="H49" i="6" s="1"/>
  <c r="B44" i="6"/>
  <c r="P50" i="13"/>
  <c r="O50" i="12"/>
  <c r="M46" i="10"/>
  <c r="N46" i="10" s="1"/>
  <c r="N49" i="11" s="1"/>
  <c r="J46" i="8"/>
  <c r="K46" i="8" s="1"/>
  <c r="K49" i="9" s="1"/>
  <c r="B36" i="6"/>
  <c r="O64" i="12"/>
  <c r="P64" i="13"/>
  <c r="M60" i="10"/>
  <c r="N60" i="10" s="1"/>
  <c r="N63" i="11" s="1"/>
  <c r="J60" i="8"/>
  <c r="K60" i="8" s="1"/>
  <c r="K63" i="9" s="1"/>
  <c r="O62" i="12"/>
  <c r="P62" i="13"/>
  <c r="J58" i="8"/>
  <c r="K58" i="8" s="1"/>
  <c r="K61" i="9" s="1"/>
  <c r="M58" i="10"/>
  <c r="N58" i="10" s="1"/>
  <c r="N61" i="11" s="1"/>
  <c r="B57" i="6"/>
  <c r="E55" i="5"/>
  <c r="G55" i="5" s="1"/>
  <c r="G45" i="5"/>
  <c r="E54" i="5"/>
  <c r="G54" i="5" s="1"/>
  <c r="G74" i="9"/>
  <c r="G76" i="9"/>
  <c r="H76" i="9"/>
  <c r="H74" i="9"/>
  <c r="F74" i="9"/>
  <c r="F76" i="9"/>
  <c r="D55" i="5"/>
  <c r="F55" i="5" s="1"/>
  <c r="F45" i="5"/>
  <c r="D54" i="5"/>
  <c r="F54" i="5" s="1"/>
  <c r="M13" i="2"/>
  <c r="C43" i="6" s="1"/>
  <c r="K57" i="2"/>
  <c r="M19" i="2"/>
  <c r="C49" i="6" s="1"/>
  <c r="F39" i="11"/>
  <c r="K5" i="2"/>
  <c r="M7" i="2"/>
  <c r="C37" i="6" s="1"/>
  <c r="O74" i="12"/>
  <c r="O76" i="12" s="1"/>
  <c r="B76" i="12"/>
  <c r="K76" i="12"/>
  <c r="K76" i="13"/>
  <c r="G76" i="12"/>
  <c r="O27" i="12"/>
  <c r="P27" i="13"/>
  <c r="M26" i="10"/>
  <c r="N26" i="10" s="1"/>
  <c r="N26" i="11" s="1"/>
  <c r="J26" i="8"/>
  <c r="K26" i="8" s="1"/>
  <c r="K26" i="9" s="1"/>
  <c r="B50" i="6"/>
  <c r="M20" i="10"/>
  <c r="N20" i="10" s="1"/>
  <c r="N20" i="11" s="1"/>
  <c r="P21" i="13"/>
  <c r="O21" i="12"/>
  <c r="J20" i="8"/>
  <c r="K20" i="8" s="1"/>
  <c r="K20" i="9" s="1"/>
  <c r="B74" i="9"/>
  <c r="I74" i="11"/>
  <c r="K21" i="2"/>
  <c r="K49" i="2"/>
  <c r="M11" i="2"/>
  <c r="C41" i="6" s="1"/>
  <c r="G39" i="11"/>
  <c r="G39" i="10"/>
  <c r="G41" i="11" s="1"/>
  <c r="C39" i="11"/>
  <c r="C39" i="10"/>
  <c r="C41" i="11" s="1"/>
  <c r="B40" i="11"/>
  <c r="K82" i="2"/>
  <c r="O39" i="12"/>
  <c r="O41" i="12" s="1"/>
  <c r="B41" i="12"/>
  <c r="C71" i="10"/>
  <c r="C76" i="11" s="1"/>
  <c r="C74" i="11"/>
  <c r="B56" i="6"/>
  <c r="J39" i="7"/>
  <c r="I39" i="7"/>
  <c r="P53" i="13"/>
  <c r="M49" i="10"/>
  <c r="N49" i="10" s="1"/>
  <c r="N52" i="11" s="1"/>
  <c r="O53" i="12"/>
  <c r="J49" i="8"/>
  <c r="K49" i="8" s="1"/>
  <c r="K52" i="9" s="1"/>
  <c r="B37" i="6"/>
  <c r="K19" i="8"/>
  <c r="K19" i="9" s="1"/>
  <c r="K24" i="2"/>
  <c r="M22" i="2"/>
  <c r="C52" i="6" s="1"/>
  <c r="K16" i="2"/>
  <c r="M14" i="2"/>
  <c r="C44" i="6" s="1"/>
  <c r="K8" i="2"/>
  <c r="M6" i="2"/>
  <c r="C36" i="6" s="1"/>
  <c r="M20" i="2"/>
  <c r="C50" i="6" s="1"/>
  <c r="K83" i="2"/>
  <c r="K67" i="2"/>
  <c r="K50" i="2"/>
  <c r="K85" i="2"/>
  <c r="K77" i="2"/>
  <c r="K69" i="2"/>
  <c r="K52" i="2"/>
  <c r="K44" i="2"/>
  <c r="K36" i="2"/>
  <c r="K29" i="2"/>
  <c r="K87" i="2"/>
  <c r="K79" i="2"/>
  <c r="K71" i="2"/>
  <c r="K54" i="2"/>
  <c r="K46" i="2"/>
  <c r="K38" i="2"/>
  <c r="M28" i="2"/>
  <c r="C58" i="6" s="1"/>
  <c r="K22" i="2"/>
  <c r="M12" i="2"/>
  <c r="C42" i="6" s="1"/>
  <c r="K18" i="2"/>
  <c r="K10" i="2"/>
  <c r="K14" i="2"/>
  <c r="K6" i="2"/>
  <c r="K42" i="2"/>
  <c r="M16" i="2"/>
  <c r="C46" i="6" s="1"/>
  <c r="M8" i="2"/>
  <c r="C38" i="6" s="1"/>
  <c r="K84" i="2"/>
  <c r="K76" i="2"/>
  <c r="K68" i="2"/>
  <c r="K51" i="2"/>
  <c r="K43" i="2"/>
  <c r="K35" i="2"/>
  <c r="K25" i="2"/>
  <c r="M23" i="2"/>
  <c r="C53" i="6" s="1"/>
  <c r="K17" i="2"/>
  <c r="M24" i="2"/>
  <c r="C54" i="6" s="1"/>
  <c r="K89" i="2"/>
  <c r="K81" i="2"/>
  <c r="K73" i="2"/>
  <c r="K56" i="2"/>
  <c r="K48" i="2"/>
  <c r="K40" i="2"/>
  <c r="K28" i="2"/>
  <c r="K20" i="2"/>
  <c r="M18" i="2"/>
  <c r="C48" i="6" s="1"/>
  <c r="K12" i="2"/>
  <c r="M10" i="2"/>
  <c r="C40" i="6" s="1"/>
  <c r="K58" i="2"/>
  <c r="K26" i="2"/>
  <c r="K75" i="2"/>
  <c r="C74" i="9"/>
  <c r="K78" i="2"/>
  <c r="K41" i="2"/>
  <c r="M26" i="2"/>
  <c r="C56" i="6" s="1"/>
  <c r="F39" i="8"/>
  <c r="F41" i="9" s="1"/>
  <c r="I39" i="11"/>
  <c r="I39" i="10"/>
  <c r="I41" i="11" s="1"/>
  <c r="K39" i="11"/>
  <c r="K39" i="10"/>
  <c r="K41" i="11" s="1"/>
  <c r="K55" i="2"/>
  <c r="I41" i="13"/>
  <c r="D41" i="13"/>
  <c r="I76" i="13"/>
  <c r="F76" i="12"/>
  <c r="P49" i="13"/>
  <c r="M45" i="10"/>
  <c r="O49" i="12"/>
  <c r="J45" i="8"/>
  <c r="P57" i="13"/>
  <c r="M53" i="10"/>
  <c r="N53" i="10" s="1"/>
  <c r="N56" i="11" s="1"/>
  <c r="O57" i="12"/>
  <c r="J53" i="8"/>
  <c r="K53" i="8" s="1"/>
  <c r="K56" i="9" s="1"/>
  <c r="O67" i="12"/>
  <c r="M63" i="10"/>
  <c r="N63" i="10" s="1"/>
  <c r="N66" i="11" s="1"/>
  <c r="P67" i="13"/>
  <c r="J63" i="8"/>
  <c r="K63" i="8" s="1"/>
  <c r="K66" i="9" s="1"/>
  <c r="P69" i="13"/>
  <c r="M65" i="10"/>
  <c r="N65" i="10" s="1"/>
  <c r="N68" i="11" s="1"/>
  <c r="O69" i="12"/>
  <c r="J65" i="8"/>
  <c r="K65" i="8" s="1"/>
  <c r="K68" i="9" s="1"/>
  <c r="O70" i="12"/>
  <c r="P70" i="13"/>
  <c r="J66" i="8"/>
  <c r="K66" i="8" s="1"/>
  <c r="K69" i="9" s="1"/>
  <c r="M66" i="10"/>
  <c r="N66" i="10" s="1"/>
  <c r="N69" i="11" s="1"/>
  <c r="I37" i="6"/>
  <c r="H37" i="6" s="1"/>
  <c r="B51" i="6"/>
  <c r="B46" i="6"/>
  <c r="M33" i="10"/>
  <c r="N33" i="10" s="1"/>
  <c r="N33" i="11" s="1"/>
  <c r="O34" i="12"/>
  <c r="P34" i="13"/>
  <c r="J33" i="8"/>
  <c r="K33" i="8" s="1"/>
  <c r="K33" i="9" s="1"/>
  <c r="N51" i="10"/>
  <c r="N54" i="11" s="1"/>
  <c r="O72" i="12"/>
  <c r="P72" i="13"/>
  <c r="M68" i="10"/>
  <c r="N68" i="10" s="1"/>
  <c r="N71" i="11" s="1"/>
  <c r="J68" i="8"/>
  <c r="K68" i="8" s="1"/>
  <c r="K71" i="9" s="1"/>
  <c r="P61" i="13"/>
  <c r="M57" i="10"/>
  <c r="N57" i="10" s="1"/>
  <c r="N60" i="11" s="1"/>
  <c r="O61" i="12"/>
  <c r="J57" i="8"/>
  <c r="K57" i="8" s="1"/>
  <c r="K60" i="9" s="1"/>
  <c r="O16" i="12"/>
  <c r="P16" i="13"/>
  <c r="M15" i="10"/>
  <c r="N15" i="10" s="1"/>
  <c r="N15" i="11" s="1"/>
  <c r="J15" i="8"/>
  <c r="K15" i="8" s="1"/>
  <c r="K15" i="9" s="1"/>
  <c r="M17" i="10"/>
  <c r="N17" i="10" s="1"/>
  <c r="N17" i="11" s="1"/>
  <c r="O18" i="12"/>
  <c r="P18" i="13"/>
  <c r="J17" i="8"/>
  <c r="K17" i="8" s="1"/>
  <c r="K17" i="9" s="1"/>
  <c r="O19" i="12"/>
  <c r="P19" i="13"/>
  <c r="M18" i="10"/>
  <c r="N18" i="10" s="1"/>
  <c r="N18" i="11" s="1"/>
  <c r="J18" i="8"/>
  <c r="K18" i="8" s="1"/>
  <c r="K18" i="9" s="1"/>
  <c r="O30" i="12"/>
  <c r="M29" i="10"/>
  <c r="N29" i="10" s="1"/>
  <c r="N29" i="11" s="1"/>
  <c r="J29" i="8"/>
  <c r="K29" i="8" s="1"/>
  <c r="K29" i="9" s="1"/>
  <c r="P30" i="13"/>
  <c r="C54" i="5"/>
  <c r="C55" i="5"/>
  <c r="K70" i="8"/>
  <c r="K75" i="9" s="1"/>
  <c r="B75" i="9"/>
  <c r="F74" i="11"/>
  <c r="B71" i="10"/>
  <c r="B76" i="11" s="1"/>
  <c r="B74" i="11"/>
  <c r="F22" i="5"/>
  <c r="F12" i="6" s="1"/>
  <c r="F21" i="5"/>
  <c r="F11" i="6" s="1"/>
  <c r="K66" i="2"/>
  <c r="K80" i="2"/>
  <c r="K7" i="2"/>
  <c r="B39" i="8"/>
  <c r="B41" i="9" s="1"/>
  <c r="K39" i="2"/>
  <c r="L41" i="13"/>
  <c r="P76" i="13"/>
  <c r="B76" i="13"/>
  <c r="E76" i="13"/>
  <c r="N76" i="13"/>
  <c r="F52" i="5"/>
  <c r="N19" i="10"/>
  <c r="N19" i="11" s="1"/>
  <c r="D76" i="9"/>
  <c r="D74" i="9"/>
  <c r="B75" i="11"/>
  <c r="J71" i="10"/>
  <c r="J76" i="11" s="1"/>
  <c r="J74" i="11"/>
  <c r="M25" i="2"/>
  <c r="C55" i="6" s="1"/>
  <c r="M15" i="2"/>
  <c r="C45" i="6" s="1"/>
  <c r="K53" i="2"/>
  <c r="K27" i="2"/>
  <c r="H39" i="11"/>
  <c r="H39" i="10"/>
  <c r="H41" i="11" s="1"/>
  <c r="D39" i="10"/>
  <c r="D41" i="11" s="1"/>
  <c r="D39" i="11"/>
  <c r="K41" i="12"/>
  <c r="H41" i="13"/>
  <c r="F41" i="12"/>
  <c r="C41" i="13"/>
  <c r="J76" i="13"/>
  <c r="H76" i="13"/>
  <c r="E76" i="12"/>
  <c r="M76" i="13"/>
  <c r="K70" i="2"/>
  <c r="M25" i="10"/>
  <c r="N25" i="10" s="1"/>
  <c r="N25" i="11" s="1"/>
  <c r="O26" i="12"/>
  <c r="P26" i="13"/>
  <c r="J25" i="8"/>
  <c r="K25" i="8" s="1"/>
  <c r="K25" i="9" s="1"/>
  <c r="AD39" i="7"/>
  <c r="AC39" i="7"/>
  <c r="O51" i="12"/>
  <c r="M47" i="10"/>
  <c r="N47" i="10" s="1"/>
  <c r="N50" i="11" s="1"/>
  <c r="P51" i="13"/>
  <c r="J47" i="8"/>
  <c r="K47" i="8" s="1"/>
  <c r="K50" i="9" s="1"/>
  <c r="O56" i="12"/>
  <c r="P56" i="13"/>
  <c r="M52" i="10"/>
  <c r="N52" i="10" s="1"/>
  <c r="N55" i="11" s="1"/>
  <c r="J52" i="8"/>
  <c r="K52" i="8" s="1"/>
  <c r="K55" i="9" s="1"/>
  <c r="O14" i="12"/>
  <c r="M13" i="10"/>
  <c r="P14" i="13"/>
  <c r="J13" i="8"/>
  <c r="B49" i="6"/>
  <c r="B47" i="6"/>
  <c r="B45" i="6"/>
  <c r="B54" i="6"/>
  <c r="B43" i="6"/>
  <c r="B48" i="6"/>
  <c r="O32" i="12"/>
  <c r="P32" i="13"/>
  <c r="M31" i="10"/>
  <c r="N31" i="10" s="1"/>
  <c r="N31" i="11" s="1"/>
  <c r="J31" i="8"/>
  <c r="K31" i="8" s="1"/>
  <c r="K31" i="9" s="1"/>
  <c r="O59" i="12"/>
  <c r="M55" i="10"/>
  <c r="N55" i="10" s="1"/>
  <c r="N58" i="11" s="1"/>
  <c r="P59" i="13"/>
  <c r="J55" i="8"/>
  <c r="K55" i="8" s="1"/>
  <c r="K58" i="9" s="1"/>
  <c r="P68" i="13"/>
  <c r="O68" i="12"/>
  <c r="J64" i="8"/>
  <c r="K64" i="8" s="1"/>
  <c r="K67" i="9" s="1"/>
  <c r="M64" i="10"/>
  <c r="N64" i="10" s="1"/>
  <c r="N67" i="11" s="1"/>
  <c r="P52" i="13"/>
  <c r="O52" i="12"/>
  <c r="J48" i="8"/>
  <c r="K48" i="8" s="1"/>
  <c r="K51" i="9" s="1"/>
  <c r="M48" i="10"/>
  <c r="N48" i="10" s="1"/>
  <c r="N51" i="11" s="1"/>
  <c r="I43" i="6"/>
  <c r="H43" i="6" s="1"/>
  <c r="M29" i="2"/>
  <c r="G47" i="5"/>
  <c r="F47" i="5"/>
  <c r="M17" i="2"/>
  <c r="C47" i="6" s="1"/>
  <c r="K9" i="2"/>
  <c r="K45" i="2"/>
  <c r="K11" i="2"/>
  <c r="G39" i="8"/>
  <c r="G41" i="9" s="1"/>
  <c r="E41" i="13"/>
  <c r="K41" i="13"/>
  <c r="M76" i="12"/>
  <c r="K23" i="2"/>
  <c r="E71" i="10" l="1"/>
  <c r="E76" i="11" s="1"/>
  <c r="B76" i="9"/>
  <c r="N69" i="10"/>
  <c r="N74" i="11" s="1"/>
  <c r="N70" i="10"/>
  <c r="N75" i="11" s="1"/>
  <c r="F71" i="10"/>
  <c r="F76" i="11" s="1"/>
  <c r="D74" i="11"/>
  <c r="E74" i="11"/>
  <c r="H71" i="10"/>
  <c r="H76" i="11" s="1"/>
  <c r="E76" i="9"/>
  <c r="B39" i="10"/>
  <c r="B41" i="11" s="1"/>
  <c r="N37" i="10"/>
  <c r="N39" i="10" s="1"/>
  <c r="N41" i="11" s="1"/>
  <c r="C39" i="8"/>
  <c r="C41" i="9" s="1"/>
  <c r="F39" i="10"/>
  <c r="F41" i="11" s="1"/>
  <c r="E39" i="8"/>
  <c r="E41" i="9" s="1"/>
  <c r="H39" i="8"/>
  <c r="H41" i="9" s="1"/>
  <c r="N38" i="10"/>
  <c r="N40" i="11" s="1"/>
  <c r="K12" i="6"/>
  <c r="K13" i="8"/>
  <c r="K13" i="9" s="1"/>
  <c r="J37" i="8"/>
  <c r="N45" i="10"/>
  <c r="N48" i="11" s="1"/>
  <c r="M69" i="10"/>
  <c r="M38" i="10"/>
  <c r="J11" i="6"/>
  <c r="K11" i="6"/>
  <c r="J12" i="6"/>
  <c r="J70" i="8"/>
  <c r="K45" i="8"/>
  <c r="K48" i="9" s="1"/>
  <c r="J69" i="8"/>
  <c r="M37" i="10"/>
  <c r="N13" i="10"/>
  <c r="N13" i="11" s="1"/>
  <c r="K71" i="8"/>
  <c r="K76" i="9" s="1"/>
  <c r="K74" i="9"/>
  <c r="J38" i="8"/>
  <c r="K39" i="8"/>
  <c r="K41" i="9" s="1"/>
  <c r="K39" i="9"/>
  <c r="I57" i="6"/>
  <c r="J57" i="6" s="1"/>
  <c r="H40" i="6"/>
  <c r="H57" i="6" s="1"/>
  <c r="M70" i="10"/>
  <c r="N71" i="10" l="1"/>
  <c r="N76" i="11" s="1"/>
  <c r="N39" i="11"/>
  <c r="M71" i="10"/>
  <c r="M39" i="10"/>
  <c r="J39" i="8"/>
  <c r="J71" i="8"/>
</calcChain>
</file>

<file path=xl/sharedStrings.xml><?xml version="1.0" encoding="utf-8"?>
<sst xmlns="http://schemas.openxmlformats.org/spreadsheetml/2006/main" count="854" uniqueCount="179">
  <si>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</si>
  <si>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</si>
  <si>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</si>
  <si>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</si>
  <si>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</si>
  <si>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</si>
  <si>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</si>
  <si>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</si>
  <si>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</si>
  <si>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</si>
  <si>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</si>
  <si>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</si>
  <si>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</si>
  <si>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</si>
  <si>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Section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</si>
  <si>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</si>
  <si>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</si>
  <si>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</si>
  <si>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</si>
  <si>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</si>
  <si>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</si>
  <si>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</si>
  <si>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</si>
  <si>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</si>
  <si>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</si>
  <si>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Std deviation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</si>
  <si>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</si>
  <si>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</si>
  <si>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</si>
  <si>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</si>
  <si>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</si>
  <si>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</si>
  <si>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</si>
  <si>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</si>
  <si>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</si>
  <si>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</si>
  <si>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</si>
  <si>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</si>
  <si>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</si>
  <si>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</si>
  <si>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</si>
  <si>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</si>
  <si>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</si>
  <si>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</si>
  <si>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</si>
  <si>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</si>
  <si>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</si>
  <si>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</si>
  <si>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</si>
  <si>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</si>
  <si>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</si>
  <si>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Dir 1</t>
  </si>
  <si>
    <t>light</t>
  </si>
  <si>
    <t>heavy</t>
  </si>
  <si>
    <t>Dir 2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</si>
  <si>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</si>
  <si>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</si>
  <si>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</si>
  <si>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</si>
  <si>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</si>
  <si>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</si>
  <si>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</si>
  <si>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</si>
  <si>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</si>
  <si>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</si>
  <si>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</si>
  <si>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</si>
  <si>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</si>
  <si>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</si>
  <si>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</si>
  <si>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</si>
  <si>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</si>
  <si>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</si>
  <si>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</si>
  <si>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</si>
  <si>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</si>
  <si>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</si>
  <si>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</si>
  <si>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</si>
  <si>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</si>
  <si>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</si>
  <si>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</si>
  <si>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</si>
  <si>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</si>
  <si>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</si>
  <si>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</si>
  <si>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</si>
  <si>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</si>
  <si>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</si>
  <si>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</si>
  <si>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</si>
  <si>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</si>
  <si>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</si>
  <si>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</si>
  <si>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</si>
  <si>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</si>
  <si>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</si>
  <si>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Jours ouvrables (lundi-vendredi)</t>
  </si>
  <si>
    <t>Heure</t>
  </si>
  <si>
    <t>% de TJMO</t>
  </si>
  <si>
    <t>Ecart type</t>
  </si>
  <si>
    <t>Durée de comptage</t>
  </si>
  <si>
    <t>5 h</t>
  </si>
  <si>
    <t>15.00-20.00</t>
  </si>
  <si>
    <t>8 h (nuit)</t>
  </si>
  <si>
    <t>00.00-06.00/22.00-24.00</t>
  </si>
  <si>
    <t>14 h</t>
  </si>
  <si>
    <t>07.00-21.00</t>
  </si>
  <si>
    <t>16 h (jour)</t>
  </si>
  <si>
    <t>06.00-2200</t>
  </si>
  <si>
    <t>17 h</t>
  </si>
  <si>
    <t>05.00-2200</t>
  </si>
  <si>
    <t>Cadastre bruit</t>
  </si>
  <si>
    <t>TJMO jour (06.00-22.00)</t>
  </si>
  <si>
    <t>TJMO nuit (22.00-06.00)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</si>
  <si>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</si>
  <si>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</si>
  <si>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</si>
  <si>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</si>
  <si>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</si>
  <si>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</si>
  <si>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THM</t>
  </si>
  <si>
    <t>24 heures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</si>
  <si>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</si>
  <si>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</si>
  <si>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</si>
  <si>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</si>
  <si>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</si>
  <si>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</si>
  <si>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</si>
  <si>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</si>
  <si>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</si>
  <si>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</si>
  <si>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</si>
  <si>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</si>
  <si>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</si>
  <si>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</si>
  <si>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</si>
  <si>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</si>
  <si>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</si>
  <si>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</si>
  <si>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</si>
  <si>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</si>
  <si>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</si>
  <si>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</si>
  <si>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</si>
  <si>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</si>
  <si>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</si>
  <si>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</si>
  <si>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</si>
  <si>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</si>
  <si>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</si>
  <si>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</si>
  <si>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</si>
  <si>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</si>
  <si>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</si>
  <si>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</si>
  <si>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</si>
  <si>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</si>
  <si>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</si>
  <si>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</si>
  <si>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</si>
  <si>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</si>
  <si>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</si>
  <si>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</si>
  <si>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</si>
  <si>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</si>
  <si>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</si>
  <si>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Véh/h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</si>
  <si>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</si>
  <si>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</si>
  <si>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</si>
  <si>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</si>
  <si>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</si>
  <si>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</si>
  <si>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</si>
  <si>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</si>
  <si>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Véh/JO</t>
  </si>
  <si>
    <t>1) selon Norme VSS 40005b (2019) groupe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</si>
</sst>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\ \ \ \ \ \ \ "/>
  </numFmts>
  <fonts count="20" x14ac:knownFonts="1">
    <font>
      <sz val="10"/>
      <name val="Arial"/>
      <charset val="1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</font>
    <font>
      <b/>
      <sz val="10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A9FF"/>
        <bgColor rgb="FF33CCCC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8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5"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430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2" borderId="0" xfId="0" applyFont="1" applyFill="1" applyAlignment="1"/>
    <xf numFmtId="0" fontId="2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10" fontId="0" fillId="2" borderId="0" xfId="0" applyNumberFormat="1" applyFont="1" applyFill="1" applyAlignment="1"/>
    <xf numFmtId="0" fontId="0" fillId="2" borderId="0" xfId="0" applyFill="1" applyAlignment="1"/>
    <xf numFmtId="2" fontId="0" fillId="2" borderId="0" xfId="0" applyNumberFormat="1" applyFill="1" applyAlignment="1"/>
    <xf numFmtId="10" fontId="0" fillId="0" borderId="0" xfId="0" applyNumberFormat="1" applyAlignment="1"/>
    <xf numFmtId="165" fontId="0" fillId="0" borderId="0" xfId="0" applyNumberFormat="1" applyAlignment="1"/>
    <xf numFmtId="0" fontId="3" fillId="0" borderId="0" xfId="0" applyFont="1" applyAlignment="1"/>
    <xf numFmtId="165" fontId="4" fillId="0" borderId="0" xfId="0" applyNumberFormat="1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10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165" fontId="10" fillId="3" borderId="10" xfId="0" applyNumberFormat="1" applyFont="1" applyFill="1" applyBorder="1" applyAlignment="1">
      <alignment horizontal="center"/>
    </xf>
    <xf numFmtId="165" fontId="10" fillId="3" borderId="4" xfId="0" applyNumberFormat="1" applyFont="1" applyFill="1" applyBorder="1" applyAlignment="1">
      <alignment horizontal="center"/>
    </xf>
    <xf numFmtId="0" fontId="10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5" fontId="10" fillId="3" borderId="13" xfId="0" applyNumberFormat="1" applyFont="1" applyFill="1" applyBorder="1" applyAlignment="1">
      <alignment horizontal="center"/>
    </xf>
    <xf numFmtId="165" fontId="10" fillId="3" borderId="14" xfId="0" applyNumberFormat="1" applyFont="1" applyFill="1" applyBorder="1" applyAlignment="1">
      <alignment horizontal="center"/>
    </xf>
    <xf numFmtId="0" fontId="10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165" fontId="10" fillId="3" borderId="6" xfId="0" applyNumberFormat="1" applyFont="1" applyFill="1" applyBorder="1" applyAlignment="1">
      <alignment horizontal="center"/>
    </xf>
    <xf numFmtId="165" fontId="10" fillId="3" borderId="7" xfId="0" applyNumberFormat="1" applyFont="1" applyFill="1" applyBorder="1" applyAlignment="1">
      <alignment horizontal="center"/>
    </xf>
    <xf numFmtId="0" fontId="10" fillId="0" borderId="0" xfId="0" applyFont="1" applyAlignment="1"/>
    <xf numFmtId="0" fontId="10" fillId="0" borderId="8" xfId="0" applyFont="1" applyBorder="1" applyAlignment="1"/>
    <xf numFmtId="0" fontId="6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0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3" borderId="1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0" fontId="11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0" fillId="0" borderId="0" xfId="0" applyBorder="1" applyAlignment="1"/>
    <xf numFmtId="0" fontId="10" fillId="0" borderId="20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0" fillId="0" borderId="0" xfId="0" applyAlignment="1">
      <alignment horizontal="left"/>
    </xf>
    <xf numFmtId="9" fontId="10" fillId="0" borderId="0" xfId="0" applyNumberFormat="1" applyFont="1" applyAlignment="1">
      <alignment horizontal="center"/>
    </xf>
    <xf numFmtId="165" fontId="11" fillId="0" borderId="0" xfId="0" applyNumberFormat="1" applyFont="1" applyBorder="1" applyAlignment="1"/>
    <xf numFmtId="165" fontId="10" fillId="0" borderId="0" xfId="0" applyNumberFormat="1" applyFont="1" applyBorder="1" applyAlignment="1"/>
    <xf numFmtId="16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3" borderId="20" xfId="0" applyFont="1" applyFill="1" applyBorder="1" applyAlignment="1">
      <alignment horizontal="left"/>
    </xf>
    <xf numFmtId="0" fontId="10" fillId="3" borderId="21" xfId="0" applyFont="1" applyFill="1" applyBorder="1" applyAlignment="1">
      <alignment horizontal="left"/>
    </xf>
    <xf numFmtId="0" fontId="10" fillId="3" borderId="17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left"/>
    </xf>
    <xf numFmtId="0" fontId="10" fillId="3" borderId="23" xfId="0" applyFont="1" applyFill="1" applyBorder="1" applyAlignment="1">
      <alignment horizontal="left"/>
    </xf>
    <xf numFmtId="0" fontId="10" fillId="3" borderId="24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left"/>
    </xf>
    <xf numFmtId="0" fontId="10" fillId="3" borderId="26" xfId="0" applyFont="1" applyFill="1" applyBorder="1" applyAlignment="1">
      <alignment horizontal="left"/>
    </xf>
    <xf numFmtId="0" fontId="10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8" fillId="3" borderId="9" xfId="0" applyNumberFormat="1" applyFont="1" applyFill="1" applyBorder="1" applyAlignment="1">
      <alignment horizontal="center" vertical="center"/>
    </xf>
    <xf numFmtId="1" fontId="8" fillId="3" borderId="10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8" fillId="4" borderId="16" xfId="0" applyNumberFormat="1" applyFont="1" applyFill="1" applyBorder="1" applyAlignment="1">
      <alignment horizontal="center" vertical="center"/>
    </xf>
    <xf numFmtId="1" fontId="8" fillId="4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10" fillId="3" borderId="17" xfId="0" applyFont="1" applyFill="1" applyBorder="1" applyAlignment="1">
      <alignment horizontal="right" vertical="center"/>
    </xf>
    <xf numFmtId="0" fontId="10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165" fontId="4" fillId="3" borderId="10" xfId="0" applyNumberFormat="1" applyFont="1" applyFill="1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7" fontId="10" fillId="0" borderId="34" xfId="0" applyNumberFormat="1" applyFont="1" applyBorder="1" applyAlignment="1">
      <alignment horizontal="center"/>
    </xf>
    <xf numFmtId="1" fontId="10" fillId="0" borderId="36" xfId="0" applyNumberFormat="1" applyFont="1" applyBorder="1" applyAlignment="1">
      <alignment horizontal="center"/>
    </xf>
    <xf numFmtId="0" fontId="10" fillId="0" borderId="37" xfId="0" applyFont="1" applyBorder="1" applyAlignment="1">
      <alignment horizontal="right"/>
    </xf>
    <xf numFmtId="1" fontId="10" fillId="0" borderId="19" xfId="0" applyNumberFormat="1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7" fontId="10" fillId="0" borderId="40" xfId="0" applyNumberFormat="1" applyFont="1" applyBorder="1" applyAlignment="1">
      <alignment horizontal="center"/>
    </xf>
    <xf numFmtId="1" fontId="10" fillId="0" borderId="42" xfId="0" applyNumberFormat="1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1" fontId="10" fillId="0" borderId="44" xfId="0" applyNumberFormat="1" applyFont="1" applyBorder="1" applyAlignment="1">
      <alignment horizontal="center"/>
    </xf>
    <xf numFmtId="0" fontId="10" fillId="0" borderId="45" xfId="0" applyFont="1" applyBorder="1" applyAlignment="1">
      <alignment horizontal="left"/>
    </xf>
    <xf numFmtId="0" fontId="10" fillId="0" borderId="24" xfId="0" applyFont="1" applyBorder="1" applyAlignment="1">
      <alignment horizontal="center"/>
    </xf>
    <xf numFmtId="167" fontId="10" fillId="0" borderId="46" xfId="0" applyNumberFormat="1" applyFont="1" applyBorder="1" applyAlignment="1">
      <alignment horizontal="center"/>
    </xf>
    <xf numFmtId="1" fontId="10" fillId="0" borderId="23" xfId="0" applyNumberFormat="1" applyFont="1" applyBorder="1" applyAlignment="1">
      <alignment horizontal="center"/>
    </xf>
    <xf numFmtId="1" fontId="0" fillId="0" borderId="44" xfId="0" applyNumberFormat="1" applyBorder="1" applyAlignment="1"/>
    <xf numFmtId="0" fontId="10" fillId="0" borderId="45" xfId="0" applyFont="1" applyBorder="1" applyAlignment="1"/>
    <xf numFmtId="0" fontId="10" fillId="0" borderId="37" xfId="0" applyFont="1" applyBorder="1" applyAlignment="1"/>
    <xf numFmtId="0" fontId="10" fillId="0" borderId="38" xfId="0" applyFont="1" applyBorder="1" applyAlignment="1"/>
    <xf numFmtId="167" fontId="10" fillId="0" borderId="47" xfId="0" applyNumberFormat="1" applyFont="1" applyBorder="1" applyAlignment="1">
      <alignment horizontal="center"/>
    </xf>
    <xf numFmtId="1" fontId="10" fillId="0" borderId="47" xfId="0" applyNumberFormat="1" applyFon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7" fontId="6" fillId="0" borderId="48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6" fillId="0" borderId="44" xfId="0" applyNumberFormat="1" applyFont="1" applyBorder="1" applyAlignment="1">
      <alignment horizontal="center"/>
    </xf>
    <xf numFmtId="0" fontId="10" fillId="0" borderId="43" xfId="0" applyFont="1" applyBorder="1" applyAlignment="1"/>
    <xf numFmtId="0" fontId="10" fillId="0" borderId="49" xfId="0" applyFont="1" applyBorder="1" applyAlignment="1">
      <alignment horizontal="center"/>
    </xf>
    <xf numFmtId="167" fontId="10" fillId="0" borderId="50" xfId="0" applyNumberFormat="1" applyFont="1" applyBorder="1" applyAlignment="1">
      <alignment horizontal="center"/>
    </xf>
    <xf numFmtId="1" fontId="10" fillId="0" borderId="52" xfId="0" applyNumberFormat="1" applyFont="1" applyBorder="1" applyAlignment="1">
      <alignment horizontal="center"/>
    </xf>
    <xf numFmtId="0" fontId="10" fillId="0" borderId="53" xfId="0" applyFont="1" applyBorder="1" applyAlignment="1"/>
    <xf numFmtId="0" fontId="10" fillId="0" borderId="54" xfId="0" applyFont="1" applyBorder="1" applyAlignment="1"/>
    <xf numFmtId="167" fontId="4" fillId="0" borderId="55" xfId="0" applyNumberFormat="1" applyFont="1" applyBorder="1" applyAlignment="1">
      <alignment horizontal="center"/>
    </xf>
    <xf numFmtId="1" fontId="4" fillId="0" borderId="55" xfId="0" applyNumberFormat="1" applyFont="1" applyBorder="1" applyAlignment="1">
      <alignment horizontal="center"/>
    </xf>
    <xf numFmtId="1" fontId="4" fillId="0" borderId="5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49" fontId="11" fillId="0" borderId="0" xfId="0" applyNumberFormat="1" applyFont="1" applyAlignment="1" applyProtection="1">
      <protection locked="0"/>
    </xf>
    <xf numFmtId="0" fontId="13" fillId="0" borderId="0" xfId="0" applyFont="1" applyAlignment="1"/>
    <xf numFmtId="0" fontId="14" fillId="0" borderId="0" xfId="0" applyFont="1" applyAlignment="1"/>
    <xf numFmtId="0" fontId="3" fillId="0" borderId="0" xfId="0" applyFont="1" applyBorder="1" applyAlignment="1">
      <alignment vertical="center"/>
    </xf>
    <xf numFmtId="0" fontId="8" fillId="0" borderId="0" xfId="0" applyFont="1" applyAlignment="1"/>
    <xf numFmtId="0" fontId="11" fillId="0" borderId="1" xfId="0" applyFont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8" fillId="3" borderId="58" xfId="0" applyFont="1" applyFill="1" applyBorder="1" applyAlignment="1">
      <alignment horizontal="center" vertical="center"/>
    </xf>
    <xf numFmtId="0" fontId="11" fillId="0" borderId="59" xfId="0" applyFont="1" applyBorder="1" applyAlignment="1">
      <alignment horizontal="center"/>
    </xf>
    <xf numFmtId="1" fontId="11" fillId="3" borderId="2" xfId="0" applyNumberFormat="1" applyFont="1" applyFill="1" applyBorder="1" applyAlignment="1">
      <alignment horizontal="center"/>
    </xf>
    <xf numFmtId="1" fontId="11" fillId="3" borderId="3" xfId="0" applyNumberFormat="1" applyFont="1" applyFill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1" fontId="11" fillId="0" borderId="60" xfId="0" applyNumberFormat="1" applyFont="1" applyBorder="1" applyAlignment="1">
      <alignment horizontal="center"/>
    </xf>
    <xf numFmtId="1" fontId="11" fillId="3" borderId="17" xfId="0" applyNumberFormat="1" applyFont="1" applyFill="1" applyBorder="1" applyAlignment="1">
      <alignment horizontal="center"/>
    </xf>
    <xf numFmtId="1" fontId="11" fillId="3" borderId="10" xfId="0" applyNumberFormat="1" applyFont="1" applyFill="1" applyBorder="1" applyAlignment="1">
      <alignment horizontal="center"/>
    </xf>
    <xf numFmtId="1" fontId="11" fillId="0" borderId="10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62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" fontId="11" fillId="3" borderId="24" xfId="0" applyNumberFormat="1" applyFont="1" applyFill="1" applyBorder="1" applyAlignment="1">
      <alignment horizontal="center"/>
    </xf>
    <xf numFmtId="1" fontId="11" fillId="3" borderId="13" xfId="0" applyNumberFormat="1" applyFont="1" applyFill="1" applyBorder="1" applyAlignment="1">
      <alignment horizontal="center"/>
    </xf>
    <xf numFmtId="1" fontId="11" fillId="0" borderId="13" xfId="0" applyNumberFormat="1" applyFont="1" applyBorder="1" applyAlignment="1">
      <alignment horizontal="center"/>
    </xf>
    <xf numFmtId="1" fontId="11" fillId="0" borderId="46" xfId="0" applyNumberFormat="1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0" fontId="11" fillId="0" borderId="63" xfId="0" applyFont="1" applyBorder="1" applyAlignment="1">
      <alignment horizontal="center"/>
    </xf>
    <xf numFmtId="1" fontId="11" fillId="3" borderId="27" xfId="0" applyNumberFormat="1" applyFont="1" applyFill="1" applyBorder="1" applyAlignment="1">
      <alignment horizontal="center"/>
    </xf>
    <xf numFmtId="1" fontId="11" fillId="3" borderId="28" xfId="0" applyNumberFormat="1" applyFont="1" applyFill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1" fontId="11" fillId="0" borderId="30" xfId="0" applyNumberFormat="1" applyFont="1" applyBorder="1" applyAlignment="1">
      <alignment horizontal="center"/>
    </xf>
    <xf numFmtId="1" fontId="11" fillId="0" borderId="29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3" borderId="31" xfId="0" applyNumberFormat="1" applyFont="1" applyFill="1" applyBorder="1" applyAlignment="1">
      <alignment horizontal="center"/>
    </xf>
    <xf numFmtId="1" fontId="11" fillId="3" borderId="32" xfId="0" applyNumberFormat="1" applyFont="1" applyFill="1" applyBorder="1" applyAlignment="1">
      <alignment horizontal="center"/>
    </xf>
    <xf numFmtId="1" fontId="11" fillId="0" borderId="32" xfId="0" applyNumberFormat="1" applyFont="1" applyBorder="1" applyAlignment="1">
      <alignment horizontal="center"/>
    </xf>
    <xf numFmtId="1" fontId="11" fillId="0" borderId="57" xfId="0" applyNumberFormat="1" applyFont="1" applyBorder="1" applyAlignment="1">
      <alignment horizontal="center"/>
    </xf>
    <xf numFmtId="1" fontId="11" fillId="0" borderId="33" xfId="0" applyNumberFormat="1" applyFont="1" applyBorder="1" applyAlignment="1">
      <alignment horizontal="center"/>
    </xf>
    <xf numFmtId="49" fontId="11" fillId="0" borderId="59" xfId="0" applyNumberFormat="1" applyFont="1" applyBorder="1" applyAlignment="1">
      <alignment horizontal="center"/>
    </xf>
    <xf numFmtId="1" fontId="11" fillId="0" borderId="67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" fontId="11" fillId="3" borderId="5" xfId="0" applyNumberFormat="1" applyFont="1" applyFill="1" applyBorder="1" applyAlignment="1">
      <alignment horizontal="center"/>
    </xf>
    <xf numFmtId="1" fontId="11" fillId="3" borderId="6" xfId="0" applyNumberFormat="1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1" fontId="11" fillId="0" borderId="69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0" fontId="16" fillId="0" borderId="0" xfId="0" applyFont="1" applyAlignment="1"/>
    <xf numFmtId="1" fontId="11" fillId="3" borderId="70" xfId="0" applyNumberFormat="1" applyFont="1" applyFill="1" applyBorder="1" applyAlignment="1">
      <alignment horizontal="center" vertical="center"/>
    </xf>
    <xf numFmtId="1" fontId="11" fillId="3" borderId="32" xfId="0" applyNumberFormat="1" applyFont="1" applyFill="1" applyBorder="1" applyAlignment="1">
      <alignment horizontal="center" vertical="center"/>
    </xf>
    <xf numFmtId="1" fontId="11" fillId="0" borderId="32" xfId="0" applyNumberFormat="1" applyFont="1" applyBorder="1" applyAlignment="1">
      <alignment horizontal="center" vertical="center"/>
    </xf>
    <xf numFmtId="1" fontId="11" fillId="0" borderId="57" xfId="0" applyNumberFormat="1" applyFont="1" applyBorder="1" applyAlignment="1">
      <alignment horizontal="center" vertical="center"/>
    </xf>
    <xf numFmtId="1" fontId="11" fillId="3" borderId="31" xfId="0" applyNumberFormat="1" applyFont="1" applyFill="1" applyBorder="1" applyAlignment="1">
      <alignment horizontal="center" vertical="center"/>
    </xf>
    <xf numFmtId="0" fontId="8" fillId="0" borderId="71" xfId="0" applyFont="1" applyBorder="1" applyAlignment="1">
      <alignment horizontal="center"/>
    </xf>
    <xf numFmtId="1" fontId="8" fillId="0" borderId="0" xfId="0" applyNumberFormat="1" applyFont="1" applyAlignment="1"/>
    <xf numFmtId="0" fontId="8" fillId="0" borderId="0" xfId="0" applyFont="1" applyBorder="1" applyAlignment="1"/>
    <xf numFmtId="0" fontId="8" fillId="0" borderId="35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51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1" fontId="10" fillId="0" borderId="37" xfId="0" applyNumberFormat="1" applyFont="1" applyBorder="1" applyAlignment="1">
      <alignment horizontal="center"/>
    </xf>
    <xf numFmtId="1" fontId="10" fillId="0" borderId="72" xfId="0" applyNumberFormat="1" applyFont="1" applyBorder="1" applyAlignment="1">
      <alignment horizontal="center"/>
    </xf>
    <xf numFmtId="1" fontId="10" fillId="0" borderId="41" xfId="0" applyNumberFormat="1" applyFont="1" applyBorder="1" applyAlignment="1">
      <alignment horizontal="center"/>
    </xf>
    <xf numFmtId="10" fontId="10" fillId="0" borderId="36" xfId="0" applyNumberFormat="1" applyFont="1" applyBorder="1" applyAlignment="1">
      <alignment horizontal="center"/>
    </xf>
    <xf numFmtId="1" fontId="10" fillId="0" borderId="45" xfId="0" applyNumberFormat="1" applyFont="1" applyBorder="1" applyAlignment="1">
      <alignment horizontal="center"/>
    </xf>
    <xf numFmtId="1" fontId="10" fillId="0" borderId="48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0" fontId="10" fillId="0" borderId="42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" fontId="10" fillId="0" borderId="22" xfId="0" applyNumberFormat="1" applyFont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1" fontId="10" fillId="0" borderId="73" xfId="0" applyNumberFormat="1" applyFont="1" applyBorder="1" applyAlignment="1">
      <alignment horizontal="center"/>
    </xf>
    <xf numFmtId="10" fontId="10" fillId="0" borderId="11" xfId="0" applyNumberFormat="1" applyFont="1" applyBorder="1" applyAlignment="1">
      <alignment horizontal="center"/>
    </xf>
    <xf numFmtId="1" fontId="10" fillId="0" borderId="53" xfId="0" applyNumberFormat="1" applyFont="1" applyBorder="1" applyAlignment="1">
      <alignment horizontal="center"/>
    </xf>
    <xf numFmtId="1" fontId="10" fillId="0" borderId="55" xfId="0" applyNumberFormat="1" applyFont="1" applyBorder="1" applyAlignment="1">
      <alignment horizontal="center"/>
    </xf>
    <xf numFmtId="1" fontId="10" fillId="0" borderId="74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0" fontId="10" fillId="0" borderId="4" xfId="0" applyNumberFormat="1" applyFont="1" applyBorder="1" applyAlignment="1"/>
    <xf numFmtId="10" fontId="10" fillId="0" borderId="8" xfId="0" applyNumberFormat="1" applyFont="1" applyBorder="1" applyAlignment="1">
      <alignment horizontal="center"/>
    </xf>
    <xf numFmtId="10" fontId="10" fillId="0" borderId="14" xfId="0" applyNumberFormat="1" applyFont="1" applyBorder="1" applyAlignment="1"/>
    <xf numFmtId="0" fontId="10" fillId="0" borderId="15" xfId="0" applyFont="1" applyBorder="1" applyAlignment="1">
      <alignment horizontal="center"/>
    </xf>
    <xf numFmtId="10" fontId="10" fillId="0" borderId="15" xfId="0" applyNumberFormat="1" applyFont="1" applyBorder="1" applyAlignment="1">
      <alignment horizontal="center"/>
    </xf>
    <xf numFmtId="0" fontId="0" fillId="0" borderId="0" xfId="0" applyBorder="1"/>
    <xf numFmtId="0" fontId="8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35" xfId="0" applyNumberFormat="1" applyFont="1" applyBorder="1" applyAlignment="1">
      <alignment horizontal="center"/>
    </xf>
    <xf numFmtId="10" fontId="10" fillId="0" borderId="35" xfId="0" applyNumberFormat="1" applyFont="1" applyBorder="1" applyAlignment="1"/>
    <xf numFmtId="10" fontId="10" fillId="0" borderId="41" xfId="0" applyNumberFormat="1" applyFont="1" applyBorder="1" applyAlignment="1">
      <alignment horizontal="center"/>
    </xf>
    <xf numFmtId="10" fontId="10" fillId="0" borderId="41" xfId="0" applyNumberFormat="1" applyFont="1" applyBorder="1" applyAlignment="1"/>
    <xf numFmtId="10" fontId="10" fillId="0" borderId="11" xfId="0" applyNumberFormat="1" applyFont="1" applyBorder="1" applyAlignment="1"/>
    <xf numFmtId="10" fontId="10" fillId="0" borderId="51" xfId="0" applyNumberFormat="1" applyFont="1" applyBorder="1" applyAlignment="1"/>
    <xf numFmtId="0" fontId="6" fillId="5" borderId="75" xfId="0" applyFont="1" applyFill="1" applyBorder="1" applyAlignment="1">
      <alignment horizontal="center"/>
    </xf>
    <xf numFmtId="0" fontId="6" fillId="6" borderId="76" xfId="0" applyFont="1" applyFill="1" applyBorder="1" applyAlignment="1">
      <alignment horizontal="center"/>
    </xf>
    <xf numFmtId="0" fontId="6" fillId="7" borderId="76" xfId="0" applyFont="1" applyFill="1" applyBorder="1" applyAlignment="1">
      <alignment horizontal="center"/>
    </xf>
    <xf numFmtId="0" fontId="6" fillId="8" borderId="76" xfId="0" applyFont="1" applyFill="1" applyBorder="1" applyAlignment="1">
      <alignment horizontal="center"/>
    </xf>
    <xf numFmtId="0" fontId="6" fillId="9" borderId="76" xfId="0" applyFont="1" applyFill="1" applyBorder="1" applyAlignment="1">
      <alignment horizontal="center"/>
    </xf>
    <xf numFmtId="0" fontId="6" fillId="10" borderId="76" xfId="0" applyFont="1" applyFill="1" applyBorder="1" applyAlignment="1">
      <alignment horizontal="center"/>
    </xf>
    <xf numFmtId="0" fontId="6" fillId="11" borderId="76" xfId="0" applyFont="1" applyFill="1" applyBorder="1" applyAlignment="1">
      <alignment horizontal="center"/>
    </xf>
    <xf numFmtId="10" fontId="10" fillId="0" borderId="9" xfId="0" applyNumberFormat="1" applyFont="1" applyBorder="1" applyAlignment="1"/>
    <xf numFmtId="10" fontId="10" fillId="0" borderId="10" xfId="0" applyNumberFormat="1" applyFont="1" applyBorder="1" applyAlignment="1"/>
    <xf numFmtId="165" fontId="10" fillId="0" borderId="0" xfId="0" applyNumberFormat="1" applyFont="1" applyAlignment="1"/>
    <xf numFmtId="10" fontId="10" fillId="0" borderId="8" xfId="0" applyNumberFormat="1" applyFont="1" applyBorder="1" applyAlignment="1"/>
    <xf numFmtId="10" fontId="10" fillId="0" borderId="12" xfId="0" applyNumberFormat="1" applyFont="1" applyBorder="1" applyAlignment="1"/>
    <xf numFmtId="10" fontId="10" fillId="0" borderId="13" xfId="0" applyNumberFormat="1" applyFont="1" applyBorder="1" applyAlignment="1"/>
    <xf numFmtId="10" fontId="10" fillId="0" borderId="16" xfId="0" applyNumberFormat="1" applyFont="1" applyBorder="1" applyAlignment="1"/>
    <xf numFmtId="10" fontId="10" fillId="0" borderId="6" xfId="0" applyNumberFormat="1" applyFont="1" applyBorder="1" applyAlignment="1"/>
    <xf numFmtId="10" fontId="10" fillId="0" borderId="7" xfId="0" applyNumberFormat="1" applyFont="1" applyBorder="1" applyAlignment="1"/>
    <xf numFmtId="10" fontId="10" fillId="0" borderId="15" xfId="0" applyNumberFormat="1" applyFont="1" applyBorder="1" applyAlignment="1"/>
    <xf numFmtId="0" fontId="10" fillId="0" borderId="77" xfId="0" applyFont="1" applyBorder="1" applyAlignment="1">
      <alignment horizontal="center"/>
    </xf>
    <xf numFmtId="1" fontId="10" fillId="0" borderId="77" xfId="0" applyNumberFormat="1" applyFont="1" applyBorder="1" applyAlignment="1">
      <alignment horizontal="center"/>
    </xf>
    <xf numFmtId="0" fontId="0" fillId="0" borderId="77" xfId="0" applyBorder="1" applyAlignment="1"/>
    <xf numFmtId="0" fontId="8" fillId="0" borderId="0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/>
    </xf>
    <xf numFmtId="1" fontId="10" fillId="0" borderId="34" xfId="0" applyNumberFormat="1" applyFont="1" applyBorder="1" applyAlignment="1">
      <alignment horizontal="center"/>
    </xf>
    <xf numFmtId="10" fontId="10" fillId="0" borderId="35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1" fontId="10" fillId="0" borderId="46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10" fontId="10" fillId="0" borderId="51" xfId="0" applyNumberFormat="1" applyFont="1" applyBorder="1" applyAlignment="1">
      <alignment horizontal="center"/>
    </xf>
    <xf numFmtId="10" fontId="10" fillId="0" borderId="0" xfId="0" applyNumberFormat="1" applyFont="1" applyAlignment="1"/>
    <xf numFmtId="0" fontId="10" fillId="0" borderId="31" xfId="0" applyFont="1" applyBorder="1" applyAlignment="1">
      <alignment horizontal="center"/>
    </xf>
    <xf numFmtId="1" fontId="10" fillId="0" borderId="14" xfId="0" applyNumberFormat="1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0" fontId="6" fillId="5" borderId="78" xfId="0" applyFont="1" applyFill="1" applyBorder="1" applyAlignment="1">
      <alignment horizontal="center"/>
    </xf>
    <xf numFmtId="0" fontId="6" fillId="6" borderId="79" xfId="0" applyFont="1" applyFill="1" applyBorder="1" applyAlignment="1">
      <alignment horizontal="center"/>
    </xf>
    <xf numFmtId="0" fontId="6" fillId="7" borderId="79" xfId="0" applyFont="1" applyFill="1" applyBorder="1" applyAlignment="1">
      <alignment horizontal="center"/>
    </xf>
    <xf numFmtId="0" fontId="6" fillId="12" borderId="79" xfId="0" applyFont="1" applyFill="1" applyBorder="1" applyAlignment="1">
      <alignment horizontal="center"/>
    </xf>
    <xf numFmtId="0" fontId="6" fillId="8" borderId="79" xfId="0" applyFont="1" applyFill="1" applyBorder="1" applyAlignment="1">
      <alignment horizontal="center"/>
    </xf>
    <xf numFmtId="0" fontId="6" fillId="13" borderId="79" xfId="0" applyFont="1" applyFill="1" applyBorder="1" applyAlignment="1">
      <alignment horizontal="center"/>
    </xf>
    <xf numFmtId="0" fontId="6" fillId="14" borderId="79" xfId="0" applyFont="1" applyFill="1" applyBorder="1" applyAlignment="1">
      <alignment horizontal="center"/>
    </xf>
    <xf numFmtId="0" fontId="6" fillId="9" borderId="79" xfId="0" applyFont="1" applyFill="1" applyBorder="1" applyAlignment="1">
      <alignment horizontal="center"/>
    </xf>
    <xf numFmtId="0" fontId="6" fillId="10" borderId="79" xfId="0" applyFont="1" applyFill="1" applyBorder="1" applyAlignment="1">
      <alignment horizontal="center"/>
    </xf>
    <xf numFmtId="0" fontId="6" fillId="11" borderId="80" xfId="0" applyFont="1" applyFill="1" applyBorder="1" applyAlignment="1">
      <alignment horizontal="center"/>
    </xf>
    <xf numFmtId="0" fontId="0" fillId="0" borderId="45" xfId="0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32" xfId="0" applyNumberFormat="1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4" fillId="3" borderId="10" xfId="0" applyNumberFormat="1" applyFont="1" applyFill="1" applyBorder="1" applyAlignment="1">
      <alignment horizontal="center"/>
    </xf>
    <xf numFmtId="168" fontId="4" fillId="3" borderId="4" xfId="0" applyNumberFormat="1" applyFont="1" applyFill="1" applyBorder="1" applyAlignment="1">
      <alignment horizontal="center"/>
    </xf>
    <xf numFmtId="1" fontId="4" fillId="3" borderId="24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168" fontId="4" fillId="3" borderId="1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68" fontId="4" fillId="3" borderId="7" xfId="0" applyNumberFormat="1" applyFont="1" applyFill="1" applyBorder="1" applyAlignment="1">
      <alignment horizont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165" fontId="8" fillId="3" borderId="10" xfId="0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4" borderId="6" xfId="0" applyNumberFormat="1" applyFont="1" applyFill="1" applyBorder="1" applyAlignment="1">
      <alignment horizontal="center" vertical="center"/>
    </xf>
    <xf numFmtId="165" fontId="8" fillId="4" borderId="7" xfId="0" applyNumberFormat="1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/>
    </xf>
    <xf numFmtId="0" fontId="0" fillId="0" borderId="42" xfId="0" applyBorder="1" applyAlignment="1"/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8" fontId="10" fillId="0" borderId="35" xfId="0" applyNumberFormat="1" applyFont="1" applyBorder="1" applyAlignment="1">
      <alignment horizontal="center"/>
    </xf>
    <xf numFmtId="168" fontId="10" fillId="0" borderId="41" xfId="0" applyNumberFormat="1" applyFont="1" applyBorder="1" applyAlignment="1">
      <alignment horizontal="center"/>
    </xf>
    <xf numFmtId="168" fontId="10" fillId="0" borderId="11" xfId="0" applyNumberFormat="1" applyFont="1" applyBorder="1" applyAlignment="1">
      <alignment horizontal="center"/>
    </xf>
    <xf numFmtId="168" fontId="10" fillId="0" borderId="51" xfId="0" applyNumberFormat="1" applyFont="1" applyBorder="1" applyAlignment="1">
      <alignment horizontal="center"/>
    </xf>
    <xf numFmtId="168" fontId="10" fillId="0" borderId="8" xfId="0" applyNumberFormat="1" applyFont="1" applyBorder="1" applyAlignment="1">
      <alignment horizontal="center"/>
    </xf>
    <xf numFmtId="168" fontId="10" fillId="0" borderId="15" xfId="0" applyNumberFormat="1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9" fillId="0" borderId="0" xfId="0" applyFont="1" applyAlignment="1"/>
    <xf numFmtId="168" fontId="6" fillId="0" borderId="44" xfId="0" applyNumberFormat="1" applyFont="1" applyBorder="1" applyAlignment="1">
      <alignment horizontal="center"/>
    </xf>
    <xf numFmtId="0" fontId="10" fillId="0" borderId="58" xfId="0" applyFont="1" applyBorder="1" applyAlignment="1">
      <alignment horizontal="center"/>
    </xf>
    <xf numFmtId="0" fontId="10" fillId="0" borderId="66" xfId="0" applyFont="1" applyBorder="1" applyAlignment="1">
      <alignment horizontal="center"/>
    </xf>
    <xf numFmtId="0" fontId="10" fillId="0" borderId="72" xfId="0" applyFont="1" applyBorder="1" applyAlignment="1"/>
    <xf numFmtId="167" fontId="10" fillId="0" borderId="48" xfId="0" applyNumberFormat="1" applyFont="1" applyBorder="1" applyAlignment="1">
      <alignment horizontal="center"/>
    </xf>
    <xf numFmtId="167" fontId="10" fillId="0" borderId="55" xfId="0" applyNumberFormat="1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8" fontId="10" fillId="0" borderId="19" xfId="0" applyNumberFormat="1" applyFont="1" applyBorder="1" applyAlignment="1">
      <alignment horizontal="center"/>
    </xf>
    <xf numFmtId="168" fontId="10" fillId="0" borderId="44" xfId="0" applyNumberFormat="1" applyFont="1" applyBorder="1" applyAlignment="1">
      <alignment horizontal="center"/>
    </xf>
    <xf numFmtId="168" fontId="10" fillId="0" borderId="14" xfId="0" applyNumberFormat="1" applyFont="1" applyBorder="1" applyAlignment="1">
      <alignment horizontal="center"/>
    </xf>
    <xf numFmtId="168" fontId="10" fillId="0" borderId="56" xfId="0" applyNumberFormat="1" applyFont="1" applyBorder="1" applyAlignment="1">
      <alignment horizontal="center"/>
    </xf>
    <xf numFmtId="168" fontId="11" fillId="3" borderId="59" xfId="0" applyNumberFormat="1" applyFont="1" applyFill="1" applyBorder="1" applyAlignment="1">
      <alignment horizontal="center"/>
    </xf>
    <xf numFmtId="168" fontId="11" fillId="4" borderId="59" xfId="0" applyNumberFormat="1" applyFont="1" applyFill="1" applyBorder="1" applyAlignment="1">
      <alignment horizontal="center"/>
    </xf>
    <xf numFmtId="168" fontId="11" fillId="3" borderId="11" xfId="0" applyNumberFormat="1" applyFont="1" applyFill="1" applyBorder="1" applyAlignment="1">
      <alignment horizontal="center"/>
    </xf>
    <xf numFmtId="168" fontId="11" fillId="4" borderId="11" xfId="0" applyNumberFormat="1" applyFont="1" applyFill="1" applyBorder="1" applyAlignment="1">
      <alignment horizontal="center"/>
    </xf>
    <xf numFmtId="168" fontId="11" fillId="3" borderId="63" xfId="0" applyNumberFormat="1" applyFont="1" applyFill="1" applyBorder="1" applyAlignment="1">
      <alignment horizontal="center"/>
    </xf>
    <xf numFmtId="168" fontId="11" fillId="4" borderId="63" xfId="0" applyNumberFormat="1" applyFont="1" applyFill="1" applyBorder="1" applyAlignment="1">
      <alignment horizontal="center"/>
    </xf>
    <xf numFmtId="168" fontId="11" fillId="3" borderId="1" xfId="0" applyNumberFormat="1" applyFont="1" applyFill="1" applyBorder="1" applyAlignment="1">
      <alignment horizontal="center"/>
    </xf>
    <xf numFmtId="168" fontId="11" fillId="4" borderId="1" xfId="0" applyNumberFormat="1" applyFont="1" applyFill="1" applyBorder="1" applyAlignment="1">
      <alignment horizontal="center"/>
    </xf>
    <xf numFmtId="168" fontId="11" fillId="3" borderId="15" xfId="0" applyNumberFormat="1" applyFont="1" applyFill="1" applyBorder="1" applyAlignment="1">
      <alignment horizontal="center"/>
    </xf>
    <xf numFmtId="168" fontId="11" fillId="4" borderId="15" xfId="0" applyNumberFormat="1" applyFont="1" applyFill="1" applyBorder="1" applyAlignment="1">
      <alignment horizontal="center"/>
    </xf>
    <xf numFmtId="168" fontId="8" fillId="3" borderId="1" xfId="0" applyNumberFormat="1" applyFont="1" applyFill="1" applyBorder="1" applyAlignment="1">
      <alignment horizontal="center" vertical="center"/>
    </xf>
    <xf numFmtId="168" fontId="8" fillId="4" borderId="66" xfId="0" applyNumberFormat="1" applyFont="1" applyFill="1" applyBorder="1" applyAlignment="1">
      <alignment horizontal="center" vertical="center"/>
    </xf>
    <xf numFmtId="168" fontId="11" fillId="3" borderId="61" xfId="0" applyNumberFormat="1" applyFont="1" applyFill="1" applyBorder="1" applyAlignment="1">
      <alignment horizontal="center"/>
    </xf>
    <xf numFmtId="168" fontId="11" fillId="3" borderId="22" xfId="0" applyNumberFormat="1" applyFont="1" applyFill="1" applyBorder="1" applyAlignment="1">
      <alignment horizontal="center"/>
    </xf>
    <xf numFmtId="168" fontId="11" fillId="3" borderId="64" xfId="0" applyNumberFormat="1" applyFont="1" applyFill="1" applyBorder="1" applyAlignment="1">
      <alignment horizontal="center"/>
    </xf>
    <xf numFmtId="168" fontId="11" fillId="3" borderId="58" xfId="0" applyNumberFormat="1" applyFont="1" applyFill="1" applyBorder="1" applyAlignment="1">
      <alignment horizontal="center"/>
    </xf>
    <xf numFmtId="168" fontId="11" fillId="3" borderId="25" xfId="0" applyNumberFormat="1" applyFont="1" applyFill="1" applyBorder="1" applyAlignment="1">
      <alignment horizontal="center"/>
    </xf>
    <xf numFmtId="168" fontId="16" fillId="0" borderId="0" xfId="0" applyNumberFormat="1" applyFont="1" applyAlignment="1"/>
    <xf numFmtId="168" fontId="11" fillId="3" borderId="8" xfId="0" applyNumberFormat="1" applyFont="1" applyFill="1" applyBorder="1" applyAlignment="1">
      <alignment horizontal="center"/>
    </xf>
    <xf numFmtId="168" fontId="11" fillId="4" borderId="21" xfId="0" applyNumberFormat="1" applyFont="1" applyFill="1" applyBorder="1" applyAlignment="1">
      <alignment horizontal="center"/>
    </xf>
    <xf numFmtId="168" fontId="11" fillId="4" borderId="23" xfId="0" applyNumberFormat="1" applyFont="1" applyFill="1" applyBorder="1" applyAlignment="1">
      <alignment horizontal="center"/>
    </xf>
    <xf numFmtId="168" fontId="11" fillId="4" borderId="65" xfId="0" applyNumberFormat="1" applyFont="1" applyFill="1" applyBorder="1" applyAlignment="1">
      <alignment horizontal="center"/>
    </xf>
    <xf numFmtId="168" fontId="11" fillId="4" borderId="66" xfId="0" applyNumberFormat="1" applyFont="1" applyFill="1" applyBorder="1" applyAlignment="1">
      <alignment horizontal="center"/>
    </xf>
    <xf numFmtId="168" fontId="11" fillId="4" borderId="68" xfId="0" applyNumberFormat="1" applyFont="1" applyFill="1" applyBorder="1" applyAlignment="1">
      <alignment horizontal="center"/>
    </xf>
    <xf numFmtId="168" fontId="11" fillId="4" borderId="26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4" fillId="0" borderId="37" xfId="0" applyNumberFormat="1" applyFont="1" applyBorder="1" applyAlignment="1">
      <alignment horizontal="center"/>
    </xf>
    <xf numFmtId="1" fontId="4" fillId="0" borderId="45" xfId="0" applyNumberFormat="1" applyFont="1" applyBorder="1" applyAlignment="1">
      <alignment horizontal="center"/>
    </xf>
    <xf numFmtId="1" fontId="4" fillId="0" borderId="22" xfId="0" applyNumberFormat="1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4" fillId="0" borderId="53" xfId="0" applyNumberFormat="1" applyFont="1" applyBorder="1" applyAlignment="1">
      <alignment horizontal="center"/>
    </xf>
    <xf numFmtId="168" fontId="4" fillId="0" borderId="36" xfId="0" applyNumberFormat="1" applyFont="1" applyBorder="1" applyAlignment="1">
      <alignment horizontal="center"/>
    </xf>
    <xf numFmtId="168" fontId="4" fillId="0" borderId="42" xfId="0" applyNumberFormat="1" applyFont="1" applyBorder="1" applyAlignment="1">
      <alignment horizontal="center"/>
    </xf>
    <xf numFmtId="168" fontId="4" fillId="0" borderId="23" xfId="0" applyNumberFormat="1" applyFont="1" applyBorder="1" applyAlignment="1">
      <alignment horizontal="center"/>
    </xf>
    <xf numFmtId="168" fontId="4" fillId="0" borderId="52" xfId="0" applyNumberFormat="1" applyFont="1" applyBorder="1" applyAlignment="1">
      <alignment horizontal="center"/>
    </xf>
    <xf numFmtId="168" fontId="4" fillId="0" borderId="48" xfId="0" applyNumberFormat="1" applyFont="1" applyBorder="1" applyAlignment="1">
      <alignment horizontal="center"/>
    </xf>
    <xf numFmtId="0" fontId="0" fillId="2" borderId="0" xfId="0" applyFill="1"/>
    <xf numFmtId="10" fontId="10" fillId="0" borderId="0" xfId="0" applyNumberFormat="1" applyFont="1" applyBorder="1" applyAlignment="1"/>
    <xf numFmtId="169" fontId="10" fillId="0" borderId="9" xfId="0" applyNumberFormat="1" applyFont="1" applyBorder="1"/>
    <xf numFmtId="169" fontId="10" fillId="0" borderId="10" xfId="0" applyNumberFormat="1" applyFont="1" applyBorder="1"/>
    <xf numFmtId="169" fontId="10" fillId="0" borderId="4" xfId="0" applyNumberFormat="1" applyFont="1" applyBorder="1"/>
    <xf numFmtId="169" fontId="10" fillId="0" borderId="12" xfId="0" applyNumberFormat="1" applyFont="1" applyBorder="1"/>
    <xf numFmtId="169" fontId="10" fillId="0" borderId="13" xfId="0" applyNumberFormat="1" applyFont="1" applyBorder="1"/>
    <xf numFmtId="169" fontId="10" fillId="0" borderId="14" xfId="0" applyNumberFormat="1" applyFont="1" applyBorder="1"/>
    <xf numFmtId="169" fontId="10" fillId="0" borderId="16" xfId="0" applyNumberFormat="1" applyFont="1" applyBorder="1"/>
    <xf numFmtId="169" fontId="10" fillId="0" borderId="6" xfId="0" applyNumberFormat="1" applyFont="1" applyBorder="1"/>
    <xf numFmtId="169" fontId="10" fillId="0" borderId="7" xfId="0" applyNumberFormat="1" applyFont="1" applyBorder="1"/>
    <xf numFmtId="0" fontId="8" fillId="0" borderId="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9" fontId="10" fillId="0" borderId="5" xfId="0" applyNumberFormat="1" applyFont="1" applyBorder="1" applyAlignment="1">
      <alignment horizontal="center"/>
    </xf>
    <xf numFmtId="9" fontId="10" fillId="0" borderId="7" xfId="0" applyNumberFormat="1" applyFont="1" applyBorder="1" applyAlignment="1">
      <alignment horizontal="center"/>
    </xf>
    <xf numFmtId="9" fontId="10" fillId="0" borderId="20" xfId="0" applyNumberFormat="1" applyFont="1" applyBorder="1" applyAlignment="1">
      <alignment horizontal="center"/>
    </xf>
    <xf numFmtId="9" fontId="10" fillId="0" borderId="4" xfId="0" applyNumberFormat="1" applyFont="1" applyBorder="1" applyAlignment="1">
      <alignment horizontal="center"/>
    </xf>
    <xf numFmtId="9" fontId="10" fillId="0" borderId="25" xfId="0" applyNumberFormat="1" applyFont="1" applyBorder="1" applyAlignment="1">
      <alignment horizontal="center"/>
    </xf>
    <xf numFmtId="9" fontId="10" fillId="0" borderId="24" xfId="0" applyNumberFormat="1" applyFont="1" applyBorder="1" applyAlignment="1">
      <alignment horizontal="center"/>
    </xf>
    <xf numFmtId="9" fontId="10" fillId="0" borderId="14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9" fontId="10" fillId="0" borderId="17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10" fontId="1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69" fontId="10" fillId="0" borderId="9" xfId="0" applyNumberFormat="1" applyFont="1" applyBorder="1" applyAlignment="1"/>
    <xf numFmtId="169" fontId="10" fillId="0" borderId="10" xfId="0" applyNumberFormat="1" applyFont="1" applyBorder="1" applyAlignment="1"/>
    <xf numFmtId="169" fontId="10" fillId="0" borderId="4" xfId="0" applyNumberFormat="1" applyFont="1" applyBorder="1" applyAlignment="1"/>
    <xf numFmtId="169" fontId="10" fillId="0" borderId="12" xfId="0" applyNumberFormat="1" applyFont="1" applyBorder="1" applyAlignment="1"/>
    <xf numFmtId="169" fontId="10" fillId="0" borderId="13" xfId="0" applyNumberFormat="1" applyFont="1" applyBorder="1" applyAlignment="1"/>
    <xf numFmtId="169" fontId="10" fillId="0" borderId="14" xfId="0" applyNumberFormat="1" applyFont="1" applyBorder="1" applyAlignment="1"/>
    <xf numFmtId="169" fontId="10" fillId="0" borderId="16" xfId="0" applyNumberFormat="1" applyFont="1" applyBorder="1" applyAlignment="1"/>
    <xf numFmtId="169" fontId="10" fillId="0" borderId="6" xfId="0" applyNumberFormat="1" applyFont="1" applyBorder="1" applyAlignment="1"/>
    <xf numFmtId="169" fontId="10" fillId="0" borderId="7" xfId="0" applyNumberFormat="1" applyFont="1" applyBorder="1" applyAlignment="1"/>
  </cellXfs>
  <cellStyles count="5">
    <cellStyle name="Commentaire 2" xfId="1"/>
    <cellStyle name="Milliers 2" xfId="2"/>
    <cellStyle name="Normal" xfId="0" builtinId="0"/>
    <cellStyle name="Normal 2" xfId="3"/>
    <cellStyle name="Pourcentage 2" xfId="4"/>
  </cellStyles>
  <dxfs count="32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08C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33CCCC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A-4A83-966C-A228AACB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"/>
        <c:axId val="100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>
              <a:solidFill>
                <a:srgbClr val="3333FF"/>
              </a:solidFill>
              <a:prstDash val="solid"/>
            </a:ln>
          </c:spPr>
          <c:marker>
            <c:symbol val="none"/>
          </c:marker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A-4A83-966C-A228AACB9AB0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>
              <a:solidFill>
                <a:srgbClr val="FF3333"/>
              </a:solidFill>
              <a:prstDash val="sysDash"/>
            </a:ln>
          </c:spPr>
          <c:marker>
            <c:symbol val="none"/>
          </c:marker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A-4A83-966C-A228AACB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Selon l'heure de la journée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Vehicules à moteur en % du TJMO de la section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>
              <a:prstDash val="solid"/>
            </a:ln>
          </c:spPr>
          <c:invertIfNegative val="0"/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4FB-4503-8F55-B21C38ADF5DD}"/>
            </c:ext>
          </c:extLst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>
              <a:prstDash val="solid"/>
            </a:ln>
          </c:spPr>
          <c:invertIfNegative val="0"/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4FB-4503-8F55-B21C38ADF5DD}"/>
            </c:ext>
          </c:extLst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>
              <a:prstDash val="solid"/>
            </a:ln>
          </c:spPr>
          <c:invertIfNegative val="0"/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04FB-4503-8F55-B21C38ADF5DD}"/>
            </c:ext>
          </c:extLst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>
              <a:prstDash val="solid"/>
            </a:ln>
          </c:spPr>
          <c:invertIfNegative val="0"/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04FB-4503-8F55-B21C38ADF5DD}"/>
            </c:ext>
          </c:extLst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>
              <a:prstDash val="solid"/>
            </a:ln>
          </c:spPr>
          <c:invertIfNegative val="0"/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04FB-4503-8F55-B21C38ADF5DD}"/>
            </c:ext>
          </c:extLst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>
              <a:prstDash val="solid"/>
            </a:ln>
          </c:spPr>
          <c:invertIfNegative val="0"/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5-04FB-4503-8F55-B21C38ADF5DD}"/>
            </c:ext>
          </c:extLst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>
              <a:prstDash val="solid"/>
            </a:ln>
          </c:spPr>
          <c:invertIfNegative val="0"/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6-04FB-4503-8F55-B21C38AD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Volume du trafic en % du TJM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>
              <a:prstDash val="solid"/>
            </a:ln>
          </c:spPr>
          <c:invertIfNegative val="0"/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E4A1-4079-AA8E-86723D7D6E93}"/>
            </c:ext>
          </c:extLst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>
              <a:prstDash val="solid"/>
            </a:ln>
          </c:spPr>
          <c:invertIfNegative val="0"/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E4A1-4079-AA8E-86723D7D6E93}"/>
            </c:ext>
          </c:extLst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>
              <a:prstDash val="solid"/>
            </a:ln>
          </c:spPr>
          <c:invertIfNegative val="0"/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E4A1-4079-AA8E-86723D7D6E93}"/>
            </c:ext>
          </c:extLst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>
              <a:prstDash val="solid"/>
            </a:ln>
          </c:spPr>
          <c:invertIfNegative val="0"/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E4A1-4079-AA8E-86723D7D6E93}"/>
            </c:ext>
          </c:extLst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>
              <a:prstDash val="solid"/>
            </a:ln>
          </c:spPr>
          <c:invertIfNegative val="0"/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E4A1-4079-AA8E-86723D7D6E93}"/>
            </c:ext>
          </c:extLst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>
              <a:prstDash val="solid"/>
            </a:ln>
          </c:spPr>
          <c:invertIfNegative val="0"/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5-E4A1-4079-AA8E-86723D7D6E93}"/>
            </c:ext>
          </c:extLst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>
              <a:prstDash val="solid"/>
            </a:ln>
          </c:spPr>
          <c:invertIfNegative val="0"/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6-E4A1-4079-AA8E-86723D7D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Volume du trafic en % du TJM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>
              <a:prstDash val="solid"/>
            </a:ln>
          </c:spPr>
          <c:invertIfNegative val="0"/>
          <c:val>
            <c:numRef>
              <c:f>Data_category!$N$5:$N$28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9-4F62-B434-3028DEDA8F8A}"/>
            </c:ext>
          </c:extLst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>
              <a:prstDash val="solid"/>
            </a:ln>
          </c:spPr>
          <c:invertIfNegative val="0"/>
          <c:val>
            <c:numRef>
              <c:f>Data_category!$O$5:$O$28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9-4F62-B434-3028DEDA8F8A}"/>
            </c:ext>
          </c:extLst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>
              <a:prstDash val="solid"/>
            </a:ln>
          </c:spPr>
          <c:invertIfNegative val="0"/>
          <c:val>
            <c:numRef>
              <c:f>Data_category!$P$5:$P$28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9-4F62-B434-3028DEDA8F8A}"/>
            </c:ext>
          </c:extLst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>
              <a:prstDash val="solid"/>
            </a:ln>
          </c:spPr>
          <c:invertIfNegative val="0"/>
          <c:val>
            <c:numRef>
              <c:f>Data_category!$Q$5:$Q$28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9-4F62-B434-3028DEDA8F8A}"/>
            </c:ext>
          </c:extLst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>
              <a:prstDash val="solid"/>
            </a:ln>
          </c:spPr>
          <c:invertIfNegative val="0"/>
          <c:val>
            <c:numRef>
              <c:f>Data_category!$R$5:$R$28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B9-4F62-B434-3028DEDA8F8A}"/>
            </c:ext>
          </c:extLst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>
              <a:prstDash val="solid"/>
            </a:ln>
          </c:spPr>
          <c:invertIfNegative val="0"/>
          <c:val>
            <c:numRef>
              <c:f>Data_category!$S$5:$S$28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B9-4F62-B434-3028DEDA8F8A}"/>
            </c:ext>
          </c:extLst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>
              <a:prstDash val="solid"/>
            </a:ln>
          </c:spPr>
          <c:invertIfNegative val="0"/>
          <c:val>
            <c:numRef>
              <c:f>Data_category!$T$5:$T$28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B9-4F62-B434-3028DEDA8F8A}"/>
            </c:ext>
          </c:extLst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>
              <a:prstDash val="solid"/>
            </a:ln>
          </c:spPr>
          <c:invertIfNegative val="0"/>
          <c:val>
            <c:numRef>
              <c:f>Data_category!$U$5:$U$28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B9-4F62-B434-3028DEDA8F8A}"/>
            </c:ext>
          </c:extLst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>
              <a:prstDash val="solid"/>
            </a:ln>
          </c:spPr>
          <c:invertIfNegative val="0"/>
          <c:val>
            <c:numRef>
              <c:f>Data_category!$V$5:$V$28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B9-4F62-B434-3028DEDA8F8A}"/>
            </c:ext>
          </c:extLst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>
              <a:prstDash val="solid"/>
            </a:ln>
          </c:spPr>
          <c:invertIfNegative val="0"/>
          <c:val>
            <c:numRef>
              <c:f>Data_category!$W$5:$W$28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B9-4F62-B434-3028DEDA8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Volume du trafic en % du TJM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>
              <a:prstDash val="solid"/>
            </a:ln>
          </c:spPr>
          <c:invertIfNegative val="0"/>
          <c:val>
            <c:numRef>
              <c:f>Data_category!$N$33:$N$56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0-4B64-AF8F-B0C804EB212F}"/>
            </c:ext>
          </c:extLst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>
              <a:prstDash val="solid"/>
            </a:ln>
          </c:spPr>
          <c:invertIfNegative val="0"/>
          <c:val>
            <c:numRef>
              <c:f>Data_category!$O$33:$O$56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0-4B64-AF8F-B0C804EB212F}"/>
            </c:ext>
          </c:extLst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>
              <a:prstDash val="solid"/>
            </a:ln>
          </c:spPr>
          <c:invertIfNegative val="0"/>
          <c:val>
            <c:numRef>
              <c:f>Data_category!$P$33:$P$56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0-4B64-AF8F-B0C804EB212F}"/>
            </c:ext>
          </c:extLst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>
              <a:prstDash val="solid"/>
            </a:ln>
          </c:spPr>
          <c:invertIfNegative val="0"/>
          <c:val>
            <c:numRef>
              <c:f>Data_category!$Q$33:$Q$56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0-4B64-AF8F-B0C804EB212F}"/>
            </c:ext>
          </c:extLst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>
              <a:prstDash val="solid"/>
            </a:ln>
          </c:spPr>
          <c:invertIfNegative val="0"/>
          <c:val>
            <c:numRef>
              <c:f>Data_category!$R$33:$R$56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0-4B64-AF8F-B0C804EB212F}"/>
            </c:ext>
          </c:extLst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>
              <a:prstDash val="solid"/>
            </a:ln>
          </c:spPr>
          <c:invertIfNegative val="0"/>
          <c:val>
            <c:numRef>
              <c:f>Data_category!$S$33:$S$56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0-4B64-AF8F-B0C804EB212F}"/>
            </c:ext>
          </c:extLst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>
              <a:prstDash val="solid"/>
            </a:ln>
          </c:spPr>
          <c:invertIfNegative val="0"/>
          <c:val>
            <c:numRef>
              <c:f>Data_category!$T$33:$T$56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0-4B64-AF8F-B0C804EB212F}"/>
            </c:ext>
          </c:extLst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>
              <a:prstDash val="solid"/>
            </a:ln>
          </c:spPr>
          <c:invertIfNegative val="0"/>
          <c:val>
            <c:numRef>
              <c:f>Data_category!$U$33:$U$56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D0-4B64-AF8F-B0C804EB212F}"/>
            </c:ext>
          </c:extLst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>
              <a:prstDash val="solid"/>
            </a:ln>
          </c:spPr>
          <c:invertIfNegative val="0"/>
          <c:val>
            <c:numRef>
              <c:f>Data_category!$V$33:$V$56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D0-4B64-AF8F-B0C804EB212F}"/>
            </c:ext>
          </c:extLst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>
              <a:prstDash val="solid"/>
            </a:ln>
          </c:spPr>
          <c:invertIfNegative val="0"/>
          <c:val>
            <c:numRef>
              <c:f>Data_category!$W$33:$W$56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D0-4B64-AF8F-B0C804EB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Volume du trafic en % du TJM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172063</xdr:rowOff>
    </xdr:from>
    <xdr:to>
      <xdr:col>8</xdr:col>
      <xdr:colOff>0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8</xdr:col>
      <xdr:colOff>0</xdr:colOff>
      <xdr:row>72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11</xdr:col>
      <xdr:colOff>0</xdr:colOff>
      <xdr:row>37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171449</xdr:rowOff>
    </xdr:from>
    <xdr:to>
      <xdr:col>11</xdr:col>
      <xdr:colOff>0</xdr:colOff>
      <xdr:row>72</xdr:row>
      <xdr:rowOff>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baseColWidth="10" defaultColWidth="9.140625" defaultRowHeight="12.75" x14ac:dyDescent="0.2"/>
  <cols>
    <col min="1" max="1" width="21.5703125" style="1" customWidth="1"/>
    <col min="2" max="2" width="119.140625" style="1" customWidth="1"/>
  </cols>
  <sheetData>
    <row r="1" spans="1:2" ht="16.7" customHeight="1" x14ac:dyDescent="0.25">
      <c r="A1" s="2" t="s">
        <v>0</v>
      </c>
    </row>
    <row r="3" spans="1:2" ht="12.75" customHeight="1" x14ac:dyDescent="0.2">
      <c r="A3" s="1" t="s">
        <v>1</v>
      </c>
      <c r="B3" s="3"/>
    </row>
    <row r="4" spans="1:2" ht="12.75" customHeight="1" x14ac:dyDescent="0.2">
      <c r="A4" s="1" t="s">
        <v>2</v>
      </c>
      <c r="B4" s="3"/>
    </row>
    <row r="5" spans="1:2" ht="12.75" customHeight="1" x14ac:dyDescent="0.2">
      <c r="A5" s="1" t="s">
        <v>3</v>
      </c>
      <c r="B5" s="3"/>
    </row>
    <row r="6" spans="1:2" ht="12.75" customHeight="1" x14ac:dyDescent="0.2">
      <c r="A6" s="1" t="s">
        <v>4</v>
      </c>
      <c r="B6" s="3"/>
    </row>
    <row r="7" spans="1:2" ht="12.75" customHeight="1" x14ac:dyDescent="0.2">
      <c r="A7" s="1" t="s">
        <v>5</v>
      </c>
      <c r="B7" s="3"/>
    </row>
    <row r="8" spans="1:2" ht="12.75" customHeight="1" x14ac:dyDescent="0.2">
      <c r="A8" s="1" t="s">
        <v>6</v>
      </c>
      <c r="B8" s="3"/>
    </row>
    <row r="9" spans="1:2" ht="12.75" customHeight="1" x14ac:dyDescent="0.2">
      <c r="A9" s="1" t="s">
        <v>7</v>
      </c>
      <c r="B9" s="3"/>
    </row>
    <row r="10" spans="1:2" ht="12.75" customHeight="1" x14ac:dyDescent="0.2">
      <c r="A10" s="1" t="s">
        <v>8</v>
      </c>
      <c r="B10" s="3"/>
    </row>
    <row r="11" spans="1:2" ht="12.75" customHeight="1" x14ac:dyDescent="0.2">
      <c r="A11" s="1" t="s">
        <v>9</v>
      </c>
      <c r="B11" s="3"/>
    </row>
    <row r="12" spans="1:2" ht="12.75" customHeight="1" x14ac:dyDescent="0.2">
      <c r="A12" s="1" t="s">
        <v>10</v>
      </c>
      <c r="B12" s="3"/>
    </row>
    <row r="13" spans="1:2" ht="12.75" customHeight="1" x14ac:dyDescent="0.2">
      <c r="A13" s="1" t="s">
        <v>11</v>
      </c>
      <c r="B13" s="3"/>
    </row>
    <row r="14" spans="1:2" ht="12.75" customHeight="1" x14ac:dyDescent="0.2">
      <c r="A14" s="1" t="s">
        <v>12</v>
      </c>
      <c r="B14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9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328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143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07" t="s">
        <v>64</v>
      </c>
      <c r="B9" s="208">
        <f>B4</f>
        <v>0</v>
      </c>
      <c r="L9" s="63"/>
    </row>
    <row r="10" spans="1:14" ht="13.5" customHeight="1" x14ac:dyDescent="0.2">
      <c r="L10" s="63"/>
    </row>
    <row r="11" spans="1:14" s="155" customFormat="1" ht="18.600000000000001" customHeight="1" x14ac:dyDescent="0.2">
      <c r="B11" s="388" t="str">
        <f>"Distrubution des classes SWISS10 par tranche horaire  -  Cumuls sur 7 jours (Lu - Di)"</f>
        <v>Distrubution des classes SWISS10 par tranche horaire  -  Cumuls sur 7 jours (Lu - Di)</v>
      </c>
      <c r="C11" s="388"/>
      <c r="D11" s="388"/>
      <c r="E11" s="388"/>
      <c r="F11" s="388"/>
      <c r="G11" s="388"/>
      <c r="H11" s="388"/>
      <c r="I11" s="388"/>
      <c r="J11" s="388"/>
      <c r="K11" s="388"/>
      <c r="L11" s="268"/>
      <c r="M11" s="210" t="s">
        <v>121</v>
      </c>
      <c r="N11" s="419" t="s">
        <v>124</v>
      </c>
    </row>
    <row r="12" spans="1:14" ht="12.75" customHeight="1" x14ac:dyDescent="0.2">
      <c r="A12" s="113" t="s">
        <v>98</v>
      </c>
      <c r="B12" s="269" t="s">
        <v>125</v>
      </c>
      <c r="C12" s="114" t="s">
        <v>126</v>
      </c>
      <c r="D12" s="114" t="s">
        <v>144</v>
      </c>
      <c r="E12" s="114" t="s">
        <v>145</v>
      </c>
      <c r="F12" s="114" t="s">
        <v>146</v>
      </c>
      <c r="G12" s="114" t="s">
        <v>147</v>
      </c>
      <c r="H12" s="114" t="s">
        <v>148</v>
      </c>
      <c r="I12" s="114" t="s">
        <v>129</v>
      </c>
      <c r="J12" s="114" t="s">
        <v>130</v>
      </c>
      <c r="K12" s="115" t="s">
        <v>131</v>
      </c>
      <c r="L12" s="87"/>
      <c r="M12" s="327" t="s">
        <v>168</v>
      </c>
      <c r="N12" s="419"/>
    </row>
    <row r="13" spans="1:14" ht="12.75" customHeight="1" x14ac:dyDescent="0.2">
      <c r="A13" s="216" t="s">
        <v>26</v>
      </c>
      <c r="B13" s="217">
        <f>Data_category!B5</f>
        <v>0</v>
      </c>
      <c r="C13" s="270">
        <f>Data_category!C5</f>
        <v>0</v>
      </c>
      <c r="D13" s="135">
        <f>Data_category!D5</f>
        <v>0</v>
      </c>
      <c r="E13" s="218">
        <f>Data_category!E5</f>
        <v>0</v>
      </c>
      <c r="F13" s="270">
        <f>Data_category!F5</f>
        <v>0</v>
      </c>
      <c r="G13" s="270">
        <f>Data_category!G5</f>
        <v>0</v>
      </c>
      <c r="H13" s="270">
        <f>Data_category!H5</f>
        <v>0</v>
      </c>
      <c r="I13" s="270">
        <f>Data_category!I5</f>
        <v>0</v>
      </c>
      <c r="J13" s="135">
        <f>Data_category!J5</f>
        <v>0</v>
      </c>
      <c r="K13" s="118">
        <f>Data_category!K5</f>
        <v>0</v>
      </c>
      <c r="L13" s="241"/>
      <c r="M13" s="321">
        <f>CV_C!T14</f>
        <v>0</v>
      </c>
      <c r="N13" s="271" t="e">
        <f>M13/Data_category!$L$29*7</f>
        <v>#DIV/0!</v>
      </c>
    </row>
    <row r="14" spans="1:14" ht="12.75" customHeight="1" x14ac:dyDescent="0.2">
      <c r="A14" s="124" t="s">
        <v>27</v>
      </c>
      <c r="B14" s="221">
        <f>Data_category!B6</f>
        <v>0</v>
      </c>
      <c r="C14" s="272">
        <f>Data_category!C6</f>
        <v>0</v>
      </c>
      <c r="D14" s="222">
        <f>Data_category!D6</f>
        <v>0</v>
      </c>
      <c r="E14" s="223">
        <f>Data_category!E6</f>
        <v>0</v>
      </c>
      <c r="F14" s="272">
        <f>Data_category!F6</f>
        <v>0</v>
      </c>
      <c r="G14" s="272">
        <f>Data_category!G6</f>
        <v>0</v>
      </c>
      <c r="H14" s="272">
        <f>Data_category!H6</f>
        <v>0</v>
      </c>
      <c r="I14" s="272">
        <f>Data_category!I6</f>
        <v>0</v>
      </c>
      <c r="J14" s="222">
        <f>Data_category!J6</f>
        <v>0</v>
      </c>
      <c r="K14" s="123">
        <f>Data_category!K6</f>
        <v>0</v>
      </c>
      <c r="L14" s="241"/>
      <c r="M14" s="322">
        <f>CV_C!T15</f>
        <v>0</v>
      </c>
      <c r="N14" s="244" t="e">
        <f>M14/Data_category!$L$29*7</f>
        <v>#DIV/0!</v>
      </c>
    </row>
    <row r="15" spans="1:14" ht="12.75" customHeight="1" x14ac:dyDescent="0.2">
      <c r="A15" s="124" t="s">
        <v>28</v>
      </c>
      <c r="B15" s="221">
        <f>Data_category!B7</f>
        <v>0</v>
      </c>
      <c r="C15" s="272">
        <f>Data_category!C7</f>
        <v>0</v>
      </c>
      <c r="D15" s="222">
        <f>Data_category!D7</f>
        <v>0</v>
      </c>
      <c r="E15" s="223">
        <f>Data_category!E7</f>
        <v>0</v>
      </c>
      <c r="F15" s="272">
        <f>Data_category!F7</f>
        <v>0</v>
      </c>
      <c r="G15" s="272">
        <f>Data_category!G7</f>
        <v>0</v>
      </c>
      <c r="H15" s="272">
        <f>Data_category!H7</f>
        <v>0</v>
      </c>
      <c r="I15" s="272">
        <f>Data_category!I7</f>
        <v>0</v>
      </c>
      <c r="J15" s="222">
        <f>Data_category!J7</f>
        <v>0</v>
      </c>
      <c r="K15" s="123">
        <f>Data_category!K7</f>
        <v>0</v>
      </c>
      <c r="L15" s="241"/>
      <c r="M15" s="322">
        <f>CV_C!T16</f>
        <v>0</v>
      </c>
      <c r="N15" s="244" t="e">
        <f>M15/Data_category!$L$29*7</f>
        <v>#DIV/0!</v>
      </c>
    </row>
    <row r="16" spans="1:14" ht="12.75" customHeight="1" x14ac:dyDescent="0.2">
      <c r="A16" s="124" t="s">
        <v>29</v>
      </c>
      <c r="B16" s="221">
        <f>Data_category!B8</f>
        <v>0</v>
      </c>
      <c r="C16" s="272">
        <f>Data_category!C8</f>
        <v>0</v>
      </c>
      <c r="D16" s="222">
        <f>Data_category!D8</f>
        <v>0</v>
      </c>
      <c r="E16" s="223">
        <f>Data_category!E8</f>
        <v>0</v>
      </c>
      <c r="F16" s="272">
        <f>Data_category!F8</f>
        <v>0</v>
      </c>
      <c r="G16" s="272">
        <f>Data_category!G8</f>
        <v>0</v>
      </c>
      <c r="H16" s="272">
        <f>Data_category!H8</f>
        <v>0</v>
      </c>
      <c r="I16" s="272">
        <f>Data_category!I8</f>
        <v>0</v>
      </c>
      <c r="J16" s="222">
        <f>Data_category!J8</f>
        <v>0</v>
      </c>
      <c r="K16" s="123">
        <f>Data_category!K8</f>
        <v>0</v>
      </c>
      <c r="L16" s="241"/>
      <c r="M16" s="322">
        <f>CV_C!T17</f>
        <v>0</v>
      </c>
      <c r="N16" s="244" t="e">
        <f>M16/Data_category!$L$29*7</f>
        <v>#DIV/0!</v>
      </c>
    </row>
    <row r="17" spans="1:14" ht="12.75" customHeight="1" x14ac:dyDescent="0.2">
      <c r="A17" s="124" t="s">
        <v>30</v>
      </c>
      <c r="B17" s="221">
        <f>Data_category!B9</f>
        <v>0</v>
      </c>
      <c r="C17" s="272">
        <f>Data_category!C9</f>
        <v>0</v>
      </c>
      <c r="D17" s="222">
        <f>Data_category!D9</f>
        <v>0</v>
      </c>
      <c r="E17" s="223">
        <f>Data_category!E9</f>
        <v>0</v>
      </c>
      <c r="F17" s="272">
        <f>Data_category!F9</f>
        <v>0</v>
      </c>
      <c r="G17" s="272">
        <f>Data_category!G9</f>
        <v>0</v>
      </c>
      <c r="H17" s="272">
        <f>Data_category!H9</f>
        <v>0</v>
      </c>
      <c r="I17" s="272">
        <f>Data_category!I9</f>
        <v>0</v>
      </c>
      <c r="J17" s="222">
        <f>Data_category!J9</f>
        <v>0</v>
      </c>
      <c r="K17" s="123">
        <f>Data_category!K9</f>
        <v>0</v>
      </c>
      <c r="L17" s="241"/>
      <c r="M17" s="322">
        <f>CV_C!T18</f>
        <v>0</v>
      </c>
      <c r="N17" s="244" t="e">
        <f>M17/Data_category!$L$29*7</f>
        <v>#DIV/0!</v>
      </c>
    </row>
    <row r="18" spans="1:14" ht="12.75" customHeight="1" x14ac:dyDescent="0.2">
      <c r="A18" s="124" t="s">
        <v>31</v>
      </c>
      <c r="B18" s="221">
        <f>Data_category!B10</f>
        <v>0</v>
      </c>
      <c r="C18" s="272">
        <f>Data_category!C10</f>
        <v>0</v>
      </c>
      <c r="D18" s="222">
        <f>Data_category!D10</f>
        <v>0</v>
      </c>
      <c r="E18" s="223">
        <f>Data_category!E10</f>
        <v>0</v>
      </c>
      <c r="F18" s="272">
        <f>Data_category!F10</f>
        <v>0</v>
      </c>
      <c r="G18" s="272">
        <f>Data_category!G10</f>
        <v>0</v>
      </c>
      <c r="H18" s="272">
        <f>Data_category!H10</f>
        <v>0</v>
      </c>
      <c r="I18" s="272">
        <f>Data_category!I10</f>
        <v>0</v>
      </c>
      <c r="J18" s="222">
        <f>Data_category!J10</f>
        <v>0</v>
      </c>
      <c r="K18" s="123">
        <f>Data_category!K10</f>
        <v>0</v>
      </c>
      <c r="L18" s="241"/>
      <c r="M18" s="322">
        <f>CV_C!T19</f>
        <v>0</v>
      </c>
      <c r="N18" s="244" t="e">
        <f>M18/Data_category!$L$29*7</f>
        <v>#DIV/0!</v>
      </c>
    </row>
    <row r="19" spans="1:14" ht="12.75" customHeight="1" x14ac:dyDescent="0.2">
      <c r="A19" s="124" t="s">
        <v>32</v>
      </c>
      <c r="B19" s="221">
        <f>Data_category!B11</f>
        <v>0</v>
      </c>
      <c r="C19" s="272">
        <f>Data_category!C11</f>
        <v>0</v>
      </c>
      <c r="D19" s="222">
        <f>Data_category!D11</f>
        <v>0</v>
      </c>
      <c r="E19" s="223">
        <f>Data_category!E11</f>
        <v>0</v>
      </c>
      <c r="F19" s="272">
        <f>Data_category!F11</f>
        <v>0</v>
      </c>
      <c r="G19" s="272">
        <f>Data_category!G11</f>
        <v>0</v>
      </c>
      <c r="H19" s="272">
        <f>Data_category!H11</f>
        <v>0</v>
      </c>
      <c r="I19" s="272">
        <f>Data_category!I11</f>
        <v>0</v>
      </c>
      <c r="J19" s="222">
        <f>Data_category!J11</f>
        <v>0</v>
      </c>
      <c r="K19" s="123">
        <f>Data_category!K11</f>
        <v>0</v>
      </c>
      <c r="L19" s="241"/>
      <c r="M19" s="322">
        <f>CV_C!T20</f>
        <v>0</v>
      </c>
      <c r="N19" s="244" t="e">
        <f>M19/Data_category!$L$29*7</f>
        <v>#DIV/0!</v>
      </c>
    </row>
    <row r="20" spans="1:14" ht="12.75" customHeight="1" x14ac:dyDescent="0.2">
      <c r="A20" s="225" t="s">
        <v>33</v>
      </c>
      <c r="B20" s="226">
        <f>Data_category!B12</f>
        <v>0</v>
      </c>
      <c r="C20" s="273">
        <f>Data_category!C12</f>
        <v>0</v>
      </c>
      <c r="D20" s="227">
        <f>Data_category!D12</f>
        <v>0</v>
      </c>
      <c r="E20" s="228">
        <f>Data_category!E12</f>
        <v>0</v>
      </c>
      <c r="F20" s="273">
        <f>Data_category!F12</f>
        <v>0</v>
      </c>
      <c r="G20" s="273">
        <f>Data_category!G12</f>
        <v>0</v>
      </c>
      <c r="H20" s="273">
        <f>Data_category!H12</f>
        <v>0</v>
      </c>
      <c r="I20" s="273">
        <f>Data_category!I12</f>
        <v>0</v>
      </c>
      <c r="J20" s="227">
        <f>Data_category!J12</f>
        <v>0</v>
      </c>
      <c r="K20" s="129">
        <f>Data_category!K12</f>
        <v>0</v>
      </c>
      <c r="L20" s="223"/>
      <c r="M20" s="323">
        <f>CV_C!T21</f>
        <v>0</v>
      </c>
      <c r="N20" s="229" t="e">
        <f>M20/Data_category!$L$29*7</f>
        <v>#DIV/0!</v>
      </c>
    </row>
    <row r="21" spans="1:14" ht="12.75" customHeight="1" x14ac:dyDescent="0.2">
      <c r="A21" s="124" t="s">
        <v>34</v>
      </c>
      <c r="B21" s="221">
        <f>Data_category!B13</f>
        <v>0</v>
      </c>
      <c r="C21" s="272">
        <f>Data_category!C13</f>
        <v>0</v>
      </c>
      <c r="D21" s="222">
        <f>Data_category!D13</f>
        <v>0</v>
      </c>
      <c r="E21" s="223">
        <f>Data_category!E13</f>
        <v>0</v>
      </c>
      <c r="F21" s="272">
        <f>Data_category!F13</f>
        <v>0</v>
      </c>
      <c r="G21" s="272">
        <f>Data_category!G13</f>
        <v>0</v>
      </c>
      <c r="H21" s="272">
        <f>Data_category!H13</f>
        <v>0</v>
      </c>
      <c r="I21" s="272">
        <f>Data_category!I13</f>
        <v>0</v>
      </c>
      <c r="J21" s="222">
        <f>Data_category!J13</f>
        <v>0</v>
      </c>
      <c r="K21" s="123">
        <f>Data_category!K13</f>
        <v>0</v>
      </c>
      <c r="L21" s="241"/>
      <c r="M21" s="322">
        <f>CV_C!T22</f>
        <v>0</v>
      </c>
      <c r="N21" s="244" t="e">
        <f>M21/Data_category!$L$29*7</f>
        <v>#DIV/0!</v>
      </c>
    </row>
    <row r="22" spans="1:14" ht="12.75" customHeight="1" x14ac:dyDescent="0.2">
      <c r="A22" s="124" t="s">
        <v>35</v>
      </c>
      <c r="B22" s="221">
        <f>Data_category!B14</f>
        <v>0</v>
      </c>
      <c r="C22" s="272">
        <f>Data_category!C14</f>
        <v>0</v>
      </c>
      <c r="D22" s="222">
        <f>Data_category!D14</f>
        <v>0</v>
      </c>
      <c r="E22" s="223">
        <f>Data_category!E14</f>
        <v>0</v>
      </c>
      <c r="F22" s="272">
        <f>Data_category!F14</f>
        <v>0</v>
      </c>
      <c r="G22" s="272">
        <f>Data_category!G14</f>
        <v>0</v>
      </c>
      <c r="H22" s="272">
        <f>Data_category!H14</f>
        <v>0</v>
      </c>
      <c r="I22" s="272">
        <f>Data_category!I14</f>
        <v>0</v>
      </c>
      <c r="J22" s="222">
        <f>Data_category!J14</f>
        <v>0</v>
      </c>
      <c r="K22" s="123">
        <f>Data_category!K14</f>
        <v>0</v>
      </c>
      <c r="L22" s="241"/>
      <c r="M22" s="322">
        <f>CV_C!T23</f>
        <v>0</v>
      </c>
      <c r="N22" s="244" t="e">
        <f>M22/Data_category!$L$29*7</f>
        <v>#DIV/0!</v>
      </c>
    </row>
    <row r="23" spans="1:14" ht="12.75" customHeight="1" x14ac:dyDescent="0.2">
      <c r="A23" s="124" t="s">
        <v>36</v>
      </c>
      <c r="B23" s="221">
        <f>Data_category!B15</f>
        <v>0</v>
      </c>
      <c r="C23" s="272">
        <f>Data_category!C15</f>
        <v>0</v>
      </c>
      <c r="D23" s="222">
        <f>Data_category!D15</f>
        <v>0</v>
      </c>
      <c r="E23" s="223">
        <f>Data_category!E15</f>
        <v>0</v>
      </c>
      <c r="F23" s="272">
        <f>Data_category!F15</f>
        <v>0</v>
      </c>
      <c r="G23" s="272">
        <f>Data_category!G15</f>
        <v>0</v>
      </c>
      <c r="H23" s="272">
        <f>Data_category!H15</f>
        <v>0</v>
      </c>
      <c r="I23" s="272">
        <f>Data_category!I15</f>
        <v>0</v>
      </c>
      <c r="J23" s="222">
        <f>Data_category!J15</f>
        <v>0</v>
      </c>
      <c r="K23" s="123">
        <f>Data_category!K15</f>
        <v>0</v>
      </c>
      <c r="L23" s="241"/>
      <c r="M23" s="322">
        <f>CV_C!T24</f>
        <v>0</v>
      </c>
      <c r="N23" s="244" t="e">
        <f>M23/Data_category!$L$29*7</f>
        <v>#DIV/0!</v>
      </c>
    </row>
    <row r="24" spans="1:14" ht="12.75" customHeight="1" x14ac:dyDescent="0.2">
      <c r="A24" s="124" t="s">
        <v>37</v>
      </c>
      <c r="B24" s="221">
        <f>Data_category!B16</f>
        <v>0</v>
      </c>
      <c r="C24" s="272">
        <f>Data_category!C16</f>
        <v>0</v>
      </c>
      <c r="D24" s="222">
        <f>Data_category!D16</f>
        <v>0</v>
      </c>
      <c r="E24" s="223">
        <f>Data_category!E16</f>
        <v>0</v>
      </c>
      <c r="F24" s="272">
        <f>Data_category!F16</f>
        <v>0</v>
      </c>
      <c r="G24" s="272">
        <f>Data_category!G16</f>
        <v>0</v>
      </c>
      <c r="H24" s="272">
        <f>Data_category!H16</f>
        <v>0</v>
      </c>
      <c r="I24" s="272">
        <f>Data_category!I16</f>
        <v>0</v>
      </c>
      <c r="J24" s="222">
        <f>Data_category!J16</f>
        <v>0</v>
      </c>
      <c r="K24" s="123">
        <f>Data_category!K16</f>
        <v>0</v>
      </c>
      <c r="L24" s="241"/>
      <c r="M24" s="322">
        <f>CV_C!T25</f>
        <v>0</v>
      </c>
      <c r="N24" s="244" t="e">
        <f>M24/Data_category!$L$29*7</f>
        <v>#DIV/0!</v>
      </c>
    </row>
    <row r="25" spans="1:14" ht="12.75" customHeight="1" x14ac:dyDescent="0.2">
      <c r="A25" s="124" t="s">
        <v>38</v>
      </c>
      <c r="B25" s="221">
        <f>Data_category!B17</f>
        <v>0</v>
      </c>
      <c r="C25" s="272">
        <f>Data_category!C17</f>
        <v>0</v>
      </c>
      <c r="D25" s="222">
        <f>Data_category!D17</f>
        <v>0</v>
      </c>
      <c r="E25" s="223">
        <f>Data_category!E17</f>
        <v>0</v>
      </c>
      <c r="F25" s="272">
        <f>Data_category!F17</f>
        <v>0</v>
      </c>
      <c r="G25" s="272">
        <f>Data_category!G17</f>
        <v>0</v>
      </c>
      <c r="H25" s="272">
        <f>Data_category!H17</f>
        <v>0</v>
      </c>
      <c r="I25" s="272">
        <f>Data_category!I17</f>
        <v>0</v>
      </c>
      <c r="J25" s="222">
        <f>Data_category!J17</f>
        <v>0</v>
      </c>
      <c r="K25" s="123">
        <f>Data_category!K17</f>
        <v>0</v>
      </c>
      <c r="L25" s="241"/>
      <c r="M25" s="322">
        <f>CV_C!T26</f>
        <v>0</v>
      </c>
      <c r="N25" s="244" t="e">
        <f>M25/Data_category!$L$29*7</f>
        <v>#DIV/0!</v>
      </c>
    </row>
    <row r="26" spans="1:14" ht="12.75" customHeight="1" x14ac:dyDescent="0.2">
      <c r="A26" s="124" t="s">
        <v>39</v>
      </c>
      <c r="B26" s="221">
        <f>Data_category!B18</f>
        <v>0</v>
      </c>
      <c r="C26" s="272">
        <f>Data_category!C18</f>
        <v>0</v>
      </c>
      <c r="D26" s="222">
        <f>Data_category!D18</f>
        <v>0</v>
      </c>
      <c r="E26" s="223">
        <f>Data_category!E18</f>
        <v>0</v>
      </c>
      <c r="F26" s="272">
        <f>Data_category!F18</f>
        <v>0</v>
      </c>
      <c r="G26" s="272">
        <f>Data_category!G18</f>
        <v>0</v>
      </c>
      <c r="H26" s="272">
        <f>Data_category!H18</f>
        <v>0</v>
      </c>
      <c r="I26" s="272">
        <f>Data_category!I18</f>
        <v>0</v>
      </c>
      <c r="J26" s="222">
        <f>Data_category!J18</f>
        <v>0</v>
      </c>
      <c r="K26" s="123">
        <f>Data_category!K18</f>
        <v>0</v>
      </c>
      <c r="L26" s="241"/>
      <c r="M26" s="322">
        <f>CV_C!T27</f>
        <v>0</v>
      </c>
      <c r="N26" s="244" t="e">
        <f>M26/Data_category!$L$29*7</f>
        <v>#DIV/0!</v>
      </c>
    </row>
    <row r="27" spans="1:14" ht="12.75" customHeight="1" x14ac:dyDescent="0.2">
      <c r="A27" s="124" t="s">
        <v>40</v>
      </c>
      <c r="B27" s="221">
        <f>Data_category!B19</f>
        <v>0</v>
      </c>
      <c r="C27" s="272">
        <f>Data_category!C19</f>
        <v>0</v>
      </c>
      <c r="D27" s="222">
        <f>Data_category!D19</f>
        <v>0</v>
      </c>
      <c r="E27" s="223">
        <f>Data_category!E19</f>
        <v>0</v>
      </c>
      <c r="F27" s="272">
        <f>Data_category!F19</f>
        <v>0</v>
      </c>
      <c r="G27" s="272">
        <f>Data_category!G19</f>
        <v>0</v>
      </c>
      <c r="H27" s="272">
        <f>Data_category!H19</f>
        <v>0</v>
      </c>
      <c r="I27" s="272">
        <f>Data_category!I19</f>
        <v>0</v>
      </c>
      <c r="J27" s="222">
        <f>Data_category!J19</f>
        <v>0</v>
      </c>
      <c r="K27" s="123">
        <f>Data_category!K19</f>
        <v>0</v>
      </c>
      <c r="L27" s="241"/>
      <c r="M27" s="322">
        <f>CV_C!T28</f>
        <v>0</v>
      </c>
      <c r="N27" s="244" t="e">
        <f>M27/Data_category!$L$29*7</f>
        <v>#DIV/0!</v>
      </c>
    </row>
    <row r="28" spans="1:14" ht="12.75" customHeight="1" x14ac:dyDescent="0.2">
      <c r="A28" s="124" t="s">
        <v>41</v>
      </c>
      <c r="B28" s="221">
        <f>Data_category!B20</f>
        <v>0</v>
      </c>
      <c r="C28" s="272">
        <f>Data_category!C20</f>
        <v>0</v>
      </c>
      <c r="D28" s="222">
        <f>Data_category!D20</f>
        <v>0</v>
      </c>
      <c r="E28" s="223">
        <f>Data_category!E20</f>
        <v>0</v>
      </c>
      <c r="F28" s="272">
        <f>Data_category!F20</f>
        <v>0</v>
      </c>
      <c r="G28" s="272">
        <f>Data_category!G20</f>
        <v>0</v>
      </c>
      <c r="H28" s="272">
        <f>Data_category!H20</f>
        <v>0</v>
      </c>
      <c r="I28" s="272">
        <f>Data_category!I20</f>
        <v>0</v>
      </c>
      <c r="J28" s="222">
        <f>Data_category!J20</f>
        <v>0</v>
      </c>
      <c r="K28" s="123">
        <f>Data_category!K20</f>
        <v>0</v>
      </c>
      <c r="L28" s="241"/>
      <c r="M28" s="322">
        <f>CV_C!T29</f>
        <v>0</v>
      </c>
      <c r="N28" s="244" t="e">
        <f>M28/Data_category!$L$29*7</f>
        <v>#DIV/0!</v>
      </c>
    </row>
    <row r="29" spans="1:14" ht="12.75" customHeight="1" x14ac:dyDescent="0.2">
      <c r="A29" s="124" t="s">
        <v>42</v>
      </c>
      <c r="B29" s="221">
        <f>Data_category!B21</f>
        <v>0</v>
      </c>
      <c r="C29" s="272">
        <f>Data_category!C21</f>
        <v>0</v>
      </c>
      <c r="D29" s="222">
        <f>Data_category!D21</f>
        <v>0</v>
      </c>
      <c r="E29" s="223">
        <f>Data_category!E21</f>
        <v>0</v>
      </c>
      <c r="F29" s="272">
        <f>Data_category!F21</f>
        <v>0</v>
      </c>
      <c r="G29" s="272">
        <f>Data_category!G21</f>
        <v>0</v>
      </c>
      <c r="H29" s="272">
        <f>Data_category!H21</f>
        <v>0</v>
      </c>
      <c r="I29" s="272">
        <f>Data_category!I21</f>
        <v>0</v>
      </c>
      <c r="J29" s="222">
        <f>Data_category!J21</f>
        <v>0</v>
      </c>
      <c r="K29" s="123">
        <f>Data_category!K21</f>
        <v>0</v>
      </c>
      <c r="L29" s="241"/>
      <c r="M29" s="322">
        <f>CV_C!T30</f>
        <v>0</v>
      </c>
      <c r="N29" s="244" t="e">
        <f>M29/Data_category!$L$29*7</f>
        <v>#DIV/0!</v>
      </c>
    </row>
    <row r="30" spans="1:14" ht="12.75" customHeight="1" x14ac:dyDescent="0.2">
      <c r="A30" s="225" t="s">
        <v>43</v>
      </c>
      <c r="B30" s="226">
        <f>Data_category!B22</f>
        <v>0</v>
      </c>
      <c r="C30" s="273">
        <f>Data_category!C22</f>
        <v>0</v>
      </c>
      <c r="D30" s="227">
        <f>Data_category!D22</f>
        <v>0</v>
      </c>
      <c r="E30" s="228">
        <f>Data_category!E22</f>
        <v>0</v>
      </c>
      <c r="F30" s="273">
        <f>Data_category!F22</f>
        <v>0</v>
      </c>
      <c r="G30" s="273">
        <f>Data_category!G22</f>
        <v>0</v>
      </c>
      <c r="H30" s="273">
        <f>Data_category!H22</f>
        <v>0</v>
      </c>
      <c r="I30" s="273">
        <f>Data_category!I22</f>
        <v>0</v>
      </c>
      <c r="J30" s="227">
        <f>Data_category!J22</f>
        <v>0</v>
      </c>
      <c r="K30" s="129">
        <f>Data_category!K22</f>
        <v>0</v>
      </c>
      <c r="L30" s="223"/>
      <c r="M30" s="323">
        <f>CV_C!T31</f>
        <v>0</v>
      </c>
      <c r="N30" s="229" t="e">
        <f>M30/Data_category!$L$29*7</f>
        <v>#DIV/0!</v>
      </c>
    </row>
    <row r="31" spans="1:14" ht="12.75" customHeight="1" x14ac:dyDescent="0.2">
      <c r="A31" s="124" t="s">
        <v>44</v>
      </c>
      <c r="B31" s="221">
        <f>Data_category!B23</f>
        <v>0</v>
      </c>
      <c r="C31" s="272">
        <f>Data_category!C23</f>
        <v>0</v>
      </c>
      <c r="D31" s="222">
        <f>Data_category!D23</f>
        <v>0</v>
      </c>
      <c r="E31" s="223">
        <f>Data_category!E23</f>
        <v>0</v>
      </c>
      <c r="F31" s="272">
        <f>Data_category!F23</f>
        <v>0</v>
      </c>
      <c r="G31" s="272">
        <f>Data_category!G23</f>
        <v>0</v>
      </c>
      <c r="H31" s="272">
        <f>Data_category!H23</f>
        <v>0</v>
      </c>
      <c r="I31" s="272">
        <f>Data_category!I23</f>
        <v>0</v>
      </c>
      <c r="J31" s="222">
        <f>Data_category!J23</f>
        <v>0</v>
      </c>
      <c r="K31" s="123">
        <f>Data_category!K23</f>
        <v>0</v>
      </c>
      <c r="L31" s="241"/>
      <c r="M31" s="322">
        <f>CV_C!T32</f>
        <v>0</v>
      </c>
      <c r="N31" s="244" t="e">
        <f>M31/Data_category!$L$29*7</f>
        <v>#DIV/0!</v>
      </c>
    </row>
    <row r="32" spans="1:14" ht="12.75" customHeight="1" x14ac:dyDescent="0.2">
      <c r="A32" s="124" t="s">
        <v>45</v>
      </c>
      <c r="B32" s="221">
        <f>Data_category!B24</f>
        <v>0</v>
      </c>
      <c r="C32" s="272">
        <f>Data_category!C24</f>
        <v>0</v>
      </c>
      <c r="D32" s="222">
        <f>Data_category!D24</f>
        <v>0</v>
      </c>
      <c r="E32" s="223">
        <f>Data_category!E24</f>
        <v>0</v>
      </c>
      <c r="F32" s="272">
        <f>Data_category!F24</f>
        <v>0</v>
      </c>
      <c r="G32" s="272">
        <f>Data_category!G24</f>
        <v>0</v>
      </c>
      <c r="H32" s="272">
        <f>Data_category!H24</f>
        <v>0</v>
      </c>
      <c r="I32" s="272">
        <f>Data_category!I24</f>
        <v>0</v>
      </c>
      <c r="J32" s="222">
        <f>Data_category!J24</f>
        <v>0</v>
      </c>
      <c r="K32" s="123">
        <f>Data_category!K24</f>
        <v>0</v>
      </c>
      <c r="L32" s="241"/>
      <c r="M32" s="322">
        <f>CV_C!T33</f>
        <v>0</v>
      </c>
      <c r="N32" s="244" t="e">
        <f>M32/Data_category!$L$29*7</f>
        <v>#DIV/0!</v>
      </c>
    </row>
    <row r="33" spans="1:14" ht="12.75" customHeight="1" x14ac:dyDescent="0.2">
      <c r="A33" s="124" t="s">
        <v>46</v>
      </c>
      <c r="B33" s="221">
        <f>Data_category!B25</f>
        <v>0</v>
      </c>
      <c r="C33" s="272">
        <f>Data_category!C25</f>
        <v>0</v>
      </c>
      <c r="D33" s="222">
        <f>Data_category!D25</f>
        <v>0</v>
      </c>
      <c r="E33" s="223">
        <f>Data_category!E25</f>
        <v>0</v>
      </c>
      <c r="F33" s="272">
        <f>Data_category!F25</f>
        <v>0</v>
      </c>
      <c r="G33" s="272">
        <f>Data_category!G25</f>
        <v>0</v>
      </c>
      <c r="H33" s="272">
        <f>Data_category!H25</f>
        <v>0</v>
      </c>
      <c r="I33" s="272">
        <f>Data_category!I25</f>
        <v>0</v>
      </c>
      <c r="J33" s="222">
        <f>Data_category!J25</f>
        <v>0</v>
      </c>
      <c r="K33" s="123">
        <f>Data_category!K25</f>
        <v>0</v>
      </c>
      <c r="L33" s="241"/>
      <c r="M33" s="322">
        <f>CV_C!T34</f>
        <v>0</v>
      </c>
      <c r="N33" s="244" t="e">
        <f>M33/Data_category!$L$29*7</f>
        <v>#DIV/0!</v>
      </c>
    </row>
    <row r="34" spans="1:14" ht="12.75" customHeight="1" x14ac:dyDescent="0.2">
      <c r="A34" s="124" t="s">
        <v>47</v>
      </c>
      <c r="B34" s="221">
        <f>Data_category!B26</f>
        <v>0</v>
      </c>
      <c r="C34" s="272">
        <f>Data_category!C26</f>
        <v>0</v>
      </c>
      <c r="D34" s="222">
        <f>Data_category!D26</f>
        <v>0</v>
      </c>
      <c r="E34" s="223">
        <f>Data_category!E26</f>
        <v>0</v>
      </c>
      <c r="F34" s="272">
        <f>Data_category!F26</f>
        <v>0</v>
      </c>
      <c r="G34" s="272">
        <f>Data_category!G26</f>
        <v>0</v>
      </c>
      <c r="H34" s="272">
        <f>Data_category!H26</f>
        <v>0</v>
      </c>
      <c r="I34" s="272">
        <f>Data_category!I26</f>
        <v>0</v>
      </c>
      <c r="J34" s="222">
        <f>Data_category!J26</f>
        <v>0</v>
      </c>
      <c r="K34" s="123">
        <f>Data_category!K26</f>
        <v>0</v>
      </c>
      <c r="L34" s="241"/>
      <c r="M34" s="322">
        <f>CV_C!T35</f>
        <v>0</v>
      </c>
      <c r="N34" s="244" t="e">
        <f>M34/Data_category!$L$29*7</f>
        <v>#DIV/0!</v>
      </c>
    </row>
    <row r="35" spans="1:14" ht="12.75" customHeight="1" x14ac:dyDescent="0.2">
      <c r="A35" s="124" t="s">
        <v>48</v>
      </c>
      <c r="B35" s="221">
        <f>Data_category!B27</f>
        <v>0</v>
      </c>
      <c r="C35" s="272">
        <f>Data_category!C27</f>
        <v>0</v>
      </c>
      <c r="D35" s="222">
        <f>Data_category!D27</f>
        <v>0</v>
      </c>
      <c r="E35" s="223">
        <f>Data_category!E27</f>
        <v>0</v>
      </c>
      <c r="F35" s="272">
        <f>Data_category!F27</f>
        <v>0</v>
      </c>
      <c r="G35" s="272">
        <f>Data_category!G27</f>
        <v>0</v>
      </c>
      <c r="H35" s="272">
        <f>Data_category!H27</f>
        <v>0</v>
      </c>
      <c r="I35" s="272">
        <f>Data_category!I27</f>
        <v>0</v>
      </c>
      <c r="J35" s="222">
        <f>Data_category!J27</f>
        <v>0</v>
      </c>
      <c r="K35" s="123">
        <f>Data_category!K27</f>
        <v>0</v>
      </c>
      <c r="L35" s="241"/>
      <c r="M35" s="322">
        <f>CV_C!T36</f>
        <v>0</v>
      </c>
      <c r="N35" s="244" t="e">
        <f>M35/Data_category!$L$29*7</f>
        <v>#DIV/0!</v>
      </c>
    </row>
    <row r="36" spans="1:14" ht="13.5" customHeight="1" x14ac:dyDescent="0.2">
      <c r="A36" s="124" t="s">
        <v>49</v>
      </c>
      <c r="B36" s="230">
        <f>Data_category!B28</f>
        <v>0</v>
      </c>
      <c r="C36" s="274">
        <f>Data_category!C28</f>
        <v>0</v>
      </c>
      <c r="D36" s="231">
        <f>Data_category!D28</f>
        <v>0</v>
      </c>
      <c r="E36" s="232">
        <f>Data_category!E28</f>
        <v>0</v>
      </c>
      <c r="F36" s="274">
        <f>Data_category!F28</f>
        <v>0</v>
      </c>
      <c r="G36" s="274">
        <f>Data_category!G28</f>
        <v>0</v>
      </c>
      <c r="H36" s="274">
        <f>Data_category!H28</f>
        <v>0</v>
      </c>
      <c r="I36" s="274">
        <f>Data_category!I28</f>
        <v>0</v>
      </c>
      <c r="J36" s="231">
        <f>Data_category!J28</f>
        <v>0</v>
      </c>
      <c r="K36" s="143">
        <f>Data_category!K28</f>
        <v>0</v>
      </c>
      <c r="L36" s="241"/>
      <c r="M36" s="324">
        <f>CV_C!T37</f>
        <v>0</v>
      </c>
      <c r="N36" s="275" t="e">
        <f>M36/Data_category!$L$29*7</f>
        <v>#DIV/0!</v>
      </c>
    </row>
    <row r="37" spans="1:14" ht="12.75" customHeight="1" x14ac:dyDescent="0.2">
      <c r="A37" s="233" t="s">
        <v>122</v>
      </c>
      <c r="B37" s="421" t="e">
        <f>SUM(B13:B36)/Data_category!$L$29</f>
        <v>#DIV/0!</v>
      </c>
      <c r="C37" s="422" t="e">
        <f>SUM(C13:C36)/Data_category!$L$29</f>
        <v>#DIV/0!</v>
      </c>
      <c r="D37" s="422" t="e">
        <f>SUM(D13:D36)/Data_category!$L$29</f>
        <v>#DIV/0!</v>
      </c>
      <c r="E37" s="422" t="e">
        <f>SUM(E13:E36)/Data_category!$L$29</f>
        <v>#DIV/0!</v>
      </c>
      <c r="F37" s="422" t="e">
        <f>SUM(F13:F36)/Data_category!$L$29</f>
        <v>#DIV/0!</v>
      </c>
      <c r="G37" s="422" t="e">
        <f>SUM(G13:G36)/Data_category!$L$29</f>
        <v>#DIV/0!</v>
      </c>
      <c r="H37" s="422" t="e">
        <f>SUM(H13:H36)/Data_category!$L$29</f>
        <v>#DIV/0!</v>
      </c>
      <c r="I37" s="422" t="e">
        <f>SUM(I13:I36)/Data_category!$L$29</f>
        <v>#DIV/0!</v>
      </c>
      <c r="J37" s="422" t="e">
        <f>SUM(J13:J36)/Data_category!$L$29</f>
        <v>#DIV/0!</v>
      </c>
      <c r="K37" s="423" t="e">
        <f>SUM(K13:K36)/Data_category!$L$29</f>
        <v>#DIV/0!</v>
      </c>
      <c r="L37" s="276"/>
      <c r="M37" s="325">
        <f>SUM(M13:M36)</f>
        <v>0</v>
      </c>
      <c r="N37" s="235" t="e">
        <f>SUM(B37:K37)</f>
        <v>#DIV/0!</v>
      </c>
    </row>
    <row r="38" spans="1:14" ht="12.75" customHeight="1" x14ac:dyDescent="0.2">
      <c r="A38" s="225" t="s">
        <v>132</v>
      </c>
      <c r="B38" s="424" t="e">
        <f>SUM(B19:B34)/Data_category!$L$29</f>
        <v>#DIV/0!</v>
      </c>
      <c r="C38" s="425" t="e">
        <f>SUM(C19:C34)/Data_category!$L$29</f>
        <v>#DIV/0!</v>
      </c>
      <c r="D38" s="425" t="e">
        <f>SUM(D19:D34)/Data_category!$L$29</f>
        <v>#DIV/0!</v>
      </c>
      <c r="E38" s="425" t="e">
        <f>SUM(E19:E34)/Data_category!$L$29</f>
        <v>#DIV/0!</v>
      </c>
      <c r="F38" s="425" t="e">
        <f>SUM(F19:F34)/Data_category!$L$29</f>
        <v>#DIV/0!</v>
      </c>
      <c r="G38" s="425" t="e">
        <f>SUM(G19:G34)/Data_category!$L$29</f>
        <v>#DIV/0!</v>
      </c>
      <c r="H38" s="425" t="e">
        <f>SUM(H19:H34)/Data_category!$L$29</f>
        <v>#DIV/0!</v>
      </c>
      <c r="I38" s="425" t="e">
        <f>SUM(I19:I34)/Data_category!$L$29</f>
        <v>#DIV/0!</v>
      </c>
      <c r="J38" s="425" t="e">
        <f>SUM(J19:J34)/Data_category!$L$29</f>
        <v>#DIV/0!</v>
      </c>
      <c r="K38" s="426" t="e">
        <f>SUM(K19:K34)/Data_category!$L$29</f>
        <v>#DIV/0!</v>
      </c>
      <c r="L38" s="276"/>
      <c r="M38" s="323">
        <f>SUM(M19:M34)</f>
        <v>0</v>
      </c>
      <c r="N38" s="229" t="e">
        <f>SUM(B38:K38)</f>
        <v>#DIV/0!</v>
      </c>
    </row>
    <row r="39" spans="1:14" ht="13.5" customHeight="1" x14ac:dyDescent="0.2">
      <c r="A39" s="237" t="s">
        <v>133</v>
      </c>
      <c r="B39" s="427" t="e">
        <f t="shared" ref="B39:K39" si="0">B37-B38</f>
        <v>#DIV/0!</v>
      </c>
      <c r="C39" s="428" t="e">
        <f t="shared" si="0"/>
        <v>#DIV/0!</v>
      </c>
      <c r="D39" s="428" t="e">
        <f t="shared" si="0"/>
        <v>#DIV/0!</v>
      </c>
      <c r="E39" s="428" t="e">
        <f t="shared" si="0"/>
        <v>#DIV/0!</v>
      </c>
      <c r="F39" s="428" t="e">
        <f t="shared" si="0"/>
        <v>#DIV/0!</v>
      </c>
      <c r="G39" s="428" t="e">
        <f t="shared" si="0"/>
        <v>#DIV/0!</v>
      </c>
      <c r="H39" s="428" t="e">
        <f t="shared" si="0"/>
        <v>#DIV/0!</v>
      </c>
      <c r="I39" s="428" t="e">
        <f t="shared" si="0"/>
        <v>#DIV/0!</v>
      </c>
      <c r="J39" s="428" t="e">
        <f t="shared" si="0"/>
        <v>#DIV/0!</v>
      </c>
      <c r="K39" s="429" t="e">
        <f t="shared" si="0"/>
        <v>#DIV/0!</v>
      </c>
      <c r="L39" s="276"/>
      <c r="M39" s="326">
        <f>M37-M38</f>
        <v>0</v>
      </c>
      <c r="N39" s="238" t="e">
        <f>N37-N38</f>
        <v>#DIV/0!</v>
      </c>
    </row>
    <row r="40" spans="1:14" ht="12.75" customHeight="1" x14ac:dyDescent="0.2">
      <c r="B40" s="11"/>
      <c r="C40" s="11"/>
      <c r="D40" s="11"/>
      <c r="E40" s="11"/>
      <c r="F40" s="11"/>
      <c r="G40" s="11"/>
      <c r="H40" s="11"/>
      <c r="J40" s="11"/>
    </row>
    <row r="41" spans="1:14" ht="12.75" customHeight="1" x14ac:dyDescent="0.2">
      <c r="A41" s="207" t="s">
        <v>65</v>
      </c>
      <c r="B41" s="4">
        <f>B5</f>
        <v>0</v>
      </c>
    </row>
    <row r="42" spans="1:14" ht="12.75" customHeight="1" x14ac:dyDescent="0.2">
      <c r="L42" s="63"/>
    </row>
    <row r="43" spans="1:14" ht="18.600000000000001" customHeight="1" x14ac:dyDescent="0.2">
      <c r="A43" s="155"/>
      <c r="B43" s="388" t="str">
        <f>B11</f>
        <v>Distrubution des classes SWISS10 par tranche horaire  -  Cumuls sur 7 jours (Lu - Di)</v>
      </c>
      <c r="C43" s="388"/>
      <c r="D43" s="388"/>
      <c r="E43" s="388"/>
      <c r="F43" s="388"/>
      <c r="G43" s="388"/>
      <c r="H43" s="388"/>
      <c r="I43" s="388"/>
      <c r="J43" s="388"/>
      <c r="K43" s="388"/>
      <c r="L43" s="268"/>
      <c r="M43" s="210" t="s">
        <v>121</v>
      </c>
      <c r="N43" s="419" t="str">
        <f>N11</f>
        <v>Part du TJM</v>
      </c>
    </row>
    <row r="44" spans="1:14" ht="12.75" customHeight="1" x14ac:dyDescent="0.2">
      <c r="A44" s="113" t="s">
        <v>98</v>
      </c>
      <c r="B44" s="277" t="str">
        <f>B12</f>
        <v>CAR (1)</v>
      </c>
      <c r="C44" s="114" t="str">
        <f t="shared" ref="C44:K44" si="1">C12</f>
        <v>MR (2)</v>
      </c>
      <c r="D44" s="114" t="str">
        <f t="shared" si="1"/>
        <v>PW (3)</v>
      </c>
      <c r="E44" s="114" t="str">
        <f t="shared" si="1"/>
        <v>PW+AH(4)</v>
      </c>
      <c r="F44" s="114" t="str">
        <f t="shared" si="1"/>
        <v>LIE (5)</v>
      </c>
      <c r="G44" s="114" t="str">
        <f t="shared" si="1"/>
        <v>LIE+AH(6)</v>
      </c>
      <c r="H44" s="114" t="str">
        <f t="shared" si="1"/>
        <v>LIE+AL(7)</v>
      </c>
      <c r="I44" s="114" t="str">
        <f t="shared" si="1"/>
        <v>LW (8)</v>
      </c>
      <c r="J44" s="114" t="str">
        <f t="shared" si="1"/>
        <v>LZ (9)</v>
      </c>
      <c r="K44" s="115" t="str">
        <f t="shared" si="1"/>
        <v>SZ (10)</v>
      </c>
      <c r="L44" s="87"/>
      <c r="M44" s="327" t="s">
        <v>168</v>
      </c>
      <c r="N44" s="419"/>
    </row>
    <row r="45" spans="1:14" ht="12.75" customHeight="1" x14ac:dyDescent="0.2">
      <c r="A45" s="216" t="s">
        <v>26</v>
      </c>
      <c r="B45" s="218">
        <f>Data_category!B33</f>
        <v>0</v>
      </c>
      <c r="C45" s="270">
        <f>Data_category!C33</f>
        <v>0</v>
      </c>
      <c r="D45" s="270">
        <f>Data_category!D33</f>
        <v>0</v>
      </c>
      <c r="E45" s="270">
        <f>Data_category!E33</f>
        <v>0</v>
      </c>
      <c r="F45" s="270">
        <f>Data_category!F33</f>
        <v>0</v>
      </c>
      <c r="G45" s="270">
        <f>Data_category!G33</f>
        <v>0</v>
      </c>
      <c r="H45" s="270">
        <f>Data_category!H33</f>
        <v>0</v>
      </c>
      <c r="I45" s="270">
        <f>Data_category!I33</f>
        <v>0</v>
      </c>
      <c r="J45" s="270">
        <f>Data_category!J33</f>
        <v>0</v>
      </c>
      <c r="K45" s="120">
        <f>Data_category!K33</f>
        <v>0</v>
      </c>
      <c r="L45" s="241"/>
      <c r="M45" s="321">
        <f>CV_C!AD14</f>
        <v>0</v>
      </c>
      <c r="N45" s="271" t="e">
        <f>M45/Data_category!$L$57*7</f>
        <v>#DIV/0!</v>
      </c>
    </row>
    <row r="46" spans="1:14" ht="12.75" customHeight="1" x14ac:dyDescent="0.2">
      <c r="A46" s="124" t="s">
        <v>27</v>
      </c>
      <c r="B46" s="223">
        <f>Data_category!B34</f>
        <v>0</v>
      </c>
      <c r="C46" s="272">
        <f>Data_category!C34</f>
        <v>0</v>
      </c>
      <c r="D46" s="272">
        <f>Data_category!D34</f>
        <v>0</v>
      </c>
      <c r="E46" s="272">
        <f>Data_category!E34</f>
        <v>0</v>
      </c>
      <c r="F46" s="272">
        <f>Data_category!F34</f>
        <v>0</v>
      </c>
      <c r="G46" s="272">
        <f>Data_category!G34</f>
        <v>0</v>
      </c>
      <c r="H46" s="272">
        <f>Data_category!H34</f>
        <v>0</v>
      </c>
      <c r="I46" s="272">
        <f>Data_category!I34</f>
        <v>0</v>
      </c>
      <c r="J46" s="272">
        <f>Data_category!J34</f>
        <v>0</v>
      </c>
      <c r="K46" s="125">
        <f>Data_category!K34</f>
        <v>0</v>
      </c>
      <c r="L46" s="241"/>
      <c r="M46" s="322">
        <f>CV_C!AD15</f>
        <v>0</v>
      </c>
      <c r="N46" s="244" t="e">
        <f>M46/Data_category!$L$57*7</f>
        <v>#DIV/0!</v>
      </c>
    </row>
    <row r="47" spans="1:14" ht="12.75" customHeight="1" x14ac:dyDescent="0.2">
      <c r="A47" s="124" t="s">
        <v>28</v>
      </c>
      <c r="B47" s="223">
        <f>Data_category!B35</f>
        <v>0</v>
      </c>
      <c r="C47" s="272">
        <f>Data_category!C35</f>
        <v>0</v>
      </c>
      <c r="D47" s="272">
        <f>Data_category!D35</f>
        <v>0</v>
      </c>
      <c r="E47" s="272">
        <f>Data_category!E35</f>
        <v>0</v>
      </c>
      <c r="F47" s="272">
        <f>Data_category!F35</f>
        <v>0</v>
      </c>
      <c r="G47" s="272">
        <f>Data_category!G35</f>
        <v>0</v>
      </c>
      <c r="H47" s="272">
        <f>Data_category!H35</f>
        <v>0</v>
      </c>
      <c r="I47" s="272">
        <f>Data_category!I35</f>
        <v>0</v>
      </c>
      <c r="J47" s="272">
        <f>Data_category!J35</f>
        <v>0</v>
      </c>
      <c r="K47" s="125">
        <f>Data_category!K35</f>
        <v>0</v>
      </c>
      <c r="L47" s="241"/>
      <c r="M47" s="322">
        <f>CV_C!AD16</f>
        <v>0</v>
      </c>
      <c r="N47" s="244" t="e">
        <f>M47/Data_category!$L$57*7</f>
        <v>#DIV/0!</v>
      </c>
    </row>
    <row r="48" spans="1:14" ht="12.75" customHeight="1" x14ac:dyDescent="0.2">
      <c r="A48" s="124" t="s">
        <v>29</v>
      </c>
      <c r="B48" s="223">
        <f>Data_category!B36</f>
        <v>0</v>
      </c>
      <c r="C48" s="272">
        <f>Data_category!C36</f>
        <v>0</v>
      </c>
      <c r="D48" s="272">
        <f>Data_category!D36</f>
        <v>0</v>
      </c>
      <c r="E48" s="272">
        <f>Data_category!E36</f>
        <v>0</v>
      </c>
      <c r="F48" s="272">
        <f>Data_category!F36</f>
        <v>0</v>
      </c>
      <c r="G48" s="272">
        <f>Data_category!G36</f>
        <v>0</v>
      </c>
      <c r="H48" s="272">
        <f>Data_category!H36</f>
        <v>0</v>
      </c>
      <c r="I48" s="272">
        <f>Data_category!I36</f>
        <v>0</v>
      </c>
      <c r="J48" s="272">
        <f>Data_category!J36</f>
        <v>0</v>
      </c>
      <c r="K48" s="125">
        <f>Data_category!K36</f>
        <v>0</v>
      </c>
      <c r="L48" s="241"/>
      <c r="M48" s="322">
        <f>CV_C!AD17</f>
        <v>0</v>
      </c>
      <c r="N48" s="244" t="e">
        <f>M48/Data_category!$L$57*7</f>
        <v>#DIV/0!</v>
      </c>
    </row>
    <row r="49" spans="1:14" ht="12.75" customHeight="1" x14ac:dyDescent="0.2">
      <c r="A49" s="124" t="s">
        <v>30</v>
      </c>
      <c r="B49" s="223">
        <f>Data_category!B37</f>
        <v>0</v>
      </c>
      <c r="C49" s="272">
        <f>Data_category!C37</f>
        <v>0</v>
      </c>
      <c r="D49" s="272">
        <f>Data_category!D37</f>
        <v>0</v>
      </c>
      <c r="E49" s="272">
        <f>Data_category!E37</f>
        <v>0</v>
      </c>
      <c r="F49" s="272">
        <f>Data_category!F37</f>
        <v>0</v>
      </c>
      <c r="G49" s="272">
        <f>Data_category!G37</f>
        <v>0</v>
      </c>
      <c r="H49" s="272">
        <f>Data_category!H37</f>
        <v>0</v>
      </c>
      <c r="I49" s="272">
        <f>Data_category!I37</f>
        <v>0</v>
      </c>
      <c r="J49" s="272">
        <f>Data_category!J37</f>
        <v>0</v>
      </c>
      <c r="K49" s="125">
        <f>Data_category!K37</f>
        <v>0</v>
      </c>
      <c r="L49" s="241"/>
      <c r="M49" s="322">
        <f>CV_C!AD18</f>
        <v>0</v>
      </c>
      <c r="N49" s="244" t="e">
        <f>M49/Data_category!$L$57*7</f>
        <v>#DIV/0!</v>
      </c>
    </row>
    <row r="50" spans="1:14" ht="12.75" customHeight="1" x14ac:dyDescent="0.2">
      <c r="A50" s="124" t="s">
        <v>31</v>
      </c>
      <c r="B50" s="223">
        <f>Data_category!B38</f>
        <v>0</v>
      </c>
      <c r="C50" s="272">
        <f>Data_category!C38</f>
        <v>0</v>
      </c>
      <c r="D50" s="272">
        <f>Data_category!D38</f>
        <v>0</v>
      </c>
      <c r="E50" s="272">
        <f>Data_category!E38</f>
        <v>0</v>
      </c>
      <c r="F50" s="272">
        <f>Data_category!F38</f>
        <v>0</v>
      </c>
      <c r="G50" s="272">
        <f>Data_category!G38</f>
        <v>0</v>
      </c>
      <c r="H50" s="272">
        <f>Data_category!H38</f>
        <v>0</v>
      </c>
      <c r="I50" s="272">
        <f>Data_category!I38</f>
        <v>0</v>
      </c>
      <c r="J50" s="272">
        <f>Data_category!J38</f>
        <v>0</v>
      </c>
      <c r="K50" s="125">
        <f>Data_category!K38</f>
        <v>0</v>
      </c>
      <c r="L50" s="241"/>
      <c r="M50" s="322">
        <f>CV_C!AD19</f>
        <v>0</v>
      </c>
      <c r="N50" s="244" t="e">
        <f>M50/Data_category!$L$57*7</f>
        <v>#DIV/0!</v>
      </c>
    </row>
    <row r="51" spans="1:14" ht="12.75" customHeight="1" x14ac:dyDescent="0.2">
      <c r="A51" s="124" t="s">
        <v>32</v>
      </c>
      <c r="B51" s="223">
        <f>Data_category!B39</f>
        <v>0</v>
      </c>
      <c r="C51" s="272">
        <f>Data_category!C39</f>
        <v>0</v>
      </c>
      <c r="D51" s="272">
        <f>Data_category!D39</f>
        <v>0</v>
      </c>
      <c r="E51" s="272">
        <f>Data_category!E39</f>
        <v>0</v>
      </c>
      <c r="F51" s="272">
        <f>Data_category!F39</f>
        <v>0</v>
      </c>
      <c r="G51" s="272">
        <f>Data_category!G39</f>
        <v>0</v>
      </c>
      <c r="H51" s="272">
        <f>Data_category!H39</f>
        <v>0</v>
      </c>
      <c r="I51" s="272">
        <f>Data_category!I39</f>
        <v>0</v>
      </c>
      <c r="J51" s="272">
        <f>Data_category!J39</f>
        <v>0</v>
      </c>
      <c r="K51" s="125">
        <f>Data_category!K39</f>
        <v>0</v>
      </c>
      <c r="L51" s="241"/>
      <c r="M51" s="322">
        <f>CV_C!AD20</f>
        <v>0</v>
      </c>
      <c r="N51" s="244" t="e">
        <f>M51/Data_category!$L$57*7</f>
        <v>#DIV/0!</v>
      </c>
    </row>
    <row r="52" spans="1:14" ht="12.75" customHeight="1" x14ac:dyDescent="0.2">
      <c r="A52" s="225" t="s">
        <v>33</v>
      </c>
      <c r="B52" s="228">
        <f>Data_category!B40</f>
        <v>0</v>
      </c>
      <c r="C52" s="273">
        <f>Data_category!C40</f>
        <v>0</v>
      </c>
      <c r="D52" s="273">
        <f>Data_category!D40</f>
        <v>0</v>
      </c>
      <c r="E52" s="273">
        <f>Data_category!E40</f>
        <v>0</v>
      </c>
      <c r="F52" s="273">
        <f>Data_category!F40</f>
        <v>0</v>
      </c>
      <c r="G52" s="273">
        <f>Data_category!G40</f>
        <v>0</v>
      </c>
      <c r="H52" s="273">
        <f>Data_category!H40</f>
        <v>0</v>
      </c>
      <c r="I52" s="273">
        <f>Data_category!I40</f>
        <v>0</v>
      </c>
      <c r="J52" s="273">
        <f>Data_category!J40</f>
        <v>0</v>
      </c>
      <c r="K52" s="278">
        <f>Data_category!K40</f>
        <v>0</v>
      </c>
      <c r="L52" s="223"/>
      <c r="M52" s="323">
        <f>CV_C!AD21</f>
        <v>0</v>
      </c>
      <c r="N52" s="229" t="e">
        <f>M52/Data_category!$L$57*7</f>
        <v>#DIV/0!</v>
      </c>
    </row>
    <row r="53" spans="1:14" ht="12.75" customHeight="1" x14ac:dyDescent="0.2">
      <c r="A53" s="124" t="s">
        <v>34</v>
      </c>
      <c r="B53" s="223">
        <f>Data_category!B41</f>
        <v>0</v>
      </c>
      <c r="C53" s="272">
        <f>Data_category!C41</f>
        <v>0</v>
      </c>
      <c r="D53" s="272">
        <f>Data_category!D41</f>
        <v>0</v>
      </c>
      <c r="E53" s="272">
        <f>Data_category!E41</f>
        <v>0</v>
      </c>
      <c r="F53" s="272">
        <f>Data_category!F41</f>
        <v>0</v>
      </c>
      <c r="G53" s="272">
        <f>Data_category!G41</f>
        <v>0</v>
      </c>
      <c r="H53" s="272">
        <f>Data_category!H41</f>
        <v>0</v>
      </c>
      <c r="I53" s="272">
        <f>Data_category!I41</f>
        <v>0</v>
      </c>
      <c r="J53" s="272">
        <f>Data_category!J41</f>
        <v>0</v>
      </c>
      <c r="K53" s="125">
        <f>Data_category!K41</f>
        <v>0</v>
      </c>
      <c r="L53" s="241"/>
      <c r="M53" s="322">
        <f>CV_C!AD22</f>
        <v>0</v>
      </c>
      <c r="N53" s="244" t="e">
        <f>M53/Data_category!$L$57*7</f>
        <v>#DIV/0!</v>
      </c>
    </row>
    <row r="54" spans="1:14" ht="12.75" customHeight="1" x14ac:dyDescent="0.2">
      <c r="A54" s="124" t="s">
        <v>35</v>
      </c>
      <c r="B54" s="223">
        <f>Data_category!B42</f>
        <v>0</v>
      </c>
      <c r="C54" s="272">
        <f>Data_category!C42</f>
        <v>0</v>
      </c>
      <c r="D54" s="272">
        <f>Data_category!D42</f>
        <v>0</v>
      </c>
      <c r="E54" s="272">
        <f>Data_category!E42</f>
        <v>0</v>
      </c>
      <c r="F54" s="272">
        <f>Data_category!F42</f>
        <v>0</v>
      </c>
      <c r="G54" s="272">
        <f>Data_category!G42</f>
        <v>0</v>
      </c>
      <c r="H54" s="272">
        <f>Data_category!H42</f>
        <v>0</v>
      </c>
      <c r="I54" s="272">
        <f>Data_category!I42</f>
        <v>0</v>
      </c>
      <c r="J54" s="272">
        <f>Data_category!J42</f>
        <v>0</v>
      </c>
      <c r="K54" s="125">
        <f>Data_category!K42</f>
        <v>0</v>
      </c>
      <c r="L54" s="241"/>
      <c r="M54" s="322">
        <f>CV_C!AD23</f>
        <v>0</v>
      </c>
      <c r="N54" s="244" t="e">
        <f>M54/Data_category!$L$57*7</f>
        <v>#DIV/0!</v>
      </c>
    </row>
    <row r="55" spans="1:14" ht="12.75" customHeight="1" x14ac:dyDescent="0.2">
      <c r="A55" s="124" t="s">
        <v>36</v>
      </c>
      <c r="B55" s="223">
        <f>Data_category!B43</f>
        <v>0</v>
      </c>
      <c r="C55" s="272">
        <f>Data_category!C43</f>
        <v>0</v>
      </c>
      <c r="D55" s="272">
        <f>Data_category!D43</f>
        <v>0</v>
      </c>
      <c r="E55" s="272">
        <f>Data_category!E43</f>
        <v>0</v>
      </c>
      <c r="F55" s="272">
        <f>Data_category!F43</f>
        <v>0</v>
      </c>
      <c r="G55" s="272">
        <f>Data_category!G43</f>
        <v>0</v>
      </c>
      <c r="H55" s="272">
        <f>Data_category!H43</f>
        <v>0</v>
      </c>
      <c r="I55" s="272">
        <f>Data_category!I43</f>
        <v>0</v>
      </c>
      <c r="J55" s="272">
        <f>Data_category!J43</f>
        <v>0</v>
      </c>
      <c r="K55" s="125">
        <f>Data_category!K43</f>
        <v>0</v>
      </c>
      <c r="L55" s="241"/>
      <c r="M55" s="322">
        <f>CV_C!AD24</f>
        <v>0</v>
      </c>
      <c r="N55" s="244" t="e">
        <f>M55/Data_category!$L$57*7</f>
        <v>#DIV/0!</v>
      </c>
    </row>
    <row r="56" spans="1:14" ht="12.75" customHeight="1" x14ac:dyDescent="0.2">
      <c r="A56" s="124" t="s">
        <v>37</v>
      </c>
      <c r="B56" s="223">
        <f>Data_category!B44</f>
        <v>0</v>
      </c>
      <c r="C56" s="272">
        <f>Data_category!C44</f>
        <v>0</v>
      </c>
      <c r="D56" s="272">
        <f>Data_category!D44</f>
        <v>0</v>
      </c>
      <c r="E56" s="272">
        <f>Data_category!E44</f>
        <v>0</v>
      </c>
      <c r="F56" s="272">
        <f>Data_category!F44</f>
        <v>0</v>
      </c>
      <c r="G56" s="272">
        <f>Data_category!G44</f>
        <v>0</v>
      </c>
      <c r="H56" s="272">
        <f>Data_category!H44</f>
        <v>0</v>
      </c>
      <c r="I56" s="272">
        <f>Data_category!I44</f>
        <v>0</v>
      </c>
      <c r="J56" s="272">
        <f>Data_category!J44</f>
        <v>0</v>
      </c>
      <c r="K56" s="125">
        <f>Data_category!K44</f>
        <v>0</v>
      </c>
      <c r="L56" s="241"/>
      <c r="M56" s="322">
        <f>CV_C!AD25</f>
        <v>0</v>
      </c>
      <c r="N56" s="244" t="e">
        <f>M56/Data_category!$L$57*7</f>
        <v>#DIV/0!</v>
      </c>
    </row>
    <row r="57" spans="1:14" ht="12.75" customHeight="1" x14ac:dyDescent="0.2">
      <c r="A57" s="124" t="s">
        <v>38</v>
      </c>
      <c r="B57" s="223">
        <f>Data_category!B45</f>
        <v>0</v>
      </c>
      <c r="C57" s="272">
        <f>Data_category!C45</f>
        <v>0</v>
      </c>
      <c r="D57" s="272">
        <f>Data_category!D45</f>
        <v>0</v>
      </c>
      <c r="E57" s="272">
        <f>Data_category!E45</f>
        <v>0</v>
      </c>
      <c r="F57" s="272">
        <f>Data_category!F45</f>
        <v>0</v>
      </c>
      <c r="G57" s="272">
        <f>Data_category!G45</f>
        <v>0</v>
      </c>
      <c r="H57" s="272">
        <f>Data_category!H45</f>
        <v>0</v>
      </c>
      <c r="I57" s="272">
        <f>Data_category!I45</f>
        <v>0</v>
      </c>
      <c r="J57" s="272">
        <f>Data_category!J45</f>
        <v>0</v>
      </c>
      <c r="K57" s="125">
        <f>Data_category!K45</f>
        <v>0</v>
      </c>
      <c r="L57" s="241"/>
      <c r="M57" s="322">
        <f>CV_C!AD26</f>
        <v>0</v>
      </c>
      <c r="N57" s="244" t="e">
        <f>M57/Data_category!$L$57*7</f>
        <v>#DIV/0!</v>
      </c>
    </row>
    <row r="58" spans="1:14" ht="12.75" customHeight="1" x14ac:dyDescent="0.2">
      <c r="A58" s="124" t="s">
        <v>39</v>
      </c>
      <c r="B58" s="223">
        <f>Data_category!B46</f>
        <v>0</v>
      </c>
      <c r="C58" s="272">
        <f>Data_category!C46</f>
        <v>0</v>
      </c>
      <c r="D58" s="272">
        <f>Data_category!D46</f>
        <v>0</v>
      </c>
      <c r="E58" s="272">
        <f>Data_category!E46</f>
        <v>0</v>
      </c>
      <c r="F58" s="272">
        <f>Data_category!F46</f>
        <v>0</v>
      </c>
      <c r="G58" s="272">
        <f>Data_category!G46</f>
        <v>0</v>
      </c>
      <c r="H58" s="272">
        <f>Data_category!H46</f>
        <v>0</v>
      </c>
      <c r="I58" s="272">
        <f>Data_category!I46</f>
        <v>0</v>
      </c>
      <c r="J58" s="272">
        <f>Data_category!J46</f>
        <v>0</v>
      </c>
      <c r="K58" s="125">
        <f>Data_category!K46</f>
        <v>0</v>
      </c>
      <c r="L58" s="241"/>
      <c r="M58" s="322">
        <f>CV_C!AD27</f>
        <v>0</v>
      </c>
      <c r="N58" s="244" t="e">
        <f>M58/Data_category!$L$57*7</f>
        <v>#DIV/0!</v>
      </c>
    </row>
    <row r="59" spans="1:14" ht="12.75" customHeight="1" x14ac:dyDescent="0.2">
      <c r="A59" s="124" t="s">
        <v>40</v>
      </c>
      <c r="B59" s="223">
        <f>Data_category!B47</f>
        <v>0</v>
      </c>
      <c r="C59" s="272">
        <f>Data_category!C47</f>
        <v>0</v>
      </c>
      <c r="D59" s="272">
        <f>Data_category!D47</f>
        <v>0</v>
      </c>
      <c r="E59" s="272">
        <f>Data_category!E47</f>
        <v>0</v>
      </c>
      <c r="F59" s="272">
        <f>Data_category!F47</f>
        <v>0</v>
      </c>
      <c r="G59" s="272">
        <f>Data_category!G47</f>
        <v>0</v>
      </c>
      <c r="H59" s="272">
        <f>Data_category!H47</f>
        <v>0</v>
      </c>
      <c r="I59" s="272">
        <f>Data_category!I47</f>
        <v>0</v>
      </c>
      <c r="J59" s="272">
        <f>Data_category!J47</f>
        <v>0</v>
      </c>
      <c r="K59" s="125">
        <f>Data_category!K47</f>
        <v>0</v>
      </c>
      <c r="L59" s="241"/>
      <c r="M59" s="322">
        <f>CV_C!AD28</f>
        <v>0</v>
      </c>
      <c r="N59" s="244" t="e">
        <f>M59/Data_category!$L$57*7</f>
        <v>#DIV/0!</v>
      </c>
    </row>
    <row r="60" spans="1:14" ht="12.75" customHeight="1" x14ac:dyDescent="0.2">
      <c r="A60" s="124" t="s">
        <v>41</v>
      </c>
      <c r="B60" s="223">
        <f>Data_category!B48</f>
        <v>0</v>
      </c>
      <c r="C60" s="272">
        <f>Data_category!C48</f>
        <v>0</v>
      </c>
      <c r="D60" s="272">
        <f>Data_category!D48</f>
        <v>0</v>
      </c>
      <c r="E60" s="272">
        <f>Data_category!E48</f>
        <v>0</v>
      </c>
      <c r="F60" s="272">
        <f>Data_category!F48</f>
        <v>0</v>
      </c>
      <c r="G60" s="272">
        <f>Data_category!G48</f>
        <v>0</v>
      </c>
      <c r="H60" s="272">
        <f>Data_category!H48</f>
        <v>0</v>
      </c>
      <c r="I60" s="272">
        <f>Data_category!I48</f>
        <v>0</v>
      </c>
      <c r="J60" s="272">
        <f>Data_category!J48</f>
        <v>0</v>
      </c>
      <c r="K60" s="125">
        <f>Data_category!K48</f>
        <v>0</v>
      </c>
      <c r="L60" s="241"/>
      <c r="M60" s="322">
        <f>CV_C!AD29</f>
        <v>0</v>
      </c>
      <c r="N60" s="244" t="e">
        <f>M60/Data_category!$L$57*7</f>
        <v>#DIV/0!</v>
      </c>
    </row>
    <row r="61" spans="1:14" ht="12.75" customHeight="1" x14ac:dyDescent="0.2">
      <c r="A61" s="124" t="s">
        <v>42</v>
      </c>
      <c r="B61" s="223">
        <f>Data_category!B49</f>
        <v>0</v>
      </c>
      <c r="C61" s="272">
        <f>Data_category!C49</f>
        <v>0</v>
      </c>
      <c r="D61" s="272">
        <f>Data_category!D49</f>
        <v>0</v>
      </c>
      <c r="E61" s="272">
        <f>Data_category!E49</f>
        <v>0</v>
      </c>
      <c r="F61" s="272">
        <f>Data_category!F49</f>
        <v>0</v>
      </c>
      <c r="G61" s="272">
        <f>Data_category!G49</f>
        <v>0</v>
      </c>
      <c r="H61" s="272">
        <f>Data_category!H49</f>
        <v>0</v>
      </c>
      <c r="I61" s="272">
        <f>Data_category!I49</f>
        <v>0</v>
      </c>
      <c r="J61" s="272">
        <f>Data_category!J49</f>
        <v>0</v>
      </c>
      <c r="K61" s="125">
        <f>Data_category!K49</f>
        <v>0</v>
      </c>
      <c r="L61" s="241"/>
      <c r="M61" s="322">
        <f>CV_C!AD30</f>
        <v>0</v>
      </c>
      <c r="N61" s="244" t="e">
        <f>M61/Data_category!$L$57*7</f>
        <v>#DIV/0!</v>
      </c>
    </row>
    <row r="62" spans="1:14" ht="12.75" customHeight="1" x14ac:dyDescent="0.2">
      <c r="A62" s="225" t="s">
        <v>43</v>
      </c>
      <c r="B62" s="228">
        <f>Data_category!B50</f>
        <v>0</v>
      </c>
      <c r="C62" s="273">
        <f>Data_category!C50</f>
        <v>0</v>
      </c>
      <c r="D62" s="273">
        <f>Data_category!D50</f>
        <v>0</v>
      </c>
      <c r="E62" s="273">
        <f>Data_category!E50</f>
        <v>0</v>
      </c>
      <c r="F62" s="273">
        <f>Data_category!F50</f>
        <v>0</v>
      </c>
      <c r="G62" s="273">
        <f>Data_category!G50</f>
        <v>0</v>
      </c>
      <c r="H62" s="273">
        <f>Data_category!H50</f>
        <v>0</v>
      </c>
      <c r="I62" s="273">
        <f>Data_category!I50</f>
        <v>0</v>
      </c>
      <c r="J62" s="273">
        <f>Data_category!J50</f>
        <v>0</v>
      </c>
      <c r="K62" s="278">
        <f>Data_category!K50</f>
        <v>0</v>
      </c>
      <c r="L62" s="223"/>
      <c r="M62" s="323">
        <f>CV_C!AD31</f>
        <v>0</v>
      </c>
      <c r="N62" s="229" t="e">
        <f>M62/Data_category!$L$57*7</f>
        <v>#DIV/0!</v>
      </c>
    </row>
    <row r="63" spans="1:14" ht="12.75" customHeight="1" x14ac:dyDescent="0.2">
      <c r="A63" s="124" t="s">
        <v>44</v>
      </c>
      <c r="B63" s="223">
        <f>Data_category!B51</f>
        <v>0</v>
      </c>
      <c r="C63" s="272">
        <f>Data_category!C51</f>
        <v>0</v>
      </c>
      <c r="D63" s="272">
        <f>Data_category!D51</f>
        <v>0</v>
      </c>
      <c r="E63" s="272">
        <f>Data_category!E51</f>
        <v>0</v>
      </c>
      <c r="F63" s="272">
        <f>Data_category!F51</f>
        <v>0</v>
      </c>
      <c r="G63" s="272">
        <f>Data_category!G51</f>
        <v>0</v>
      </c>
      <c r="H63" s="272">
        <f>Data_category!H51</f>
        <v>0</v>
      </c>
      <c r="I63" s="272">
        <f>Data_category!I51</f>
        <v>0</v>
      </c>
      <c r="J63" s="272">
        <f>Data_category!J51</f>
        <v>0</v>
      </c>
      <c r="K63" s="125">
        <f>Data_category!K51</f>
        <v>0</v>
      </c>
      <c r="L63" s="241"/>
      <c r="M63" s="322">
        <f>CV_C!AD32</f>
        <v>0</v>
      </c>
      <c r="N63" s="244" t="e">
        <f>M63/Data_category!$L$57*7</f>
        <v>#DIV/0!</v>
      </c>
    </row>
    <row r="64" spans="1:14" ht="12.75" customHeight="1" x14ac:dyDescent="0.2">
      <c r="A64" s="124" t="s">
        <v>45</v>
      </c>
      <c r="B64" s="223">
        <f>Data_category!B52</f>
        <v>0</v>
      </c>
      <c r="C64" s="272">
        <f>Data_category!C52</f>
        <v>0</v>
      </c>
      <c r="D64" s="272">
        <f>Data_category!D52</f>
        <v>0</v>
      </c>
      <c r="E64" s="272">
        <f>Data_category!E52</f>
        <v>0</v>
      </c>
      <c r="F64" s="272">
        <f>Data_category!F52</f>
        <v>0</v>
      </c>
      <c r="G64" s="272">
        <f>Data_category!G52</f>
        <v>0</v>
      </c>
      <c r="H64" s="272">
        <f>Data_category!H52</f>
        <v>0</v>
      </c>
      <c r="I64" s="272">
        <f>Data_category!I52</f>
        <v>0</v>
      </c>
      <c r="J64" s="272">
        <f>Data_category!J52</f>
        <v>0</v>
      </c>
      <c r="K64" s="125">
        <f>Data_category!K52</f>
        <v>0</v>
      </c>
      <c r="L64" s="241"/>
      <c r="M64" s="322">
        <f>CV_C!AD33</f>
        <v>0</v>
      </c>
      <c r="N64" s="244" t="e">
        <f>M64/Data_category!$L$57*7</f>
        <v>#DIV/0!</v>
      </c>
    </row>
    <row r="65" spans="1:14" ht="12.75" customHeight="1" x14ac:dyDescent="0.2">
      <c r="A65" s="124" t="s">
        <v>46</v>
      </c>
      <c r="B65" s="223">
        <f>Data_category!B53</f>
        <v>0</v>
      </c>
      <c r="C65" s="272">
        <f>Data_category!C53</f>
        <v>0</v>
      </c>
      <c r="D65" s="272">
        <f>Data_category!D53</f>
        <v>0</v>
      </c>
      <c r="E65" s="272">
        <f>Data_category!E53</f>
        <v>0</v>
      </c>
      <c r="F65" s="272">
        <f>Data_category!F53</f>
        <v>0</v>
      </c>
      <c r="G65" s="272">
        <f>Data_category!G53</f>
        <v>0</v>
      </c>
      <c r="H65" s="272">
        <f>Data_category!H53</f>
        <v>0</v>
      </c>
      <c r="I65" s="272">
        <f>Data_category!I53</f>
        <v>0</v>
      </c>
      <c r="J65" s="272">
        <f>Data_category!J53</f>
        <v>0</v>
      </c>
      <c r="K65" s="125">
        <f>Data_category!K53</f>
        <v>0</v>
      </c>
      <c r="L65" s="241"/>
      <c r="M65" s="322">
        <f>CV_C!AD34</f>
        <v>0</v>
      </c>
      <c r="N65" s="244" t="e">
        <f>M65/Data_category!$L$57*7</f>
        <v>#DIV/0!</v>
      </c>
    </row>
    <row r="66" spans="1:14" ht="12.75" customHeight="1" x14ac:dyDescent="0.2">
      <c r="A66" s="124" t="s">
        <v>47</v>
      </c>
      <c r="B66" s="223">
        <f>Data_category!B54</f>
        <v>0</v>
      </c>
      <c r="C66" s="272">
        <f>Data_category!C54</f>
        <v>0</v>
      </c>
      <c r="D66" s="272">
        <f>Data_category!D54</f>
        <v>0</v>
      </c>
      <c r="E66" s="272">
        <f>Data_category!E54</f>
        <v>0</v>
      </c>
      <c r="F66" s="272">
        <f>Data_category!F54</f>
        <v>0</v>
      </c>
      <c r="G66" s="272">
        <f>Data_category!G54</f>
        <v>0</v>
      </c>
      <c r="H66" s="272">
        <f>Data_category!H54</f>
        <v>0</v>
      </c>
      <c r="I66" s="272">
        <f>Data_category!I54</f>
        <v>0</v>
      </c>
      <c r="J66" s="272">
        <f>Data_category!J54</f>
        <v>0</v>
      </c>
      <c r="K66" s="125">
        <f>Data_category!K54</f>
        <v>0</v>
      </c>
      <c r="L66" s="241"/>
      <c r="M66" s="322">
        <f>CV_C!AD35</f>
        <v>0</v>
      </c>
      <c r="N66" s="244" t="e">
        <f>M66/Data_category!$L$57*7</f>
        <v>#DIV/0!</v>
      </c>
    </row>
    <row r="67" spans="1:14" ht="12.75" customHeight="1" x14ac:dyDescent="0.2">
      <c r="A67" s="124" t="s">
        <v>48</v>
      </c>
      <c r="B67" s="223">
        <f>Data_category!B55</f>
        <v>0</v>
      </c>
      <c r="C67" s="272">
        <f>Data_category!C55</f>
        <v>0</v>
      </c>
      <c r="D67" s="272">
        <f>Data_category!D55</f>
        <v>0</v>
      </c>
      <c r="E67" s="272">
        <f>Data_category!E55</f>
        <v>0</v>
      </c>
      <c r="F67" s="272">
        <f>Data_category!F55</f>
        <v>0</v>
      </c>
      <c r="G67" s="272">
        <f>Data_category!G55</f>
        <v>0</v>
      </c>
      <c r="H67" s="272">
        <f>Data_category!H55</f>
        <v>0</v>
      </c>
      <c r="I67" s="272">
        <f>Data_category!I55</f>
        <v>0</v>
      </c>
      <c r="J67" s="272">
        <f>Data_category!J55</f>
        <v>0</v>
      </c>
      <c r="K67" s="125">
        <f>Data_category!K55</f>
        <v>0</v>
      </c>
      <c r="L67" s="241"/>
      <c r="M67" s="322">
        <f>CV_C!AD36</f>
        <v>0</v>
      </c>
      <c r="N67" s="244" t="e">
        <f>M67/Data_category!$L$57*7</f>
        <v>#DIV/0!</v>
      </c>
    </row>
    <row r="68" spans="1:14" ht="13.5" customHeight="1" x14ac:dyDescent="0.2">
      <c r="A68" s="124" t="s">
        <v>49</v>
      </c>
      <c r="B68" s="232">
        <f>Data_category!B56</f>
        <v>0</v>
      </c>
      <c r="C68" s="274">
        <f>Data_category!C56</f>
        <v>0</v>
      </c>
      <c r="D68" s="274">
        <f>Data_category!D56</f>
        <v>0</v>
      </c>
      <c r="E68" s="274">
        <f>Data_category!E56</f>
        <v>0</v>
      </c>
      <c r="F68" s="274">
        <f>Data_category!F56</f>
        <v>0</v>
      </c>
      <c r="G68" s="274">
        <f>Data_category!G56</f>
        <v>0</v>
      </c>
      <c r="H68" s="274">
        <f>Data_category!H56</f>
        <v>0</v>
      </c>
      <c r="I68" s="274">
        <f>Data_category!I56</f>
        <v>0</v>
      </c>
      <c r="J68" s="274">
        <f>Data_category!J56</f>
        <v>0</v>
      </c>
      <c r="K68" s="279">
        <f>Data_category!K56</f>
        <v>0</v>
      </c>
      <c r="L68" s="241"/>
      <c r="M68" s="324">
        <f>CV_C!AD37</f>
        <v>0</v>
      </c>
      <c r="N68" s="275" t="e">
        <f>M68/Data_category!$L$57*7</f>
        <v>#DIV/0!</v>
      </c>
    </row>
    <row r="69" spans="1:14" ht="12.75" customHeight="1" x14ac:dyDescent="0.2">
      <c r="A69" s="233" t="s">
        <v>122</v>
      </c>
      <c r="B69" s="421" t="e">
        <f>SUM(B45:B68)/Data_category!$L$57</f>
        <v>#DIV/0!</v>
      </c>
      <c r="C69" s="422" t="e">
        <f>SUM(C45:C68)/Data_category!$L$57</f>
        <v>#DIV/0!</v>
      </c>
      <c r="D69" s="422" t="e">
        <f>SUM(D45:D68)/Data_category!$L$57</f>
        <v>#DIV/0!</v>
      </c>
      <c r="E69" s="422" t="e">
        <f>SUM(E45:E68)/Data_category!$L$57</f>
        <v>#DIV/0!</v>
      </c>
      <c r="F69" s="422" t="e">
        <f>SUM(F45:F68)/Data_category!$L$57</f>
        <v>#DIV/0!</v>
      </c>
      <c r="G69" s="422" t="e">
        <f>SUM(G45:G68)/Data_category!$L$57</f>
        <v>#DIV/0!</v>
      </c>
      <c r="H69" s="422" t="e">
        <f>SUM(H45:H68)/Data_category!$L$57</f>
        <v>#DIV/0!</v>
      </c>
      <c r="I69" s="422" t="e">
        <f>SUM(I45:I68)/Data_category!$L$57</f>
        <v>#DIV/0!</v>
      </c>
      <c r="J69" s="422" t="e">
        <f>SUM(J45:J68)/Data_category!$L$57</f>
        <v>#DIV/0!</v>
      </c>
      <c r="K69" s="423" t="e">
        <f>SUM(K45:K68)/Data_category!$L$57</f>
        <v>#DIV/0!</v>
      </c>
      <c r="L69" s="276"/>
      <c r="M69" s="325">
        <f>SUM(M45:M68)</f>
        <v>0</v>
      </c>
      <c r="N69" s="235" t="e">
        <f>SUM(B69:K69)</f>
        <v>#DIV/0!</v>
      </c>
    </row>
    <row r="70" spans="1:14" ht="12.75" customHeight="1" x14ac:dyDescent="0.2">
      <c r="A70" s="225" t="s">
        <v>132</v>
      </c>
      <c r="B70" s="424" t="e">
        <f>SUM(B51:B66)/Data_category!$L$57</f>
        <v>#DIV/0!</v>
      </c>
      <c r="C70" s="425" t="e">
        <f>SUM(C51:C66)/Data_category!$L$57</f>
        <v>#DIV/0!</v>
      </c>
      <c r="D70" s="425" t="e">
        <f>SUM(D51:D66)/Data_category!$L$57</f>
        <v>#DIV/0!</v>
      </c>
      <c r="E70" s="425" t="e">
        <f>SUM(E51:E66)/Data_category!$L$57</f>
        <v>#DIV/0!</v>
      </c>
      <c r="F70" s="425" t="e">
        <f>SUM(F51:F66)/Data_category!$L$57</f>
        <v>#DIV/0!</v>
      </c>
      <c r="G70" s="425" t="e">
        <f>SUM(G51:G66)/Data_category!$L$57</f>
        <v>#DIV/0!</v>
      </c>
      <c r="H70" s="425" t="e">
        <f>SUM(H51:H66)/Data_category!$L$57</f>
        <v>#DIV/0!</v>
      </c>
      <c r="I70" s="425" t="e">
        <f>SUM(I51:I66)/Data_category!$L$57</f>
        <v>#DIV/0!</v>
      </c>
      <c r="J70" s="425" t="e">
        <f>SUM(J51:J66)/Data_category!$L$57</f>
        <v>#DIV/0!</v>
      </c>
      <c r="K70" s="426" t="e">
        <f>SUM(K51:K66)/Data_category!$L$57</f>
        <v>#DIV/0!</v>
      </c>
      <c r="L70" s="276"/>
      <c r="M70" s="323">
        <f>SUM(M51:M66)</f>
        <v>0</v>
      </c>
      <c r="N70" s="229" t="e">
        <f>SUM(B70:K70)</f>
        <v>#DIV/0!</v>
      </c>
    </row>
    <row r="71" spans="1:14" ht="13.5" customHeight="1" x14ac:dyDescent="0.2">
      <c r="A71" s="237" t="s">
        <v>133</v>
      </c>
      <c r="B71" s="427" t="e">
        <f t="shared" ref="B71:K71" si="2">B69-B70</f>
        <v>#DIV/0!</v>
      </c>
      <c r="C71" s="428" t="e">
        <f t="shared" si="2"/>
        <v>#DIV/0!</v>
      </c>
      <c r="D71" s="428" t="e">
        <f t="shared" si="2"/>
        <v>#DIV/0!</v>
      </c>
      <c r="E71" s="428" t="e">
        <f t="shared" si="2"/>
        <v>#DIV/0!</v>
      </c>
      <c r="F71" s="428" t="e">
        <f t="shared" si="2"/>
        <v>#DIV/0!</v>
      </c>
      <c r="G71" s="428" t="e">
        <f t="shared" si="2"/>
        <v>#DIV/0!</v>
      </c>
      <c r="H71" s="428" t="e">
        <f t="shared" si="2"/>
        <v>#DIV/0!</v>
      </c>
      <c r="I71" s="428" t="e">
        <f t="shared" si="2"/>
        <v>#DIV/0!</v>
      </c>
      <c r="J71" s="428" t="e">
        <f t="shared" si="2"/>
        <v>#DIV/0!</v>
      </c>
      <c r="K71" s="429" t="e">
        <f t="shared" si="2"/>
        <v>#DIV/0!</v>
      </c>
      <c r="L71" s="276"/>
      <c r="M71" s="326">
        <f>M69-M70</f>
        <v>0</v>
      </c>
      <c r="N71" s="238" t="e">
        <f>N69-N70</f>
        <v>#DIV/0!</v>
      </c>
    </row>
    <row r="73" spans="1:14" s="39" customFormat="1" ht="12.75" customHeight="1" x14ac:dyDescent="0.2">
      <c r="A73" s="86" t="s">
        <v>134</v>
      </c>
      <c r="B73" s="86"/>
      <c r="D73" s="86" t="s">
        <v>149</v>
      </c>
      <c r="E73" s="86"/>
      <c r="F73" s="86"/>
      <c r="H73" s="86"/>
      <c r="I73" s="86" t="s">
        <v>150</v>
      </c>
      <c r="J73" s="214"/>
      <c r="L73" s="86"/>
      <c r="M73" s="63"/>
      <c r="N73" s="91"/>
    </row>
    <row r="74" spans="1:14" s="39" customFormat="1" ht="12.75" customHeight="1" x14ac:dyDescent="0.2">
      <c r="A74" s="86" t="s">
        <v>137</v>
      </c>
      <c r="B74" s="86"/>
      <c r="D74" s="86" t="s">
        <v>151</v>
      </c>
      <c r="E74" s="86"/>
      <c r="F74" s="86"/>
      <c r="H74" s="86"/>
      <c r="I74" s="86" t="s">
        <v>136</v>
      </c>
      <c r="J74" s="214"/>
      <c r="K74" s="86" t="s">
        <v>140</v>
      </c>
      <c r="L74" s="86"/>
      <c r="M74" s="63"/>
      <c r="N74" s="91"/>
    </row>
    <row r="75" spans="1:14" ht="12.75" customHeight="1" x14ac:dyDescent="0.2">
      <c r="A75" s="86" t="s">
        <v>152</v>
      </c>
      <c r="B75" s="86"/>
      <c r="D75" s="86" t="s">
        <v>153</v>
      </c>
      <c r="E75" s="86"/>
      <c r="F75" s="86"/>
      <c r="H75" s="86"/>
      <c r="I75" s="86" t="s">
        <v>139</v>
      </c>
      <c r="J75" s="63"/>
      <c r="K75" s="86"/>
      <c r="L75" s="86"/>
      <c r="M75" s="63"/>
      <c r="N75" s="91"/>
    </row>
    <row r="76" spans="1:14" ht="12.75" customHeight="1" x14ac:dyDescent="0.2">
      <c r="A76" s="318" t="s">
        <v>154</v>
      </c>
      <c r="B76" s="318"/>
      <c r="C76" s="318"/>
      <c r="D76" s="318"/>
      <c r="E76" s="318"/>
      <c r="F76" s="318"/>
      <c r="G76" s="318"/>
      <c r="I76" s="319"/>
      <c r="J76" s="319"/>
      <c r="K76" s="319"/>
      <c r="L76" s="319"/>
      <c r="M76" s="319"/>
      <c r="N76" s="320" t="s">
        <v>142</v>
      </c>
    </row>
    <row r="77" spans="1:14" x14ac:dyDescent="0.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91"/>
    </row>
    <row r="78" spans="1:14" x14ac:dyDescent="0.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91"/>
    </row>
    <row r="79" spans="1:14" x14ac:dyDescent="0.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91"/>
    </row>
  </sheetData>
  <mergeCells count="4">
    <mergeCell ref="B11:K11"/>
    <mergeCell ref="N11:N12"/>
    <mergeCell ref="B43:K43"/>
    <mergeCell ref="N43:N44"/>
  </mergeCells>
  <conditionalFormatting sqref="A13:N24">
    <cfRule type="expression" dxfId="15" priority="2">
      <formula>ROUND($M13,0)&gt;=ROUND(MAX($M$13:$M$24),0)</formula>
    </cfRule>
  </conditionalFormatting>
  <conditionalFormatting sqref="A25:N36">
    <cfRule type="expression" dxfId="14" priority="3">
      <formula>ROUND($M25,0)&gt;=ROUND(MAX($M$25:$M$36),0)</formula>
    </cfRule>
  </conditionalFormatting>
  <conditionalFormatting sqref="A45:N56">
    <cfRule type="expression" dxfId="13" priority="4">
      <formula>ROUND($M45,0)&gt;=ROUND(MAX($M$45:$M$56),0)</formula>
    </cfRule>
  </conditionalFormatting>
  <conditionalFormatting sqref="A57:N68">
    <cfRule type="expression" dxfId="12" priority="5">
      <formula>ROUND($M57,0)&gt;=ROUND(MAX($M$57:$M$68),0)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49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328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143</v>
      </c>
      <c r="J6" s="11"/>
      <c r="N6" s="149"/>
    </row>
    <row r="7" spans="1:14" ht="12.75" customHeight="1" x14ac:dyDescent="0.2">
      <c r="A7" s="14"/>
      <c r="C7" s="18"/>
      <c r="G7" s="100"/>
      <c r="J7" s="11"/>
      <c r="K7" s="11"/>
      <c r="N7" s="149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49"/>
    </row>
    <row r="9" spans="1:14" ht="12.75" customHeight="1" x14ac:dyDescent="0.2">
      <c r="A9" s="207" t="s">
        <v>64</v>
      </c>
      <c r="B9" s="4">
        <f>B4</f>
        <v>0</v>
      </c>
    </row>
    <row r="10" spans="1:14" s="155" customFormat="1" ht="13.5" customHeight="1" thickBot="1" x14ac:dyDescent="0.25">
      <c r="B10" s="240"/>
      <c r="N10" s="240"/>
    </row>
    <row r="11" spans="1:14" ht="18.600000000000001" customHeight="1" thickBot="1" x14ac:dyDescent="0.25">
      <c r="A11"/>
      <c r="B11"/>
      <c r="C11"/>
      <c r="D11"/>
      <c r="E11"/>
      <c r="F11"/>
      <c r="G11"/>
      <c r="H11"/>
      <c r="I11"/>
      <c r="J11"/>
      <c r="K11"/>
      <c r="L11" s="265"/>
      <c r="M11" s="418" t="s">
        <v>98</v>
      </c>
      <c r="N11" s="419" t="s">
        <v>124</v>
      </c>
    </row>
    <row r="12" spans="1:14" ht="12.75" customHeight="1" thickBot="1" x14ac:dyDescent="0.25">
      <c r="A12"/>
      <c r="B12"/>
      <c r="C12"/>
      <c r="D12"/>
      <c r="E12"/>
      <c r="F12"/>
      <c r="G12"/>
      <c r="H12"/>
      <c r="I12"/>
      <c r="J12"/>
      <c r="K12"/>
      <c r="L12" s="266"/>
      <c r="M12" s="418"/>
      <c r="N12" s="419"/>
    </row>
    <row r="13" spans="1:14" ht="12.75" customHeight="1" x14ac:dyDescent="0.2">
      <c r="A13"/>
      <c r="B13"/>
      <c r="C13"/>
      <c r="D13"/>
      <c r="E13"/>
      <c r="F13"/>
      <c r="G13"/>
      <c r="H13"/>
      <c r="I13"/>
      <c r="J13"/>
      <c r="K13"/>
      <c r="L13" s="223"/>
      <c r="M13" s="242" t="s">
        <v>26</v>
      </c>
      <c r="N13" s="243" t="e">
        <f>SWISS10_H!N13</f>
        <v>#DIV/0!</v>
      </c>
    </row>
    <row r="14" spans="1:14" ht="12.75" customHeight="1" x14ac:dyDescent="0.2">
      <c r="A14"/>
      <c r="B14"/>
      <c r="C14"/>
      <c r="D14"/>
      <c r="E14"/>
      <c r="F14"/>
      <c r="G14"/>
      <c r="H14"/>
      <c r="I14"/>
      <c r="J14"/>
      <c r="K14"/>
      <c r="L14" s="223"/>
      <c r="M14" s="244" t="s">
        <v>27</v>
      </c>
      <c r="N14" s="245" t="e">
        <f>SWISS10_H!N14</f>
        <v>#DIV/0!</v>
      </c>
    </row>
    <row r="15" spans="1:14" ht="12.75" customHeight="1" x14ac:dyDescent="0.2">
      <c r="A15"/>
      <c r="B15"/>
      <c r="C15"/>
      <c r="D15"/>
      <c r="E15"/>
      <c r="F15"/>
      <c r="G15"/>
      <c r="H15"/>
      <c r="I15"/>
      <c r="J15"/>
      <c r="K15"/>
      <c r="L15" s="223"/>
      <c r="M15" s="244" t="s">
        <v>28</v>
      </c>
      <c r="N15" s="245" t="e">
        <f>SWISS10_H!N15</f>
        <v>#DIV/0!</v>
      </c>
    </row>
    <row r="16" spans="1:14" ht="12.75" customHeight="1" x14ac:dyDescent="0.2">
      <c r="A16"/>
      <c r="B16"/>
      <c r="C16"/>
      <c r="D16"/>
      <c r="E16"/>
      <c r="F16"/>
      <c r="G16"/>
      <c r="H16"/>
      <c r="I16"/>
      <c r="J16"/>
      <c r="K16"/>
      <c r="L16" s="223"/>
      <c r="M16" s="244" t="s">
        <v>29</v>
      </c>
      <c r="N16" s="245" t="e">
        <f>SWISS10_H!N16</f>
        <v>#DIV/0!</v>
      </c>
    </row>
    <row r="17" spans="1:14" ht="12.75" customHeight="1" x14ac:dyDescent="0.2">
      <c r="A17"/>
      <c r="B17"/>
      <c r="C17"/>
      <c r="D17"/>
      <c r="E17"/>
      <c r="F17"/>
      <c r="G17"/>
      <c r="H17"/>
      <c r="I17"/>
      <c r="J17"/>
      <c r="K17"/>
      <c r="L17" s="223"/>
      <c r="M17" s="244" t="s">
        <v>30</v>
      </c>
      <c r="N17" s="245" t="e">
        <f>SWISS10_H!N17</f>
        <v>#DIV/0!</v>
      </c>
    </row>
    <row r="18" spans="1:14" ht="12.75" customHeight="1" x14ac:dyDescent="0.2">
      <c r="A18"/>
      <c r="B18"/>
      <c r="C18"/>
      <c r="D18"/>
      <c r="E18"/>
      <c r="F18"/>
      <c r="G18"/>
      <c r="H18"/>
      <c r="I18"/>
      <c r="J18"/>
      <c r="K18"/>
      <c r="L18" s="223"/>
      <c r="M18" s="244" t="s">
        <v>31</v>
      </c>
      <c r="N18" s="245" t="e">
        <f>SWISS10_H!N18</f>
        <v>#DIV/0!</v>
      </c>
    </row>
    <row r="19" spans="1:14" ht="12.75" customHeight="1" x14ac:dyDescent="0.2">
      <c r="A19"/>
      <c r="B19"/>
      <c r="C19"/>
      <c r="D19"/>
      <c r="E19"/>
      <c r="F19"/>
      <c r="G19"/>
      <c r="H19"/>
      <c r="I19"/>
      <c r="J19"/>
      <c r="K19"/>
      <c r="L19" s="223"/>
      <c r="M19" s="244" t="s">
        <v>32</v>
      </c>
      <c r="N19" s="245" t="e">
        <f>SWISS10_H!N19</f>
        <v>#DIV/0!</v>
      </c>
    </row>
    <row r="20" spans="1:14" ht="12.75" customHeight="1" x14ac:dyDescent="0.2">
      <c r="A20"/>
      <c r="B20"/>
      <c r="C20"/>
      <c r="D20"/>
      <c r="E20"/>
      <c r="F20"/>
      <c r="G20"/>
      <c r="H20"/>
      <c r="I20"/>
      <c r="J20"/>
      <c r="K20"/>
      <c r="L20" s="223"/>
      <c r="M20" s="229" t="s">
        <v>33</v>
      </c>
      <c r="N20" s="246" t="e">
        <f>SWISS10_H!N20</f>
        <v>#DIV/0!</v>
      </c>
    </row>
    <row r="21" spans="1:14" ht="12.75" customHeight="1" x14ac:dyDescent="0.2">
      <c r="A21"/>
      <c r="B21"/>
      <c r="C21"/>
      <c r="D21"/>
      <c r="E21"/>
      <c r="F21"/>
      <c r="G21"/>
      <c r="H21"/>
      <c r="I21"/>
      <c r="J21"/>
      <c r="K21"/>
      <c r="L21" s="223"/>
      <c r="M21" s="244" t="s">
        <v>34</v>
      </c>
      <c r="N21" s="245" t="e">
        <f>SWISS10_H!N21</f>
        <v>#DIV/0!</v>
      </c>
    </row>
    <row r="22" spans="1:14" ht="12.75" customHeight="1" x14ac:dyDescent="0.2">
      <c r="A22"/>
      <c r="B22"/>
      <c r="C22"/>
      <c r="D22"/>
      <c r="E22"/>
      <c r="F22"/>
      <c r="G22"/>
      <c r="H22"/>
      <c r="I22"/>
      <c r="J22"/>
      <c r="K22"/>
      <c r="L22" s="223"/>
      <c r="M22" s="244" t="s">
        <v>35</v>
      </c>
      <c r="N22" s="245" t="e">
        <f>SWISS10_H!N22</f>
        <v>#DIV/0!</v>
      </c>
    </row>
    <row r="23" spans="1:14" ht="12.75" customHeight="1" x14ac:dyDescent="0.2">
      <c r="A23"/>
      <c r="B23"/>
      <c r="C23"/>
      <c r="D23"/>
      <c r="E23"/>
      <c r="F23"/>
      <c r="G23"/>
      <c r="H23"/>
      <c r="I23"/>
      <c r="J23"/>
      <c r="K23"/>
      <c r="L23" s="223"/>
      <c r="M23" s="244" t="s">
        <v>36</v>
      </c>
      <c r="N23" s="245" t="e">
        <f>SWISS10_H!N23</f>
        <v>#DIV/0!</v>
      </c>
    </row>
    <row r="24" spans="1:14" ht="12.75" customHeight="1" x14ac:dyDescent="0.2">
      <c r="A24"/>
      <c r="B24"/>
      <c r="C24"/>
      <c r="D24"/>
      <c r="E24"/>
      <c r="F24"/>
      <c r="G24"/>
      <c r="H24"/>
      <c r="I24"/>
      <c r="J24"/>
      <c r="K24"/>
      <c r="L24" s="223"/>
      <c r="M24" s="244" t="s">
        <v>37</v>
      </c>
      <c r="N24" s="245" t="e">
        <f>SWISS10_H!N24</f>
        <v>#DIV/0!</v>
      </c>
    </row>
    <row r="25" spans="1:14" ht="12.75" customHeight="1" x14ac:dyDescent="0.2">
      <c r="A25"/>
      <c r="B25"/>
      <c r="C25"/>
      <c r="D25"/>
      <c r="E25"/>
      <c r="F25"/>
      <c r="G25"/>
      <c r="H25"/>
      <c r="I25"/>
      <c r="J25"/>
      <c r="K25"/>
      <c r="L25" s="223"/>
      <c r="M25" s="219" t="s">
        <v>38</v>
      </c>
      <c r="N25" s="245" t="e">
        <f>SWISS10_H!N25</f>
        <v>#DIV/0!</v>
      </c>
    </row>
    <row r="26" spans="1:14" ht="12.75" customHeight="1" x14ac:dyDescent="0.2">
      <c r="A26"/>
      <c r="B26"/>
      <c r="C26"/>
      <c r="D26"/>
      <c r="E26"/>
      <c r="F26"/>
      <c r="G26"/>
      <c r="H26"/>
      <c r="I26"/>
      <c r="J26"/>
      <c r="K26"/>
      <c r="L26" s="223"/>
      <c r="M26" s="244" t="s">
        <v>39</v>
      </c>
      <c r="N26" s="245" t="e">
        <f>SWISS10_H!N26</f>
        <v>#DIV/0!</v>
      </c>
    </row>
    <row r="27" spans="1:14" ht="12.75" customHeight="1" x14ac:dyDescent="0.2">
      <c r="A27"/>
      <c r="B27"/>
      <c r="C27"/>
      <c r="D27"/>
      <c r="E27"/>
      <c r="F27"/>
      <c r="G27"/>
      <c r="H27"/>
      <c r="I27"/>
      <c r="J27"/>
      <c r="K27"/>
      <c r="L27" s="223"/>
      <c r="M27" s="244" t="s">
        <v>40</v>
      </c>
      <c r="N27" s="245" t="e">
        <f>SWISS10_H!N27</f>
        <v>#DIV/0!</v>
      </c>
    </row>
    <row r="28" spans="1:14" ht="12.75" customHeight="1" x14ac:dyDescent="0.2">
      <c r="A28"/>
      <c r="B28"/>
      <c r="C28"/>
      <c r="D28"/>
      <c r="E28"/>
      <c r="F28"/>
      <c r="G28"/>
      <c r="H28"/>
      <c r="I28"/>
      <c r="J28"/>
      <c r="K28"/>
      <c r="L28" s="223"/>
      <c r="M28" s="244" t="s">
        <v>41</v>
      </c>
      <c r="N28" s="245" t="e">
        <f>SWISS10_H!N28</f>
        <v>#DIV/0!</v>
      </c>
    </row>
    <row r="29" spans="1:14" ht="12.75" customHeight="1" x14ac:dyDescent="0.2">
      <c r="A29"/>
      <c r="B29"/>
      <c r="C29"/>
      <c r="D29"/>
      <c r="E29"/>
      <c r="F29"/>
      <c r="G29"/>
      <c r="H29"/>
      <c r="I29"/>
      <c r="J29"/>
      <c r="K29"/>
      <c r="L29" s="223"/>
      <c r="M29" s="244" t="s">
        <v>42</v>
      </c>
      <c r="N29" s="245" t="e">
        <f>SWISS10_H!N29</f>
        <v>#DIV/0!</v>
      </c>
    </row>
    <row r="30" spans="1:14" ht="12.75" customHeight="1" x14ac:dyDescent="0.2">
      <c r="A30"/>
      <c r="B30"/>
      <c r="C30"/>
      <c r="D30"/>
      <c r="E30"/>
      <c r="F30"/>
      <c r="G30"/>
      <c r="H30"/>
      <c r="I30"/>
      <c r="J30"/>
      <c r="K30"/>
      <c r="L30" s="223"/>
      <c r="M30" s="229" t="s">
        <v>43</v>
      </c>
      <c r="N30" s="246" t="e">
        <f>SWISS10_H!N30</f>
        <v>#DIV/0!</v>
      </c>
    </row>
    <row r="31" spans="1:14" ht="12.75" customHeight="1" x14ac:dyDescent="0.2">
      <c r="A31"/>
      <c r="B31"/>
      <c r="C31"/>
      <c r="D31"/>
      <c r="E31"/>
      <c r="F31"/>
      <c r="G31"/>
      <c r="H31"/>
      <c r="I31"/>
      <c r="J31"/>
      <c r="K31"/>
      <c r="L31" s="223"/>
      <c r="M31" s="244" t="s">
        <v>44</v>
      </c>
      <c r="N31" s="245" t="e">
        <f>SWISS10_H!N31</f>
        <v>#DIV/0!</v>
      </c>
    </row>
    <row r="32" spans="1:14" ht="12.75" customHeight="1" x14ac:dyDescent="0.2">
      <c r="A32"/>
      <c r="B32"/>
      <c r="C32"/>
      <c r="D32"/>
      <c r="E32"/>
      <c r="F32"/>
      <c r="G32"/>
      <c r="H32"/>
      <c r="I32"/>
      <c r="J32"/>
      <c r="K32"/>
      <c r="L32" s="223"/>
      <c r="M32" s="244" t="s">
        <v>45</v>
      </c>
      <c r="N32" s="245" t="e">
        <f>SWISS10_H!N32</f>
        <v>#DIV/0!</v>
      </c>
    </row>
    <row r="33" spans="1:14" ht="12.75" customHeight="1" x14ac:dyDescent="0.2">
      <c r="A33"/>
      <c r="B33"/>
      <c r="C33"/>
      <c r="D33"/>
      <c r="E33"/>
      <c r="F33"/>
      <c r="G33"/>
      <c r="H33"/>
      <c r="I33"/>
      <c r="J33"/>
      <c r="K33"/>
      <c r="L33" s="223"/>
      <c r="M33" s="244" t="s">
        <v>46</v>
      </c>
      <c r="N33" s="245" t="e">
        <f>SWISS10_H!N33</f>
        <v>#DIV/0!</v>
      </c>
    </row>
    <row r="34" spans="1:14" ht="12.75" customHeight="1" x14ac:dyDescent="0.2">
      <c r="A34"/>
      <c r="B34"/>
      <c r="C34"/>
      <c r="D34"/>
      <c r="E34"/>
      <c r="F34"/>
      <c r="G34"/>
      <c r="H34"/>
      <c r="I34"/>
      <c r="J34"/>
      <c r="K34"/>
      <c r="L34" s="223"/>
      <c r="M34" s="244" t="s">
        <v>47</v>
      </c>
      <c r="N34" s="245" t="e">
        <f>SWISS10_H!N34</f>
        <v>#DIV/0!</v>
      </c>
    </row>
    <row r="35" spans="1:14" ht="12.75" customHeight="1" x14ac:dyDescent="0.2">
      <c r="A35"/>
      <c r="B35"/>
      <c r="C35"/>
      <c r="D35"/>
      <c r="E35"/>
      <c r="F35"/>
      <c r="G35"/>
      <c r="H35"/>
      <c r="I35"/>
      <c r="J35"/>
      <c r="K35"/>
      <c r="L35" s="223"/>
      <c r="M35" s="244" t="s">
        <v>48</v>
      </c>
      <c r="N35" s="245" t="e">
        <f>SWISS10_H!N35</f>
        <v>#DIV/0!</v>
      </c>
    </row>
    <row r="36" spans="1:14" ht="12.75" customHeight="1" thickBot="1" x14ac:dyDescent="0.25">
      <c r="A36"/>
      <c r="B36"/>
      <c r="C36"/>
      <c r="D36"/>
      <c r="E36"/>
      <c r="F36"/>
      <c r="G36"/>
      <c r="H36"/>
      <c r="I36"/>
      <c r="J36"/>
      <c r="K36"/>
      <c r="L36" s="63"/>
      <c r="M36" s="215" t="s">
        <v>49</v>
      </c>
      <c r="N36" s="247" t="e">
        <f>SWISS10_H!N36</f>
        <v>#DIV/0!</v>
      </c>
    </row>
    <row r="37" spans="1:14" ht="12.75" customHeight="1" thickBot="1" x14ac:dyDescent="0.25">
      <c r="A37"/>
      <c r="B37"/>
      <c r="C37"/>
      <c r="D37"/>
      <c r="E37"/>
      <c r="F37"/>
      <c r="G37"/>
      <c r="H37"/>
      <c r="I37"/>
      <c r="J37"/>
      <c r="K37"/>
      <c r="L37" s="63"/>
      <c r="M37" s="87"/>
      <c r="N37" s="378"/>
    </row>
    <row r="38" spans="1:14" ht="13.5" customHeight="1" thickBot="1" x14ac:dyDescent="0.25">
      <c r="B38" s="280" t="str">
        <f>SWISS10_H!B12</f>
        <v>CAR (1)</v>
      </c>
      <c r="C38" s="281" t="str">
        <f>SWISS10_H!C12</f>
        <v>MR (2)</v>
      </c>
      <c r="D38" s="282" t="str">
        <f>SWISS10_H!D12</f>
        <v>PW (3)</v>
      </c>
      <c r="E38" s="283" t="str">
        <f>SWISS10_H!E12</f>
        <v>PW+AH(4)</v>
      </c>
      <c r="F38" s="284" t="str">
        <f>SWISS10_H!F12</f>
        <v>LIE (5)</v>
      </c>
      <c r="G38" s="285" t="str">
        <f>SWISS10_H!G12</f>
        <v>LIE+AH(6)</v>
      </c>
      <c r="H38" s="286" t="str">
        <f>SWISS10_H!H12</f>
        <v>LIE+AL(7)</v>
      </c>
      <c r="I38" s="287" t="str">
        <f>SWISS10_H!I12</f>
        <v>LW (8)</v>
      </c>
      <c r="J38" s="288" t="str">
        <f>SWISS10_H!J12</f>
        <v>LZ (9)</v>
      </c>
      <c r="K38" s="289" t="str">
        <f>SWISS10_H!K12</f>
        <v>SZ (10)</v>
      </c>
    </row>
    <row r="39" spans="1:14" ht="12.75" customHeight="1" x14ac:dyDescent="0.2">
      <c r="A39" s="233" t="s">
        <v>122</v>
      </c>
      <c r="B39" s="421" t="e">
        <f>SWISS10_H!B37</f>
        <v>#DIV/0!</v>
      </c>
      <c r="C39" s="422" t="e">
        <f>SWISS10_H!C37</f>
        <v>#DIV/0!</v>
      </c>
      <c r="D39" s="422" t="e">
        <f>SWISS10_H!D37</f>
        <v>#DIV/0!</v>
      </c>
      <c r="E39" s="422" t="e">
        <f>SWISS10_H!E37</f>
        <v>#DIV/0!</v>
      </c>
      <c r="F39" s="422" t="e">
        <f>SWISS10_H!F37</f>
        <v>#DIV/0!</v>
      </c>
      <c r="G39" s="422" t="e">
        <f>SWISS10_H!G37</f>
        <v>#DIV/0!</v>
      </c>
      <c r="H39" s="422" t="e">
        <f>SWISS10_H!H37</f>
        <v>#DIV/0!</v>
      </c>
      <c r="I39" s="422" t="e">
        <f>SWISS10_H!I37</f>
        <v>#DIV/0!</v>
      </c>
      <c r="J39" s="422" t="e">
        <f>SWISS10_H!J37</f>
        <v>#DIV/0!</v>
      </c>
      <c r="K39" s="423" t="e">
        <f>SWISS10_H!K37</f>
        <v>#DIV/0!</v>
      </c>
      <c r="L39" s="257"/>
      <c r="M39" s="39"/>
      <c r="N39" s="258" t="e">
        <f>SWISS10_H!N37</f>
        <v>#DIV/0!</v>
      </c>
    </row>
    <row r="40" spans="1:14" ht="12.75" customHeight="1" x14ac:dyDescent="0.2">
      <c r="A40" s="225" t="s">
        <v>132</v>
      </c>
      <c r="B40" s="424" t="e">
        <f>SWISS10_H!B38</f>
        <v>#DIV/0!</v>
      </c>
      <c r="C40" s="425" t="e">
        <f>SWISS10_H!C38</f>
        <v>#DIV/0!</v>
      </c>
      <c r="D40" s="425" t="e">
        <f>SWISS10_H!D38</f>
        <v>#DIV/0!</v>
      </c>
      <c r="E40" s="425" t="e">
        <f>SWISS10_H!E38</f>
        <v>#DIV/0!</v>
      </c>
      <c r="F40" s="425" t="e">
        <f>SWISS10_H!F38</f>
        <v>#DIV/0!</v>
      </c>
      <c r="G40" s="425" t="e">
        <f>SWISS10_H!G38</f>
        <v>#DIV/0!</v>
      </c>
      <c r="H40" s="425" t="e">
        <f>SWISS10_H!H38</f>
        <v>#DIV/0!</v>
      </c>
      <c r="I40" s="425" t="e">
        <f>SWISS10_H!I38</f>
        <v>#DIV/0!</v>
      </c>
      <c r="J40" s="425" t="e">
        <f>SWISS10_H!J38</f>
        <v>#DIV/0!</v>
      </c>
      <c r="K40" s="426" t="e">
        <f>SWISS10_H!K38</f>
        <v>#DIV/0!</v>
      </c>
      <c r="L40" s="257"/>
      <c r="M40" s="39"/>
      <c r="N40" s="246" t="e">
        <f>SWISS10_H!N38</f>
        <v>#DIV/0!</v>
      </c>
    </row>
    <row r="41" spans="1:14" ht="13.5" customHeight="1" thickBot="1" x14ac:dyDescent="0.25">
      <c r="A41" s="237" t="s">
        <v>133</v>
      </c>
      <c r="B41" s="427" t="e">
        <f>SWISS10_H!B39</f>
        <v>#DIV/0!</v>
      </c>
      <c r="C41" s="428" t="e">
        <f>SWISS10_H!C39</f>
        <v>#DIV/0!</v>
      </c>
      <c r="D41" s="428" t="e">
        <f>SWISS10_H!D39</f>
        <v>#DIV/0!</v>
      </c>
      <c r="E41" s="428" t="e">
        <f>SWISS10_H!E39</f>
        <v>#DIV/0!</v>
      </c>
      <c r="F41" s="428" t="e">
        <f>SWISS10_H!F39</f>
        <v>#DIV/0!</v>
      </c>
      <c r="G41" s="428" t="e">
        <f>SWISS10_H!G39</f>
        <v>#DIV/0!</v>
      </c>
      <c r="H41" s="428" t="e">
        <f>SWISS10_H!H39</f>
        <v>#DIV/0!</v>
      </c>
      <c r="I41" s="428" t="e">
        <f>SWISS10_H!I39</f>
        <v>#DIV/0!</v>
      </c>
      <c r="J41" s="428" t="e">
        <f>SWISS10_H!J39</f>
        <v>#DIV/0!</v>
      </c>
      <c r="K41" s="429" t="e">
        <f>SWISS10_H!K39</f>
        <v>#DIV/0!</v>
      </c>
      <c r="L41" s="257"/>
      <c r="M41" s="39"/>
      <c r="N41" s="264" t="e">
        <f>SWISS10_H!N39</f>
        <v>#DIV/0!</v>
      </c>
    </row>
    <row r="44" spans="1:14" ht="12.75" customHeight="1" x14ac:dyDescent="0.2">
      <c r="A44" s="207" t="s">
        <v>65</v>
      </c>
      <c r="B44" s="4">
        <f>B5</f>
        <v>0</v>
      </c>
    </row>
    <row r="45" spans="1:14" ht="13.5" customHeight="1" thickBot="1" x14ac:dyDescent="0.25"/>
    <row r="46" spans="1:14" ht="18.600000000000001" customHeight="1" thickBot="1" x14ac:dyDescent="0.25">
      <c r="A46"/>
      <c r="B46"/>
      <c r="C46"/>
      <c r="D46"/>
      <c r="E46"/>
      <c r="F46"/>
      <c r="G46"/>
      <c r="H46"/>
      <c r="I46"/>
      <c r="J46"/>
      <c r="K46"/>
      <c r="L46" s="265"/>
      <c r="M46" s="418" t="s">
        <v>98</v>
      </c>
      <c r="N46" s="419" t="str">
        <f>N11</f>
        <v>Part du TJM</v>
      </c>
    </row>
    <row r="47" spans="1:14" ht="12.75" customHeight="1" thickBot="1" x14ac:dyDescent="0.25">
      <c r="A47"/>
      <c r="B47"/>
      <c r="C47"/>
      <c r="D47"/>
      <c r="E47"/>
      <c r="F47"/>
      <c r="G47"/>
      <c r="H47"/>
      <c r="I47"/>
      <c r="J47"/>
      <c r="K47"/>
      <c r="L47" s="266"/>
      <c r="M47" s="418"/>
      <c r="N47" s="419"/>
    </row>
    <row r="48" spans="1:14" ht="12.75" customHeight="1" x14ac:dyDescent="0.2">
      <c r="A48"/>
      <c r="B48"/>
      <c r="C48"/>
      <c r="D48"/>
      <c r="E48"/>
      <c r="F48"/>
      <c r="G48"/>
      <c r="H48"/>
      <c r="I48"/>
      <c r="J48"/>
      <c r="K48"/>
      <c r="L48" s="223"/>
      <c r="M48" s="242" t="s">
        <v>26</v>
      </c>
      <c r="N48" s="243" t="e">
        <f>SWISS10_H!N45</f>
        <v>#DIV/0!</v>
      </c>
    </row>
    <row r="49" spans="1:14" ht="12.75" customHeight="1" x14ac:dyDescent="0.2">
      <c r="A49"/>
      <c r="B49"/>
      <c r="C49"/>
      <c r="D49"/>
      <c r="E49"/>
      <c r="F49"/>
      <c r="G49"/>
      <c r="H49"/>
      <c r="I49"/>
      <c r="J49"/>
      <c r="K49"/>
      <c r="L49" s="223"/>
      <c r="M49" s="244" t="s">
        <v>27</v>
      </c>
      <c r="N49" s="245" t="e">
        <f>SWISS10_H!N46</f>
        <v>#DIV/0!</v>
      </c>
    </row>
    <row r="50" spans="1:14" ht="12.75" customHeight="1" x14ac:dyDescent="0.2">
      <c r="A50"/>
      <c r="B50"/>
      <c r="C50"/>
      <c r="D50"/>
      <c r="E50"/>
      <c r="F50"/>
      <c r="G50"/>
      <c r="H50"/>
      <c r="I50"/>
      <c r="J50"/>
      <c r="K50"/>
      <c r="L50" s="223"/>
      <c r="M50" s="244" t="s">
        <v>28</v>
      </c>
      <c r="N50" s="245" t="e">
        <f>SWISS10_H!N47</f>
        <v>#DIV/0!</v>
      </c>
    </row>
    <row r="51" spans="1:14" ht="12.75" customHeight="1" x14ac:dyDescent="0.2">
      <c r="A51"/>
      <c r="B51"/>
      <c r="C51"/>
      <c r="D51"/>
      <c r="E51"/>
      <c r="F51"/>
      <c r="G51"/>
      <c r="H51"/>
      <c r="I51"/>
      <c r="J51"/>
      <c r="K51"/>
      <c r="L51" s="223"/>
      <c r="M51" s="244" t="s">
        <v>29</v>
      </c>
      <c r="N51" s="245" t="e">
        <f>SWISS10_H!N48</f>
        <v>#DIV/0!</v>
      </c>
    </row>
    <row r="52" spans="1:14" ht="12.75" customHeight="1" x14ac:dyDescent="0.2">
      <c r="A52"/>
      <c r="B52"/>
      <c r="C52"/>
      <c r="D52"/>
      <c r="E52"/>
      <c r="F52"/>
      <c r="G52"/>
      <c r="H52"/>
      <c r="I52"/>
      <c r="J52"/>
      <c r="K52"/>
      <c r="L52" s="223"/>
      <c r="M52" s="244" t="s">
        <v>30</v>
      </c>
      <c r="N52" s="245" t="e">
        <f>SWISS10_H!N49</f>
        <v>#DIV/0!</v>
      </c>
    </row>
    <row r="53" spans="1:14" ht="12.75" customHeight="1" x14ac:dyDescent="0.2">
      <c r="A53"/>
      <c r="B53"/>
      <c r="C53"/>
      <c r="D53"/>
      <c r="E53"/>
      <c r="F53"/>
      <c r="G53"/>
      <c r="H53"/>
      <c r="I53"/>
      <c r="J53"/>
      <c r="K53"/>
      <c r="L53" s="223"/>
      <c r="M53" s="244" t="s">
        <v>31</v>
      </c>
      <c r="N53" s="245" t="e">
        <f>SWISS10_H!N50</f>
        <v>#DIV/0!</v>
      </c>
    </row>
    <row r="54" spans="1:14" ht="12.75" customHeight="1" x14ac:dyDescent="0.2">
      <c r="A54"/>
      <c r="B54"/>
      <c r="C54"/>
      <c r="D54"/>
      <c r="E54"/>
      <c r="F54"/>
      <c r="G54"/>
      <c r="H54"/>
      <c r="I54"/>
      <c r="J54"/>
      <c r="K54"/>
      <c r="L54" s="223"/>
      <c r="M54" s="244" t="s">
        <v>32</v>
      </c>
      <c r="N54" s="245" t="e">
        <f>SWISS10_H!N51</f>
        <v>#DIV/0!</v>
      </c>
    </row>
    <row r="55" spans="1:14" ht="12.75" customHeight="1" x14ac:dyDescent="0.2">
      <c r="A55"/>
      <c r="B55"/>
      <c r="C55"/>
      <c r="D55"/>
      <c r="E55"/>
      <c r="F55"/>
      <c r="G55"/>
      <c r="H55"/>
      <c r="I55"/>
      <c r="J55"/>
      <c r="K55"/>
      <c r="L55" s="223"/>
      <c r="M55" s="229" t="s">
        <v>33</v>
      </c>
      <c r="N55" s="246" t="e">
        <f>SWISS10_H!N52</f>
        <v>#DIV/0!</v>
      </c>
    </row>
    <row r="56" spans="1:14" ht="12.75" customHeight="1" x14ac:dyDescent="0.2">
      <c r="A56"/>
      <c r="B56"/>
      <c r="C56"/>
      <c r="D56"/>
      <c r="E56"/>
      <c r="F56"/>
      <c r="G56"/>
      <c r="H56"/>
      <c r="I56"/>
      <c r="J56"/>
      <c r="K56"/>
      <c r="L56" s="223"/>
      <c r="M56" s="244" t="s">
        <v>34</v>
      </c>
      <c r="N56" s="245" t="e">
        <f>SWISS10_H!N53</f>
        <v>#DIV/0!</v>
      </c>
    </row>
    <row r="57" spans="1:14" ht="12.75" customHeight="1" x14ac:dyDescent="0.2">
      <c r="A57"/>
      <c r="B57"/>
      <c r="C57"/>
      <c r="D57"/>
      <c r="E57"/>
      <c r="F57"/>
      <c r="G57"/>
      <c r="H57"/>
      <c r="I57"/>
      <c r="J57"/>
      <c r="K57"/>
      <c r="L57" s="223"/>
      <c r="M57" s="244" t="s">
        <v>35</v>
      </c>
      <c r="N57" s="245" t="e">
        <f>SWISS10_H!N54</f>
        <v>#DIV/0!</v>
      </c>
    </row>
    <row r="58" spans="1:14" ht="12.75" customHeight="1" x14ac:dyDescent="0.2">
      <c r="A58"/>
      <c r="B58"/>
      <c r="C58"/>
      <c r="D58"/>
      <c r="E58"/>
      <c r="F58"/>
      <c r="G58"/>
      <c r="H58"/>
      <c r="I58"/>
      <c r="J58"/>
      <c r="K58"/>
      <c r="L58" s="223"/>
      <c r="M58" s="244" t="s">
        <v>36</v>
      </c>
      <c r="N58" s="245" t="e">
        <f>SWISS10_H!N55</f>
        <v>#DIV/0!</v>
      </c>
    </row>
    <row r="59" spans="1:14" ht="12.75" customHeight="1" x14ac:dyDescent="0.2">
      <c r="A59"/>
      <c r="B59"/>
      <c r="C59"/>
      <c r="D59"/>
      <c r="E59"/>
      <c r="F59"/>
      <c r="G59"/>
      <c r="H59"/>
      <c r="I59"/>
      <c r="J59"/>
      <c r="K59"/>
      <c r="L59" s="223"/>
      <c r="M59" s="244" t="s">
        <v>37</v>
      </c>
      <c r="N59" s="245" t="e">
        <f>SWISS10_H!N56</f>
        <v>#DIV/0!</v>
      </c>
    </row>
    <row r="60" spans="1:14" ht="12.75" customHeight="1" x14ac:dyDescent="0.2">
      <c r="A60"/>
      <c r="B60"/>
      <c r="C60"/>
      <c r="D60"/>
      <c r="E60"/>
      <c r="F60"/>
      <c r="G60"/>
      <c r="H60"/>
      <c r="I60"/>
      <c r="J60"/>
      <c r="K60"/>
      <c r="L60" s="223"/>
      <c r="M60" s="219" t="s">
        <v>38</v>
      </c>
      <c r="N60" s="245" t="e">
        <f>SWISS10_H!N57</f>
        <v>#DIV/0!</v>
      </c>
    </row>
    <row r="61" spans="1:14" ht="12.75" customHeight="1" x14ac:dyDescent="0.2">
      <c r="A61"/>
      <c r="B61"/>
      <c r="C61"/>
      <c r="D61"/>
      <c r="E61"/>
      <c r="F61"/>
      <c r="G61"/>
      <c r="H61"/>
      <c r="I61"/>
      <c r="J61"/>
      <c r="K61"/>
      <c r="L61" s="223"/>
      <c r="M61" s="244" t="s">
        <v>39</v>
      </c>
      <c r="N61" s="245" t="e">
        <f>SWISS10_H!N58</f>
        <v>#DIV/0!</v>
      </c>
    </row>
    <row r="62" spans="1:14" ht="12.75" customHeight="1" x14ac:dyDescent="0.2">
      <c r="A62"/>
      <c r="B62"/>
      <c r="C62"/>
      <c r="D62"/>
      <c r="E62"/>
      <c r="F62"/>
      <c r="G62"/>
      <c r="H62"/>
      <c r="I62"/>
      <c r="J62"/>
      <c r="K62"/>
      <c r="L62" s="223"/>
      <c r="M62" s="244" t="s">
        <v>40</v>
      </c>
      <c r="N62" s="245" t="e">
        <f>SWISS10_H!N59</f>
        <v>#DIV/0!</v>
      </c>
    </row>
    <row r="63" spans="1:14" ht="12.75" customHeight="1" x14ac:dyDescent="0.2">
      <c r="A63"/>
      <c r="B63"/>
      <c r="C63"/>
      <c r="D63"/>
      <c r="E63"/>
      <c r="F63"/>
      <c r="G63"/>
      <c r="H63"/>
      <c r="I63"/>
      <c r="J63"/>
      <c r="K63"/>
      <c r="L63" s="223"/>
      <c r="M63" s="244" t="s">
        <v>41</v>
      </c>
      <c r="N63" s="245" t="e">
        <f>SWISS10_H!N60</f>
        <v>#DIV/0!</v>
      </c>
    </row>
    <row r="64" spans="1:14" ht="12.75" customHeight="1" x14ac:dyDescent="0.2">
      <c r="A64"/>
      <c r="B64"/>
      <c r="C64"/>
      <c r="D64"/>
      <c r="E64"/>
      <c r="F64"/>
      <c r="G64"/>
      <c r="H64"/>
      <c r="I64"/>
      <c r="J64"/>
      <c r="K64"/>
      <c r="L64" s="223"/>
      <c r="M64" s="244" t="s">
        <v>42</v>
      </c>
      <c r="N64" s="245" t="e">
        <f>SWISS10_H!N61</f>
        <v>#DIV/0!</v>
      </c>
    </row>
    <row r="65" spans="1:14" ht="12.75" customHeight="1" x14ac:dyDescent="0.2">
      <c r="A65"/>
      <c r="B65"/>
      <c r="C65"/>
      <c r="D65"/>
      <c r="E65"/>
      <c r="F65"/>
      <c r="G65"/>
      <c r="H65"/>
      <c r="I65"/>
      <c r="J65"/>
      <c r="K65"/>
      <c r="L65" s="223"/>
      <c r="M65" s="229" t="s">
        <v>43</v>
      </c>
      <c r="N65" s="246" t="e">
        <f>SWISS10_H!N62</f>
        <v>#DIV/0!</v>
      </c>
    </row>
    <row r="66" spans="1:14" ht="12.75" customHeight="1" x14ac:dyDescent="0.2">
      <c r="A66"/>
      <c r="B66"/>
      <c r="C66"/>
      <c r="D66"/>
      <c r="E66"/>
      <c r="F66"/>
      <c r="G66"/>
      <c r="H66"/>
      <c r="I66"/>
      <c r="J66"/>
      <c r="K66"/>
      <c r="L66" s="223"/>
      <c r="M66" s="244" t="s">
        <v>44</v>
      </c>
      <c r="N66" s="245" t="e">
        <f>SWISS10_H!N63</f>
        <v>#DIV/0!</v>
      </c>
    </row>
    <row r="67" spans="1:14" ht="12.75" customHeight="1" x14ac:dyDescent="0.2">
      <c r="A67"/>
      <c r="B67"/>
      <c r="C67"/>
      <c r="D67"/>
      <c r="E67"/>
      <c r="F67"/>
      <c r="G67"/>
      <c r="H67"/>
      <c r="I67"/>
      <c r="J67"/>
      <c r="K67"/>
      <c r="L67" s="223"/>
      <c r="M67" s="244" t="s">
        <v>45</v>
      </c>
      <c r="N67" s="245" t="e">
        <f>SWISS10_H!N64</f>
        <v>#DIV/0!</v>
      </c>
    </row>
    <row r="68" spans="1:14" ht="12.75" customHeight="1" x14ac:dyDescent="0.2">
      <c r="A68"/>
      <c r="B68"/>
      <c r="C68"/>
      <c r="D68"/>
      <c r="E68"/>
      <c r="F68"/>
      <c r="G68"/>
      <c r="H68"/>
      <c r="I68"/>
      <c r="J68"/>
      <c r="K68"/>
      <c r="L68" s="223"/>
      <c r="M68" s="244" t="s">
        <v>46</v>
      </c>
      <c r="N68" s="245" t="e">
        <f>SWISS10_H!N65</f>
        <v>#DIV/0!</v>
      </c>
    </row>
    <row r="69" spans="1:14" ht="12.75" customHeight="1" x14ac:dyDescent="0.2">
      <c r="A69"/>
      <c r="B69"/>
      <c r="C69"/>
      <c r="D69"/>
      <c r="E69"/>
      <c r="F69"/>
      <c r="G69"/>
      <c r="H69"/>
      <c r="I69"/>
      <c r="J69"/>
      <c r="K69"/>
      <c r="L69" s="223"/>
      <c r="M69" s="244" t="s">
        <v>47</v>
      </c>
      <c r="N69" s="245" t="e">
        <f>SWISS10_H!N66</f>
        <v>#DIV/0!</v>
      </c>
    </row>
    <row r="70" spans="1:14" ht="12.75" customHeight="1" x14ac:dyDescent="0.2">
      <c r="A70"/>
      <c r="B70"/>
      <c r="C70"/>
      <c r="D70"/>
      <c r="E70"/>
      <c r="F70"/>
      <c r="G70"/>
      <c r="H70"/>
      <c r="I70"/>
      <c r="J70"/>
      <c r="K70"/>
      <c r="L70" s="223"/>
      <c r="M70" s="244" t="s">
        <v>48</v>
      </c>
      <c r="N70" s="245" t="e">
        <f>SWISS10_H!N67</f>
        <v>#DIV/0!</v>
      </c>
    </row>
    <row r="71" spans="1:14" ht="12.75" customHeight="1" thickBot="1" x14ac:dyDescent="0.25">
      <c r="A71"/>
      <c r="B71"/>
      <c r="C71"/>
      <c r="D71"/>
      <c r="E71"/>
      <c r="F71"/>
      <c r="G71"/>
      <c r="H71"/>
      <c r="I71"/>
      <c r="J71"/>
      <c r="K71"/>
      <c r="L71" s="63"/>
      <c r="M71" s="215" t="s">
        <v>49</v>
      </c>
      <c r="N71" s="247" t="e">
        <f>SWISS10_H!N68</f>
        <v>#DIV/0!</v>
      </c>
    </row>
    <row r="72" spans="1:14" ht="12.75" customHeight="1" thickBot="1" x14ac:dyDescent="0.25">
      <c r="A72"/>
      <c r="B72"/>
      <c r="C72"/>
      <c r="D72"/>
      <c r="E72"/>
      <c r="F72"/>
      <c r="G72"/>
      <c r="H72"/>
      <c r="I72"/>
      <c r="J72"/>
      <c r="K72"/>
      <c r="L72" s="63"/>
      <c r="M72" s="87"/>
      <c r="N72" s="378"/>
    </row>
    <row r="73" spans="1:14" ht="13.5" customHeight="1" thickBot="1" x14ac:dyDescent="0.25">
      <c r="B73" s="280" t="str">
        <f t="shared" ref="B73:K73" si="0">B38</f>
        <v>CAR (1)</v>
      </c>
      <c r="C73" s="281" t="str">
        <f t="shared" si="0"/>
        <v>MR (2)</v>
      </c>
      <c r="D73" s="282" t="str">
        <f t="shared" si="0"/>
        <v>PW (3)</v>
      </c>
      <c r="E73" s="283" t="str">
        <f t="shared" si="0"/>
        <v>PW+AH(4)</v>
      </c>
      <c r="F73" s="284" t="str">
        <f t="shared" si="0"/>
        <v>LIE (5)</v>
      </c>
      <c r="G73" s="285" t="str">
        <f t="shared" si="0"/>
        <v>LIE+AH(6)</v>
      </c>
      <c r="H73" s="286" t="str">
        <f t="shared" si="0"/>
        <v>LIE+AL(7)</v>
      </c>
      <c r="I73" s="287" t="str">
        <f t="shared" si="0"/>
        <v>LW (8)</v>
      </c>
      <c r="J73" s="288" t="str">
        <f t="shared" si="0"/>
        <v>LZ (9)</v>
      </c>
      <c r="K73" s="289" t="str">
        <f t="shared" si="0"/>
        <v>SZ (10)</v>
      </c>
    </row>
    <row r="74" spans="1:14" ht="12.75" customHeight="1" x14ac:dyDescent="0.2">
      <c r="A74" s="233" t="s">
        <v>122</v>
      </c>
      <c r="B74" s="421" t="e">
        <f>SWISS10_H!B69</f>
        <v>#DIV/0!</v>
      </c>
      <c r="C74" s="422" t="e">
        <f>SWISS10_H!C69</f>
        <v>#DIV/0!</v>
      </c>
      <c r="D74" s="422" t="e">
        <f>SWISS10_H!D69</f>
        <v>#DIV/0!</v>
      </c>
      <c r="E74" s="422" t="e">
        <f>SWISS10_H!E69</f>
        <v>#DIV/0!</v>
      </c>
      <c r="F74" s="422" t="e">
        <f>SWISS10_H!F69</f>
        <v>#DIV/0!</v>
      </c>
      <c r="G74" s="422" t="e">
        <f>SWISS10_H!G69</f>
        <v>#DIV/0!</v>
      </c>
      <c r="H74" s="422" t="e">
        <f>SWISS10_H!H69</f>
        <v>#DIV/0!</v>
      </c>
      <c r="I74" s="422" t="e">
        <f>SWISS10_H!I69</f>
        <v>#DIV/0!</v>
      </c>
      <c r="J74" s="422" t="e">
        <f>SWISS10_H!J69</f>
        <v>#DIV/0!</v>
      </c>
      <c r="K74" s="423" t="e">
        <f>SWISS10_H!K69</f>
        <v>#DIV/0!</v>
      </c>
      <c r="L74" s="257"/>
      <c r="M74" s="39"/>
      <c r="N74" s="258" t="e">
        <f>SWISS10_H!N69</f>
        <v>#DIV/0!</v>
      </c>
    </row>
    <row r="75" spans="1:14" ht="12.75" customHeight="1" x14ac:dyDescent="0.2">
      <c r="A75" s="225" t="s">
        <v>132</v>
      </c>
      <c r="B75" s="424" t="e">
        <f>SWISS10_H!B70</f>
        <v>#DIV/0!</v>
      </c>
      <c r="C75" s="425" t="e">
        <f>SWISS10_H!C70</f>
        <v>#DIV/0!</v>
      </c>
      <c r="D75" s="425" t="e">
        <f>SWISS10_H!D70</f>
        <v>#DIV/0!</v>
      </c>
      <c r="E75" s="425" t="e">
        <f>SWISS10_H!E70</f>
        <v>#DIV/0!</v>
      </c>
      <c r="F75" s="425" t="e">
        <f>SWISS10_H!F70</f>
        <v>#DIV/0!</v>
      </c>
      <c r="G75" s="425" t="e">
        <f>SWISS10_H!G70</f>
        <v>#DIV/0!</v>
      </c>
      <c r="H75" s="425" t="e">
        <f>SWISS10_H!H70</f>
        <v>#DIV/0!</v>
      </c>
      <c r="I75" s="425" t="e">
        <f>SWISS10_H!I70</f>
        <v>#DIV/0!</v>
      </c>
      <c r="J75" s="425" t="e">
        <f>SWISS10_H!J70</f>
        <v>#DIV/0!</v>
      </c>
      <c r="K75" s="426" t="e">
        <f>SWISS10_H!K70</f>
        <v>#DIV/0!</v>
      </c>
      <c r="L75" s="257"/>
      <c r="M75" s="39"/>
      <c r="N75" s="246" t="e">
        <f>SWISS10_H!N70</f>
        <v>#DIV/0!</v>
      </c>
    </row>
    <row r="76" spans="1:14" ht="13.5" customHeight="1" thickBot="1" x14ac:dyDescent="0.25">
      <c r="A76" s="237" t="s">
        <v>133</v>
      </c>
      <c r="B76" s="427" t="e">
        <f>SWISS10_H!B71</f>
        <v>#DIV/0!</v>
      </c>
      <c r="C76" s="428" t="e">
        <f>SWISS10_H!C71</f>
        <v>#DIV/0!</v>
      </c>
      <c r="D76" s="428" t="e">
        <f>SWISS10_H!D71</f>
        <v>#DIV/0!</v>
      </c>
      <c r="E76" s="428" t="e">
        <f>SWISS10_H!E71</f>
        <v>#DIV/0!</v>
      </c>
      <c r="F76" s="428" t="e">
        <f>SWISS10_H!F71</f>
        <v>#DIV/0!</v>
      </c>
      <c r="G76" s="428" t="e">
        <f>SWISS10_H!G71</f>
        <v>#DIV/0!</v>
      </c>
      <c r="H76" s="428" t="e">
        <f>SWISS10_H!H71</f>
        <v>#DIV/0!</v>
      </c>
      <c r="I76" s="428" t="e">
        <f>SWISS10_H!I71</f>
        <v>#DIV/0!</v>
      </c>
      <c r="J76" s="428" t="e">
        <f>SWISS10_H!J71</f>
        <v>#DIV/0!</v>
      </c>
      <c r="K76" s="429" t="e">
        <f>SWISS10_H!K71</f>
        <v>#DIV/0!</v>
      </c>
      <c r="L76" s="257"/>
      <c r="M76" s="39"/>
      <c r="N76" s="264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1" priority="2">
      <formula>ROUND($N13,4)&gt;=ROUND(MAX($N$13:$N$24),4)</formula>
    </cfRule>
  </conditionalFormatting>
  <conditionalFormatting sqref="M25:N37">
    <cfRule type="expression" dxfId="10" priority="3">
      <formula>ROUND($N25,4)&gt;=ROUND(MAX($N$25:$N$36),4)</formula>
    </cfRule>
  </conditionalFormatting>
  <conditionalFormatting sqref="M48:N59">
    <cfRule type="expression" dxfId="9" priority="4">
      <formula>ROUND($N48,4)&gt;=ROUND(MAX($N$48:$N$59),4)</formula>
    </cfRule>
  </conditionalFormatting>
  <conditionalFormatting sqref="M60:N72">
    <cfRule type="expression" dxfId="8" priority="5">
      <formula>ROUND($N60,4)&gt;=ROUND(MAX($N$60:$N$71),4)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3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91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64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65</v>
      </c>
      <c r="B5" s="328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155</v>
      </c>
      <c r="J6" s="11"/>
      <c r="N6" s="91"/>
    </row>
    <row r="7" spans="1:15" ht="16.149999999999999" customHeight="1" x14ac:dyDescent="0.2">
      <c r="A7" s="14"/>
      <c r="C7" s="18"/>
      <c r="G7" s="100"/>
      <c r="K7" s="11"/>
      <c r="N7" s="91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07" t="s">
        <v>64</v>
      </c>
      <c r="B10" s="4">
        <f>B4</f>
        <v>0</v>
      </c>
    </row>
    <row r="11" spans="1:15" ht="24.75" customHeight="1" thickBot="1" x14ac:dyDescent="0.25">
      <c r="A11" s="420"/>
      <c r="B11" s="420"/>
      <c r="C11" s="420"/>
      <c r="D11" s="420"/>
      <c r="E11" s="420"/>
      <c r="F11" s="420"/>
      <c r="G11" s="420"/>
      <c r="H11" s="420"/>
      <c r="I11" s="420"/>
      <c r="J11" s="420"/>
      <c r="K11" s="420"/>
      <c r="L11" s="420"/>
      <c r="M11" s="420"/>
      <c r="N11" s="420"/>
      <c r="O11" s="420"/>
    </row>
    <row r="12" spans="1:15" s="155" customFormat="1" ht="18.600000000000001" customHeight="1" thickBot="1" x14ac:dyDescent="0.25">
      <c r="B12" s="388" t="str">
        <f>"Distribution de la Vitesse par tranche horaire  -  Cumuls sur 7 jours (Lu - Di)"</f>
        <v>Distribution de la Vitesse par tranche horaire  -  Cumuls sur 7 jours (Lu - Di)</v>
      </c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8"/>
      <c r="N12" s="209"/>
      <c r="O12" s="210" t="s">
        <v>121</v>
      </c>
    </row>
    <row r="13" spans="1:15" ht="14.65" customHeight="1" thickBot="1" x14ac:dyDescent="0.25">
      <c r="A13" s="113" t="s">
        <v>98</v>
      </c>
      <c r="B13" s="269" t="s">
        <v>156</v>
      </c>
      <c r="C13" s="114" t="s">
        <v>157</v>
      </c>
      <c r="D13" s="114" t="s">
        <v>158</v>
      </c>
      <c r="E13" s="114" t="s">
        <v>159</v>
      </c>
      <c r="F13" s="114" t="s">
        <v>160</v>
      </c>
      <c r="G13" s="114" t="s">
        <v>161</v>
      </c>
      <c r="H13" s="114" t="s">
        <v>162</v>
      </c>
      <c r="I13" s="114" t="s">
        <v>163</v>
      </c>
      <c r="J13" s="114" t="s">
        <v>164</v>
      </c>
      <c r="K13" s="114" t="s">
        <v>165</v>
      </c>
      <c r="L13" s="114" t="s">
        <v>166</v>
      </c>
      <c r="M13" s="115" t="s">
        <v>167</v>
      </c>
      <c r="O13" s="327" t="s">
        <v>168</v>
      </c>
    </row>
    <row r="14" spans="1:15" ht="14.65" customHeight="1" x14ac:dyDescent="0.2">
      <c r="A14" s="216" t="s">
        <v>26</v>
      </c>
      <c r="B14" s="218">
        <f>Data_speed!B5</f>
        <v>0</v>
      </c>
      <c r="C14" s="135">
        <f>Data_speed!C5</f>
        <v>0</v>
      </c>
      <c r="D14" s="218">
        <f>Data_speed!D5</f>
        <v>0</v>
      </c>
      <c r="E14" s="135">
        <f>Data_speed!E5</f>
        <v>0</v>
      </c>
      <c r="F14" s="218">
        <f>Data_speed!F5</f>
        <v>0</v>
      </c>
      <c r="G14" s="135">
        <f>Data_speed!G5</f>
        <v>0</v>
      </c>
      <c r="H14" s="218">
        <f>Data_speed!H5</f>
        <v>0</v>
      </c>
      <c r="I14" s="135">
        <f>Data_speed!I5</f>
        <v>0</v>
      </c>
      <c r="J14" s="218">
        <f>Data_speed!J5</f>
        <v>0</v>
      </c>
      <c r="K14" s="135">
        <f>Data_speed!K5</f>
        <v>0</v>
      </c>
      <c r="L14" s="135">
        <f>Data_speed!L5</f>
        <v>0</v>
      </c>
      <c r="M14" s="118">
        <f>Data_speed!M5</f>
        <v>0</v>
      </c>
      <c r="O14" s="321">
        <f>CV_C!T14</f>
        <v>0</v>
      </c>
    </row>
    <row r="15" spans="1:15" ht="14.65" customHeight="1" x14ac:dyDescent="0.2">
      <c r="A15" s="124" t="s">
        <v>27</v>
      </c>
      <c r="B15" s="223">
        <f>Data_speed!B6</f>
        <v>0</v>
      </c>
      <c r="C15" s="222">
        <f>Data_speed!C6</f>
        <v>0</v>
      </c>
      <c r="D15" s="223">
        <f>Data_speed!D6</f>
        <v>0</v>
      </c>
      <c r="E15" s="222">
        <f>Data_speed!E6</f>
        <v>0</v>
      </c>
      <c r="F15" s="223">
        <f>Data_speed!F6</f>
        <v>0</v>
      </c>
      <c r="G15" s="222">
        <f>Data_speed!G6</f>
        <v>0</v>
      </c>
      <c r="H15" s="223">
        <f>Data_speed!H6</f>
        <v>0</v>
      </c>
      <c r="I15" s="222">
        <f>Data_speed!I6</f>
        <v>0</v>
      </c>
      <c r="J15" s="223">
        <f>Data_speed!J6</f>
        <v>0</v>
      </c>
      <c r="K15" s="222">
        <f>Data_speed!K6</f>
        <v>0</v>
      </c>
      <c r="L15" s="222">
        <f>Data_speed!L6</f>
        <v>0</v>
      </c>
      <c r="M15" s="123">
        <f>Data_speed!M6</f>
        <v>0</v>
      </c>
      <c r="O15" s="322">
        <f>CV_C!T15</f>
        <v>0</v>
      </c>
    </row>
    <row r="16" spans="1:15" ht="14.65" customHeight="1" x14ac:dyDescent="0.2">
      <c r="A16" s="124" t="s">
        <v>28</v>
      </c>
      <c r="B16" s="223">
        <f>Data_speed!B7</f>
        <v>0</v>
      </c>
      <c r="C16" s="222">
        <f>Data_speed!C7</f>
        <v>0</v>
      </c>
      <c r="D16" s="223">
        <f>Data_speed!D7</f>
        <v>0</v>
      </c>
      <c r="E16" s="222">
        <f>Data_speed!E7</f>
        <v>0</v>
      </c>
      <c r="F16" s="223">
        <f>Data_speed!F7</f>
        <v>0</v>
      </c>
      <c r="G16" s="222">
        <f>Data_speed!G7</f>
        <v>0</v>
      </c>
      <c r="H16" s="223">
        <f>Data_speed!H7</f>
        <v>0</v>
      </c>
      <c r="I16" s="222">
        <f>Data_speed!I7</f>
        <v>0</v>
      </c>
      <c r="J16" s="223">
        <f>Data_speed!J7</f>
        <v>0</v>
      </c>
      <c r="K16" s="222">
        <f>Data_speed!K7</f>
        <v>0</v>
      </c>
      <c r="L16" s="222">
        <f>Data_speed!L7</f>
        <v>0</v>
      </c>
      <c r="M16" s="123">
        <f>Data_speed!M7</f>
        <v>0</v>
      </c>
      <c r="O16" s="322">
        <f>CV_C!T16</f>
        <v>0</v>
      </c>
    </row>
    <row r="17" spans="1:15" ht="14.65" customHeight="1" x14ac:dyDescent="0.2">
      <c r="A17" s="124" t="s">
        <v>29</v>
      </c>
      <c r="B17" s="223">
        <f>Data_speed!B8</f>
        <v>0</v>
      </c>
      <c r="C17" s="222">
        <f>Data_speed!C8</f>
        <v>0</v>
      </c>
      <c r="D17" s="223">
        <f>Data_speed!D8</f>
        <v>0</v>
      </c>
      <c r="E17" s="222">
        <f>Data_speed!E8</f>
        <v>0</v>
      </c>
      <c r="F17" s="223">
        <f>Data_speed!F8</f>
        <v>0</v>
      </c>
      <c r="G17" s="222">
        <f>Data_speed!G8</f>
        <v>0</v>
      </c>
      <c r="H17" s="223">
        <f>Data_speed!H8</f>
        <v>0</v>
      </c>
      <c r="I17" s="222">
        <f>Data_speed!I8</f>
        <v>0</v>
      </c>
      <c r="J17" s="223">
        <f>Data_speed!J8</f>
        <v>0</v>
      </c>
      <c r="K17" s="222">
        <f>Data_speed!K8</f>
        <v>0</v>
      </c>
      <c r="L17" s="222">
        <f>Data_speed!L8</f>
        <v>0</v>
      </c>
      <c r="M17" s="123">
        <f>Data_speed!M8</f>
        <v>0</v>
      </c>
      <c r="O17" s="322">
        <f>CV_C!T17</f>
        <v>0</v>
      </c>
    </row>
    <row r="18" spans="1:15" ht="14.65" customHeight="1" x14ac:dyDescent="0.2">
      <c r="A18" s="124" t="s">
        <v>30</v>
      </c>
      <c r="B18" s="223">
        <f>Data_speed!B9</f>
        <v>0</v>
      </c>
      <c r="C18" s="222">
        <f>Data_speed!C9</f>
        <v>0</v>
      </c>
      <c r="D18" s="223">
        <f>Data_speed!D9</f>
        <v>0</v>
      </c>
      <c r="E18" s="222">
        <f>Data_speed!E9</f>
        <v>0</v>
      </c>
      <c r="F18" s="223">
        <f>Data_speed!F9</f>
        <v>0</v>
      </c>
      <c r="G18" s="222">
        <f>Data_speed!G9</f>
        <v>0</v>
      </c>
      <c r="H18" s="223">
        <f>Data_speed!H9</f>
        <v>0</v>
      </c>
      <c r="I18" s="222">
        <f>Data_speed!I9</f>
        <v>0</v>
      </c>
      <c r="J18" s="223">
        <f>Data_speed!J9</f>
        <v>0</v>
      </c>
      <c r="K18" s="222">
        <f>Data_speed!K9</f>
        <v>0</v>
      </c>
      <c r="L18" s="222">
        <f>Data_speed!L9</f>
        <v>0</v>
      </c>
      <c r="M18" s="123">
        <f>Data_speed!M9</f>
        <v>0</v>
      </c>
      <c r="O18" s="322">
        <f>CV_C!T18</f>
        <v>0</v>
      </c>
    </row>
    <row r="19" spans="1:15" ht="14.65" customHeight="1" x14ac:dyDescent="0.2">
      <c r="A19" s="124" t="s">
        <v>31</v>
      </c>
      <c r="B19" s="223">
        <f>Data_speed!B10</f>
        <v>0</v>
      </c>
      <c r="C19" s="222">
        <f>Data_speed!C10</f>
        <v>0</v>
      </c>
      <c r="D19" s="223">
        <f>Data_speed!D10</f>
        <v>0</v>
      </c>
      <c r="E19" s="222">
        <f>Data_speed!E10</f>
        <v>0</v>
      </c>
      <c r="F19" s="223">
        <f>Data_speed!F10</f>
        <v>0</v>
      </c>
      <c r="G19" s="222">
        <f>Data_speed!G10</f>
        <v>0</v>
      </c>
      <c r="H19" s="223">
        <f>Data_speed!H10</f>
        <v>0</v>
      </c>
      <c r="I19" s="222">
        <f>Data_speed!I10</f>
        <v>0</v>
      </c>
      <c r="J19" s="223">
        <f>Data_speed!J10</f>
        <v>0</v>
      </c>
      <c r="K19" s="222">
        <f>Data_speed!K10</f>
        <v>0</v>
      </c>
      <c r="L19" s="222">
        <f>Data_speed!L10</f>
        <v>0</v>
      </c>
      <c r="M19" s="123">
        <f>Data_speed!M10</f>
        <v>0</v>
      </c>
      <c r="O19" s="322">
        <f>CV_C!T19</f>
        <v>0</v>
      </c>
    </row>
    <row r="20" spans="1:15" ht="14.65" customHeight="1" x14ac:dyDescent="0.2">
      <c r="A20" s="124" t="s">
        <v>32</v>
      </c>
      <c r="B20" s="223">
        <f>Data_speed!B11</f>
        <v>0</v>
      </c>
      <c r="C20" s="222">
        <f>Data_speed!C11</f>
        <v>0</v>
      </c>
      <c r="D20" s="223">
        <f>Data_speed!D11</f>
        <v>0</v>
      </c>
      <c r="E20" s="222">
        <f>Data_speed!E11</f>
        <v>0</v>
      </c>
      <c r="F20" s="223">
        <f>Data_speed!F11</f>
        <v>0</v>
      </c>
      <c r="G20" s="222">
        <f>Data_speed!G11</f>
        <v>0</v>
      </c>
      <c r="H20" s="223">
        <f>Data_speed!H11</f>
        <v>0</v>
      </c>
      <c r="I20" s="222">
        <f>Data_speed!I11</f>
        <v>0</v>
      </c>
      <c r="J20" s="223">
        <f>Data_speed!J11</f>
        <v>0</v>
      </c>
      <c r="K20" s="222">
        <f>Data_speed!K11</f>
        <v>0</v>
      </c>
      <c r="L20" s="222">
        <f>Data_speed!L11</f>
        <v>0</v>
      </c>
      <c r="M20" s="123">
        <f>Data_speed!M11</f>
        <v>0</v>
      </c>
      <c r="O20" s="322">
        <f>CV_C!T20</f>
        <v>0</v>
      </c>
    </row>
    <row r="21" spans="1:15" ht="14.65" customHeight="1" x14ac:dyDescent="0.2">
      <c r="A21" s="225" t="s">
        <v>33</v>
      </c>
      <c r="B21" s="228">
        <f>Data_speed!B12</f>
        <v>0</v>
      </c>
      <c r="C21" s="227">
        <f>Data_speed!C12</f>
        <v>0</v>
      </c>
      <c r="D21" s="228">
        <f>Data_speed!D12</f>
        <v>0</v>
      </c>
      <c r="E21" s="227">
        <f>Data_speed!E12</f>
        <v>0</v>
      </c>
      <c r="F21" s="228">
        <f>Data_speed!F12</f>
        <v>0</v>
      </c>
      <c r="G21" s="227">
        <f>Data_speed!G12</f>
        <v>0</v>
      </c>
      <c r="H21" s="228">
        <f>Data_speed!H12</f>
        <v>0</v>
      </c>
      <c r="I21" s="227">
        <f>Data_speed!I12</f>
        <v>0</v>
      </c>
      <c r="J21" s="228">
        <f>Data_speed!J12</f>
        <v>0</v>
      </c>
      <c r="K21" s="227">
        <f>Data_speed!K12</f>
        <v>0</v>
      </c>
      <c r="L21" s="227">
        <f>Data_speed!L12</f>
        <v>0</v>
      </c>
      <c r="M21" s="129">
        <f>Data_speed!M12</f>
        <v>0</v>
      </c>
      <c r="N21" s="290"/>
      <c r="O21" s="323">
        <f>CV_C!T21</f>
        <v>0</v>
      </c>
    </row>
    <row r="22" spans="1:15" ht="14.65" customHeight="1" x14ac:dyDescent="0.2">
      <c r="A22" s="124" t="s">
        <v>34</v>
      </c>
      <c r="B22" s="223">
        <f>Data_speed!B13</f>
        <v>0</v>
      </c>
      <c r="C22" s="222">
        <f>Data_speed!C13</f>
        <v>0</v>
      </c>
      <c r="D22" s="223">
        <f>Data_speed!D13</f>
        <v>0</v>
      </c>
      <c r="E22" s="222">
        <f>Data_speed!E13</f>
        <v>0</v>
      </c>
      <c r="F22" s="223">
        <f>Data_speed!F13</f>
        <v>0</v>
      </c>
      <c r="G22" s="222">
        <f>Data_speed!G13</f>
        <v>0</v>
      </c>
      <c r="H22" s="223">
        <f>Data_speed!H13</f>
        <v>0</v>
      </c>
      <c r="I22" s="222">
        <f>Data_speed!I13</f>
        <v>0</v>
      </c>
      <c r="J22" s="223">
        <f>Data_speed!J13</f>
        <v>0</v>
      </c>
      <c r="K22" s="222">
        <f>Data_speed!K13</f>
        <v>0</v>
      </c>
      <c r="L22" s="222">
        <f>Data_speed!L13</f>
        <v>0</v>
      </c>
      <c r="M22" s="123">
        <f>Data_speed!M13</f>
        <v>0</v>
      </c>
      <c r="O22" s="322">
        <f>CV_C!T22</f>
        <v>0</v>
      </c>
    </row>
    <row r="23" spans="1:15" ht="14.65" customHeight="1" x14ac:dyDescent="0.2">
      <c r="A23" s="124" t="s">
        <v>35</v>
      </c>
      <c r="B23" s="223">
        <f>Data_speed!B14</f>
        <v>0</v>
      </c>
      <c r="C23" s="222">
        <f>Data_speed!C14</f>
        <v>0</v>
      </c>
      <c r="D23" s="223">
        <f>Data_speed!D14</f>
        <v>0</v>
      </c>
      <c r="E23" s="222">
        <f>Data_speed!E14</f>
        <v>0</v>
      </c>
      <c r="F23" s="223">
        <f>Data_speed!F14</f>
        <v>0</v>
      </c>
      <c r="G23" s="222">
        <f>Data_speed!G14</f>
        <v>0</v>
      </c>
      <c r="H23" s="223">
        <f>Data_speed!H14</f>
        <v>0</v>
      </c>
      <c r="I23" s="222">
        <f>Data_speed!I14</f>
        <v>0</v>
      </c>
      <c r="J23" s="223">
        <f>Data_speed!J14</f>
        <v>0</v>
      </c>
      <c r="K23" s="222">
        <f>Data_speed!K14</f>
        <v>0</v>
      </c>
      <c r="L23" s="222">
        <f>Data_speed!L14</f>
        <v>0</v>
      </c>
      <c r="M23" s="123">
        <f>Data_speed!M14</f>
        <v>0</v>
      </c>
      <c r="O23" s="322">
        <f>CV_C!T23</f>
        <v>0</v>
      </c>
    </row>
    <row r="24" spans="1:15" ht="14.65" customHeight="1" x14ac:dyDescent="0.2">
      <c r="A24" s="124" t="s">
        <v>36</v>
      </c>
      <c r="B24" s="223">
        <f>Data_speed!B15</f>
        <v>0</v>
      </c>
      <c r="C24" s="222">
        <f>Data_speed!C15</f>
        <v>0</v>
      </c>
      <c r="D24" s="223">
        <f>Data_speed!D15</f>
        <v>0</v>
      </c>
      <c r="E24" s="222">
        <f>Data_speed!E15</f>
        <v>0</v>
      </c>
      <c r="F24" s="223">
        <f>Data_speed!F15</f>
        <v>0</v>
      </c>
      <c r="G24" s="222">
        <f>Data_speed!G15</f>
        <v>0</v>
      </c>
      <c r="H24" s="223">
        <f>Data_speed!H15</f>
        <v>0</v>
      </c>
      <c r="I24" s="222">
        <f>Data_speed!I15</f>
        <v>0</v>
      </c>
      <c r="J24" s="223">
        <f>Data_speed!J15</f>
        <v>0</v>
      </c>
      <c r="K24" s="222">
        <f>Data_speed!K15</f>
        <v>0</v>
      </c>
      <c r="L24" s="222">
        <f>Data_speed!L15</f>
        <v>0</v>
      </c>
      <c r="M24" s="123">
        <f>Data_speed!M15</f>
        <v>0</v>
      </c>
      <c r="O24" s="322">
        <f>CV_C!T24</f>
        <v>0</v>
      </c>
    </row>
    <row r="25" spans="1:15" ht="14.65" customHeight="1" x14ac:dyDescent="0.2">
      <c r="A25" s="124" t="s">
        <v>37</v>
      </c>
      <c r="B25" s="223">
        <f>Data_speed!B16</f>
        <v>0</v>
      </c>
      <c r="C25" s="222">
        <f>Data_speed!C16</f>
        <v>0</v>
      </c>
      <c r="D25" s="223">
        <f>Data_speed!D16</f>
        <v>0</v>
      </c>
      <c r="E25" s="222">
        <f>Data_speed!E16</f>
        <v>0</v>
      </c>
      <c r="F25" s="223">
        <f>Data_speed!F16</f>
        <v>0</v>
      </c>
      <c r="G25" s="222">
        <f>Data_speed!G16</f>
        <v>0</v>
      </c>
      <c r="H25" s="223">
        <f>Data_speed!H16</f>
        <v>0</v>
      </c>
      <c r="I25" s="222">
        <f>Data_speed!I16</f>
        <v>0</v>
      </c>
      <c r="J25" s="223">
        <f>Data_speed!J16</f>
        <v>0</v>
      </c>
      <c r="K25" s="222">
        <f>Data_speed!K16</f>
        <v>0</v>
      </c>
      <c r="L25" s="222">
        <f>Data_speed!L16</f>
        <v>0</v>
      </c>
      <c r="M25" s="123">
        <f>Data_speed!M16</f>
        <v>0</v>
      </c>
      <c r="O25" s="322">
        <f>CV_C!T25</f>
        <v>0</v>
      </c>
    </row>
    <row r="26" spans="1:15" ht="14.65" customHeight="1" x14ac:dyDescent="0.2">
      <c r="A26" s="124" t="s">
        <v>38</v>
      </c>
      <c r="B26" s="223">
        <f>Data_speed!B17</f>
        <v>0</v>
      </c>
      <c r="C26" s="222">
        <f>Data_speed!C17</f>
        <v>0</v>
      </c>
      <c r="D26" s="223">
        <f>Data_speed!D17</f>
        <v>0</v>
      </c>
      <c r="E26" s="222">
        <f>Data_speed!E17</f>
        <v>0</v>
      </c>
      <c r="F26" s="223">
        <f>Data_speed!F17</f>
        <v>0</v>
      </c>
      <c r="G26" s="222">
        <f>Data_speed!G17</f>
        <v>0</v>
      </c>
      <c r="H26" s="223">
        <f>Data_speed!H17</f>
        <v>0</v>
      </c>
      <c r="I26" s="222">
        <f>Data_speed!I17</f>
        <v>0</v>
      </c>
      <c r="J26" s="223">
        <f>Data_speed!J17</f>
        <v>0</v>
      </c>
      <c r="K26" s="222">
        <f>Data_speed!K17</f>
        <v>0</v>
      </c>
      <c r="L26" s="222">
        <f>Data_speed!L17</f>
        <v>0</v>
      </c>
      <c r="M26" s="123">
        <f>Data_speed!M17</f>
        <v>0</v>
      </c>
      <c r="O26" s="322">
        <f>CV_C!T26</f>
        <v>0</v>
      </c>
    </row>
    <row r="27" spans="1:15" ht="14.65" customHeight="1" x14ac:dyDescent="0.2">
      <c r="A27" s="124" t="s">
        <v>39</v>
      </c>
      <c r="B27" s="223">
        <f>Data_speed!B18</f>
        <v>0</v>
      </c>
      <c r="C27" s="222">
        <f>Data_speed!C18</f>
        <v>0</v>
      </c>
      <c r="D27" s="223">
        <f>Data_speed!D18</f>
        <v>0</v>
      </c>
      <c r="E27" s="222">
        <f>Data_speed!E18</f>
        <v>0</v>
      </c>
      <c r="F27" s="223">
        <f>Data_speed!F18</f>
        <v>0</v>
      </c>
      <c r="G27" s="222">
        <f>Data_speed!G18</f>
        <v>0</v>
      </c>
      <c r="H27" s="223">
        <f>Data_speed!H18</f>
        <v>0</v>
      </c>
      <c r="I27" s="222">
        <f>Data_speed!I18</f>
        <v>0</v>
      </c>
      <c r="J27" s="223">
        <f>Data_speed!J18</f>
        <v>0</v>
      </c>
      <c r="K27" s="222">
        <f>Data_speed!K18</f>
        <v>0</v>
      </c>
      <c r="L27" s="222">
        <f>Data_speed!L18</f>
        <v>0</v>
      </c>
      <c r="M27" s="123">
        <f>Data_speed!M18</f>
        <v>0</v>
      </c>
      <c r="O27" s="322">
        <f>CV_C!T27</f>
        <v>0</v>
      </c>
    </row>
    <row r="28" spans="1:15" ht="14.65" customHeight="1" x14ac:dyDescent="0.2">
      <c r="A28" s="124" t="s">
        <v>40</v>
      </c>
      <c r="B28" s="223">
        <f>Data_speed!B19</f>
        <v>0</v>
      </c>
      <c r="C28" s="222">
        <f>Data_speed!C19</f>
        <v>0</v>
      </c>
      <c r="D28" s="223">
        <f>Data_speed!D19</f>
        <v>0</v>
      </c>
      <c r="E28" s="222">
        <f>Data_speed!E19</f>
        <v>0</v>
      </c>
      <c r="F28" s="223">
        <f>Data_speed!F19</f>
        <v>0</v>
      </c>
      <c r="G28" s="222">
        <f>Data_speed!G19</f>
        <v>0</v>
      </c>
      <c r="H28" s="223">
        <f>Data_speed!H19</f>
        <v>0</v>
      </c>
      <c r="I28" s="222">
        <f>Data_speed!I19</f>
        <v>0</v>
      </c>
      <c r="J28" s="223">
        <f>Data_speed!J19</f>
        <v>0</v>
      </c>
      <c r="K28" s="222">
        <f>Data_speed!K19</f>
        <v>0</v>
      </c>
      <c r="L28" s="222">
        <f>Data_speed!L19</f>
        <v>0</v>
      </c>
      <c r="M28" s="123">
        <f>Data_speed!M19</f>
        <v>0</v>
      </c>
      <c r="O28" s="322">
        <f>CV_C!T28</f>
        <v>0</v>
      </c>
    </row>
    <row r="29" spans="1:15" ht="14.65" customHeight="1" x14ac:dyDescent="0.2">
      <c r="A29" s="124" t="s">
        <v>41</v>
      </c>
      <c r="B29" s="223">
        <f>Data_speed!B20</f>
        <v>0</v>
      </c>
      <c r="C29" s="222">
        <f>Data_speed!C20</f>
        <v>0</v>
      </c>
      <c r="D29" s="223">
        <f>Data_speed!D20</f>
        <v>0</v>
      </c>
      <c r="E29" s="222">
        <f>Data_speed!E20</f>
        <v>0</v>
      </c>
      <c r="F29" s="223">
        <f>Data_speed!F20</f>
        <v>0</v>
      </c>
      <c r="G29" s="222">
        <f>Data_speed!G20</f>
        <v>0</v>
      </c>
      <c r="H29" s="223">
        <f>Data_speed!H20</f>
        <v>0</v>
      </c>
      <c r="I29" s="222">
        <f>Data_speed!I20</f>
        <v>0</v>
      </c>
      <c r="J29" s="223">
        <f>Data_speed!J20</f>
        <v>0</v>
      </c>
      <c r="K29" s="222">
        <f>Data_speed!K20</f>
        <v>0</v>
      </c>
      <c r="L29" s="222">
        <f>Data_speed!L20</f>
        <v>0</v>
      </c>
      <c r="M29" s="123">
        <f>Data_speed!M20</f>
        <v>0</v>
      </c>
      <c r="O29" s="322">
        <f>CV_C!T29</f>
        <v>0</v>
      </c>
    </row>
    <row r="30" spans="1:15" ht="14.65" customHeight="1" x14ac:dyDescent="0.2">
      <c r="A30" s="124" t="s">
        <v>42</v>
      </c>
      <c r="B30" s="223">
        <f>Data_speed!B21</f>
        <v>0</v>
      </c>
      <c r="C30" s="222">
        <f>Data_speed!C21</f>
        <v>0</v>
      </c>
      <c r="D30" s="223">
        <f>Data_speed!D21</f>
        <v>0</v>
      </c>
      <c r="E30" s="222">
        <f>Data_speed!E21</f>
        <v>0</v>
      </c>
      <c r="F30" s="223">
        <f>Data_speed!F21</f>
        <v>0</v>
      </c>
      <c r="G30" s="222">
        <f>Data_speed!G21</f>
        <v>0</v>
      </c>
      <c r="H30" s="223">
        <f>Data_speed!H21</f>
        <v>0</v>
      </c>
      <c r="I30" s="222">
        <f>Data_speed!I21</f>
        <v>0</v>
      </c>
      <c r="J30" s="223">
        <f>Data_speed!J21</f>
        <v>0</v>
      </c>
      <c r="K30" s="222">
        <f>Data_speed!K21</f>
        <v>0</v>
      </c>
      <c r="L30" s="222">
        <f>Data_speed!L21</f>
        <v>0</v>
      </c>
      <c r="M30" s="123">
        <f>Data_speed!M21</f>
        <v>0</v>
      </c>
      <c r="O30" s="322">
        <f>CV_C!T30</f>
        <v>0</v>
      </c>
    </row>
    <row r="31" spans="1:15" ht="14.65" customHeight="1" x14ac:dyDescent="0.2">
      <c r="A31" s="225" t="s">
        <v>43</v>
      </c>
      <c r="B31" s="228">
        <f>Data_speed!B22</f>
        <v>0</v>
      </c>
      <c r="C31" s="227">
        <f>Data_speed!C22</f>
        <v>0</v>
      </c>
      <c r="D31" s="228">
        <f>Data_speed!D22</f>
        <v>0</v>
      </c>
      <c r="E31" s="227">
        <f>Data_speed!E22</f>
        <v>0</v>
      </c>
      <c r="F31" s="228">
        <f>Data_speed!F22</f>
        <v>0</v>
      </c>
      <c r="G31" s="227">
        <f>Data_speed!G22</f>
        <v>0</v>
      </c>
      <c r="H31" s="228">
        <f>Data_speed!H22</f>
        <v>0</v>
      </c>
      <c r="I31" s="227">
        <f>Data_speed!I22</f>
        <v>0</v>
      </c>
      <c r="J31" s="228">
        <f>Data_speed!J22</f>
        <v>0</v>
      </c>
      <c r="K31" s="227">
        <f>Data_speed!K22</f>
        <v>0</v>
      </c>
      <c r="L31" s="227">
        <f>Data_speed!L22</f>
        <v>0</v>
      </c>
      <c r="M31" s="129">
        <f>Data_speed!M22</f>
        <v>0</v>
      </c>
      <c r="N31" s="290"/>
      <c r="O31" s="323">
        <f>CV_C!T31</f>
        <v>0</v>
      </c>
    </row>
    <row r="32" spans="1:15" ht="14.65" customHeight="1" x14ac:dyDescent="0.2">
      <c r="A32" s="124" t="s">
        <v>44</v>
      </c>
      <c r="B32" s="223">
        <f>Data_speed!B23</f>
        <v>0</v>
      </c>
      <c r="C32" s="222">
        <f>Data_speed!C23</f>
        <v>0</v>
      </c>
      <c r="D32" s="223">
        <f>Data_speed!D23</f>
        <v>0</v>
      </c>
      <c r="E32" s="222">
        <f>Data_speed!E23</f>
        <v>0</v>
      </c>
      <c r="F32" s="223">
        <f>Data_speed!F23</f>
        <v>0</v>
      </c>
      <c r="G32" s="222">
        <f>Data_speed!G23</f>
        <v>0</v>
      </c>
      <c r="H32" s="223">
        <f>Data_speed!H23</f>
        <v>0</v>
      </c>
      <c r="I32" s="222">
        <f>Data_speed!I23</f>
        <v>0</v>
      </c>
      <c r="J32" s="223">
        <f>Data_speed!J23</f>
        <v>0</v>
      </c>
      <c r="K32" s="222">
        <f>Data_speed!K23</f>
        <v>0</v>
      </c>
      <c r="L32" s="222">
        <f>Data_speed!L23</f>
        <v>0</v>
      </c>
      <c r="M32" s="123">
        <f>Data_speed!M23</f>
        <v>0</v>
      </c>
      <c r="O32" s="322">
        <f>CV_C!T32</f>
        <v>0</v>
      </c>
    </row>
    <row r="33" spans="1:15" ht="14.65" customHeight="1" x14ac:dyDescent="0.2">
      <c r="A33" s="124" t="s">
        <v>45</v>
      </c>
      <c r="B33" s="223">
        <f>Data_speed!B24</f>
        <v>0</v>
      </c>
      <c r="C33" s="222">
        <f>Data_speed!C24</f>
        <v>0</v>
      </c>
      <c r="D33" s="223">
        <f>Data_speed!D24</f>
        <v>0</v>
      </c>
      <c r="E33" s="222">
        <f>Data_speed!E24</f>
        <v>0</v>
      </c>
      <c r="F33" s="223">
        <f>Data_speed!F24</f>
        <v>0</v>
      </c>
      <c r="G33" s="222">
        <f>Data_speed!G24</f>
        <v>0</v>
      </c>
      <c r="H33" s="223">
        <f>Data_speed!H24</f>
        <v>0</v>
      </c>
      <c r="I33" s="222">
        <f>Data_speed!I24</f>
        <v>0</v>
      </c>
      <c r="J33" s="223">
        <f>Data_speed!J24</f>
        <v>0</v>
      </c>
      <c r="K33" s="222">
        <f>Data_speed!K24</f>
        <v>0</v>
      </c>
      <c r="L33" s="222">
        <f>Data_speed!L24</f>
        <v>0</v>
      </c>
      <c r="M33" s="123">
        <f>Data_speed!M24</f>
        <v>0</v>
      </c>
      <c r="O33" s="322">
        <f>CV_C!T33</f>
        <v>0</v>
      </c>
    </row>
    <row r="34" spans="1:15" ht="14.65" customHeight="1" x14ac:dyDescent="0.2">
      <c r="A34" s="124" t="s">
        <v>46</v>
      </c>
      <c r="B34" s="223">
        <f>Data_speed!B25</f>
        <v>0</v>
      </c>
      <c r="C34" s="222">
        <f>Data_speed!C25</f>
        <v>0</v>
      </c>
      <c r="D34" s="223">
        <f>Data_speed!D25</f>
        <v>0</v>
      </c>
      <c r="E34" s="222">
        <f>Data_speed!E25</f>
        <v>0</v>
      </c>
      <c r="F34" s="223">
        <f>Data_speed!F25</f>
        <v>0</v>
      </c>
      <c r="G34" s="222">
        <f>Data_speed!G25</f>
        <v>0</v>
      </c>
      <c r="H34" s="223">
        <f>Data_speed!H25</f>
        <v>0</v>
      </c>
      <c r="I34" s="222">
        <f>Data_speed!I25</f>
        <v>0</v>
      </c>
      <c r="J34" s="223">
        <f>Data_speed!J25</f>
        <v>0</v>
      </c>
      <c r="K34" s="222">
        <f>Data_speed!K25</f>
        <v>0</v>
      </c>
      <c r="L34" s="222">
        <f>Data_speed!L25</f>
        <v>0</v>
      </c>
      <c r="M34" s="123">
        <f>Data_speed!M25</f>
        <v>0</v>
      </c>
      <c r="O34" s="322">
        <f>CV_C!T34</f>
        <v>0</v>
      </c>
    </row>
    <row r="35" spans="1:15" ht="14.65" customHeight="1" x14ac:dyDescent="0.2">
      <c r="A35" s="124" t="s">
        <v>47</v>
      </c>
      <c r="B35" s="223">
        <f>Data_speed!B26</f>
        <v>0</v>
      </c>
      <c r="C35" s="222">
        <f>Data_speed!C26</f>
        <v>0</v>
      </c>
      <c r="D35" s="223">
        <f>Data_speed!D26</f>
        <v>0</v>
      </c>
      <c r="E35" s="222">
        <f>Data_speed!E26</f>
        <v>0</v>
      </c>
      <c r="F35" s="223">
        <f>Data_speed!F26</f>
        <v>0</v>
      </c>
      <c r="G35" s="222">
        <f>Data_speed!G26</f>
        <v>0</v>
      </c>
      <c r="H35" s="223">
        <f>Data_speed!H26</f>
        <v>0</v>
      </c>
      <c r="I35" s="222">
        <f>Data_speed!I26</f>
        <v>0</v>
      </c>
      <c r="J35" s="223">
        <f>Data_speed!J26</f>
        <v>0</v>
      </c>
      <c r="K35" s="222">
        <f>Data_speed!K26</f>
        <v>0</v>
      </c>
      <c r="L35" s="222">
        <f>Data_speed!L26</f>
        <v>0</v>
      </c>
      <c r="M35" s="123">
        <f>Data_speed!M26</f>
        <v>0</v>
      </c>
      <c r="O35" s="322">
        <f>CV_C!T35</f>
        <v>0</v>
      </c>
    </row>
    <row r="36" spans="1:15" ht="14.65" customHeight="1" x14ac:dyDescent="0.2">
      <c r="A36" s="124" t="s">
        <v>48</v>
      </c>
      <c r="B36" s="223">
        <f>Data_speed!B27</f>
        <v>0</v>
      </c>
      <c r="C36" s="222">
        <f>Data_speed!C27</f>
        <v>0</v>
      </c>
      <c r="D36" s="223">
        <f>Data_speed!D27</f>
        <v>0</v>
      </c>
      <c r="E36" s="222">
        <f>Data_speed!E27</f>
        <v>0</v>
      </c>
      <c r="F36" s="223">
        <f>Data_speed!F27</f>
        <v>0</v>
      </c>
      <c r="G36" s="222">
        <f>Data_speed!G27</f>
        <v>0</v>
      </c>
      <c r="H36" s="223">
        <f>Data_speed!H27</f>
        <v>0</v>
      </c>
      <c r="I36" s="222">
        <f>Data_speed!I27</f>
        <v>0</v>
      </c>
      <c r="J36" s="223">
        <f>Data_speed!J27</f>
        <v>0</v>
      </c>
      <c r="K36" s="222">
        <f>Data_speed!K27</f>
        <v>0</v>
      </c>
      <c r="L36" s="222">
        <f>Data_speed!L27</f>
        <v>0</v>
      </c>
      <c r="M36" s="123">
        <f>Data_speed!M27</f>
        <v>0</v>
      </c>
      <c r="O36" s="322">
        <f>CV_C!T36</f>
        <v>0</v>
      </c>
    </row>
    <row r="37" spans="1:15" ht="14.65" customHeight="1" x14ac:dyDescent="0.2">
      <c r="A37" s="215" t="s">
        <v>49</v>
      </c>
      <c r="B37" s="232">
        <f>Data_speed!B28</f>
        <v>0</v>
      </c>
      <c r="C37" s="231">
        <f>Data_speed!C28</f>
        <v>0</v>
      </c>
      <c r="D37" s="232">
        <f>Data_speed!D28</f>
        <v>0</v>
      </c>
      <c r="E37" s="231">
        <f>Data_speed!E28</f>
        <v>0</v>
      </c>
      <c r="F37" s="232">
        <f>Data_speed!F28</f>
        <v>0</v>
      </c>
      <c r="G37" s="231">
        <f>Data_speed!G28</f>
        <v>0</v>
      </c>
      <c r="H37" s="232">
        <f>Data_speed!H28</f>
        <v>0</v>
      </c>
      <c r="I37" s="231">
        <f>Data_speed!I28</f>
        <v>0</v>
      </c>
      <c r="J37" s="232">
        <f>Data_speed!J28</f>
        <v>0</v>
      </c>
      <c r="K37" s="231">
        <f>Data_speed!K28</f>
        <v>0</v>
      </c>
      <c r="L37" s="231">
        <f>Data_speed!L28</f>
        <v>0</v>
      </c>
      <c r="M37" s="143">
        <f>Data_speed!M28</f>
        <v>0</v>
      </c>
      <c r="O37" s="324">
        <f>CV_C!T37</f>
        <v>0</v>
      </c>
    </row>
    <row r="38" spans="1:15" ht="7.5" customHeight="1" x14ac:dyDescent="0.2"/>
    <row r="39" spans="1:15" ht="14.65" customHeight="1" x14ac:dyDescent="0.2">
      <c r="A39" s="233" t="s">
        <v>122</v>
      </c>
      <c r="B39" s="255" t="e">
        <f>SUM(B14:B37)/Data_speed!$O$29</f>
        <v>#DIV/0!</v>
      </c>
      <c r="C39" s="256" t="e">
        <f>SUM(C14:C37)/Data_speed!$O$29</f>
        <v>#DIV/0!</v>
      </c>
      <c r="D39" s="256" t="e">
        <f>SUM(D14:D37)/Data_speed!$O$29</f>
        <v>#DIV/0!</v>
      </c>
      <c r="E39" s="256" t="e">
        <f>SUM(E14:E37)/Data_speed!$O$29</f>
        <v>#DIV/0!</v>
      </c>
      <c r="F39" s="256" t="e">
        <f>SUM(F14:F37)/Data_speed!$O$29</f>
        <v>#DIV/0!</v>
      </c>
      <c r="G39" s="256" t="e">
        <f>SUM(G14:G37)/Data_speed!$O$29</f>
        <v>#DIV/0!</v>
      </c>
      <c r="H39" s="256" t="e">
        <f>SUM(H14:H37)/Data_speed!$O$29</f>
        <v>#DIV/0!</v>
      </c>
      <c r="I39" s="256" t="e">
        <f>SUM(I14:I37)/Data_speed!$O$29</f>
        <v>#DIV/0!</v>
      </c>
      <c r="J39" s="256" t="e">
        <f>SUM(J14:J37)/Data_speed!$O$29</f>
        <v>#DIV/0!</v>
      </c>
      <c r="K39" s="256" t="e">
        <f>SUM(K14:K37)/Data_speed!$O$29</f>
        <v>#DIV/0!</v>
      </c>
      <c r="L39" s="256" t="e">
        <f>SUM(L14:L37)/Data_speed!$O$29</f>
        <v>#DIV/0!</v>
      </c>
      <c r="M39" s="234" t="e">
        <f>SUM(M14:M37)/Data_speed!$O$29</f>
        <v>#DIV/0!</v>
      </c>
      <c r="O39" s="258" t="e">
        <f>SUM(B39:M39)</f>
        <v>#DIV/0!</v>
      </c>
    </row>
    <row r="40" spans="1:15" ht="14.65" customHeight="1" x14ac:dyDescent="0.2">
      <c r="A40" s="225" t="s">
        <v>132</v>
      </c>
      <c r="B40" s="259" t="e">
        <f>SUM(B20:B35)/Data_speed!$O$29</f>
        <v>#DIV/0!</v>
      </c>
      <c r="C40" s="260" t="e">
        <f>SUM(C20:C35)/Data_speed!$O$29</f>
        <v>#DIV/0!</v>
      </c>
      <c r="D40" s="260" t="e">
        <f>SUM(D20:D35)/Data_speed!$O$29</f>
        <v>#DIV/0!</v>
      </c>
      <c r="E40" s="260" t="e">
        <f>SUM(E20:E35)/Data_speed!$O$29</f>
        <v>#DIV/0!</v>
      </c>
      <c r="F40" s="260" t="e">
        <f>SUM(F20:F35)/Data_speed!$O$29</f>
        <v>#DIV/0!</v>
      </c>
      <c r="G40" s="260" t="e">
        <f>SUM(G20:G35)/Data_speed!$O$29</f>
        <v>#DIV/0!</v>
      </c>
      <c r="H40" s="260" t="e">
        <f>SUM(H20:H35)/Data_speed!$O$29</f>
        <v>#DIV/0!</v>
      </c>
      <c r="I40" s="260" t="e">
        <f>SUM(I20:I35)/Data_speed!$O$29</f>
        <v>#DIV/0!</v>
      </c>
      <c r="J40" s="260" t="e">
        <f>SUM(J20:J35)/Data_speed!$O$29</f>
        <v>#DIV/0!</v>
      </c>
      <c r="K40" s="260" t="e">
        <f>SUM(K20:K35)/Data_speed!$O$29</f>
        <v>#DIV/0!</v>
      </c>
      <c r="L40" s="260" t="e">
        <f>SUM(L20:L35)/Data_speed!$O$29</f>
        <v>#DIV/0!</v>
      </c>
      <c r="M40" s="236" t="e">
        <f>SUM(M20:M35)/Data_speed!$O$29</f>
        <v>#DIV/0!</v>
      </c>
      <c r="O40" s="246" t="e">
        <f>SUM(B40:M40)</f>
        <v>#DIV/0!</v>
      </c>
    </row>
    <row r="41" spans="1:15" ht="14.65" customHeight="1" x14ac:dyDescent="0.2">
      <c r="A41" s="237" t="s">
        <v>133</v>
      </c>
      <c r="B41" s="261" t="e">
        <f t="shared" ref="B41:M41" si="0">B39-B40</f>
        <v>#DIV/0!</v>
      </c>
      <c r="C41" s="262" t="e">
        <f t="shared" si="0"/>
        <v>#DIV/0!</v>
      </c>
      <c r="D41" s="262" t="e">
        <f t="shared" si="0"/>
        <v>#DIV/0!</v>
      </c>
      <c r="E41" s="262" t="e">
        <f t="shared" si="0"/>
        <v>#DIV/0!</v>
      </c>
      <c r="F41" s="262" t="e">
        <f t="shared" si="0"/>
        <v>#DIV/0!</v>
      </c>
      <c r="G41" s="262" t="e">
        <f t="shared" si="0"/>
        <v>#DIV/0!</v>
      </c>
      <c r="H41" s="262" t="e">
        <f t="shared" si="0"/>
        <v>#DIV/0!</v>
      </c>
      <c r="I41" s="262" t="e">
        <f t="shared" si="0"/>
        <v>#DIV/0!</v>
      </c>
      <c r="J41" s="262" t="e">
        <f t="shared" si="0"/>
        <v>#DIV/0!</v>
      </c>
      <c r="K41" s="262" t="e">
        <f t="shared" si="0"/>
        <v>#DIV/0!</v>
      </c>
      <c r="L41" s="262" t="e">
        <f t="shared" si="0"/>
        <v>#DIV/0!</v>
      </c>
      <c r="M41" s="263" t="e">
        <f t="shared" si="0"/>
        <v>#DIV/0!</v>
      </c>
      <c r="N41" s="291"/>
      <c r="O41" s="264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/>
    <row r="44" spans="1:15" ht="3" customHeight="1" x14ac:dyDescent="0.2"/>
    <row r="45" spans="1:15" ht="14.65" customHeight="1" x14ac:dyDescent="0.2">
      <c r="A45" s="207" t="s">
        <v>65</v>
      </c>
      <c r="B45" s="4">
        <f>B5</f>
        <v>0</v>
      </c>
    </row>
    <row r="46" spans="1:15" ht="24.75" customHeight="1" thickBot="1" x14ac:dyDescent="0.25">
      <c r="A46" s="420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</row>
    <row r="47" spans="1:15" ht="18.600000000000001" customHeight="1" thickBot="1" x14ac:dyDescent="0.25">
      <c r="A47" s="155"/>
      <c r="B47" s="388" t="str">
        <f>B12</f>
        <v>Distribution de la Vitesse par tranche horaire  -  Cumuls sur 7 jours (Lu - Di)</v>
      </c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209"/>
      <c r="O47" s="210" t="str">
        <f>O12</f>
        <v>THM</v>
      </c>
    </row>
    <row r="48" spans="1:15" ht="14.65" customHeight="1" thickBot="1" x14ac:dyDescent="0.25">
      <c r="A48" s="113" t="s">
        <v>98</v>
      </c>
      <c r="B48" s="269" t="str">
        <f>B13</f>
        <v>30 km/h</v>
      </c>
      <c r="C48" s="114" t="str">
        <f t="shared" ref="C48:M48" si="1">C13</f>
        <v>40 km/h</v>
      </c>
      <c r="D48" s="114" t="str">
        <f t="shared" si="1"/>
        <v>50 km/h</v>
      </c>
      <c r="E48" s="114" t="str">
        <f t="shared" si="1"/>
        <v>60 km/h</v>
      </c>
      <c r="F48" s="114" t="str">
        <f t="shared" si="1"/>
        <v>70 km/h</v>
      </c>
      <c r="G48" s="114" t="str">
        <f t="shared" si="1"/>
        <v>80 km/h</v>
      </c>
      <c r="H48" s="114" t="str">
        <f t="shared" si="1"/>
        <v>90 km/h</v>
      </c>
      <c r="I48" s="114" t="str">
        <f t="shared" si="1"/>
        <v>100 km/h</v>
      </c>
      <c r="J48" s="114" t="str">
        <f t="shared" si="1"/>
        <v>110 km/h</v>
      </c>
      <c r="K48" s="114" t="str">
        <f t="shared" si="1"/>
        <v>120 km/h</v>
      </c>
      <c r="L48" s="114" t="str">
        <f t="shared" si="1"/>
        <v>130 km/h</v>
      </c>
      <c r="M48" s="115" t="str">
        <f t="shared" si="1"/>
        <v>&gt; 130 km/h</v>
      </c>
      <c r="O48" s="327" t="s">
        <v>168</v>
      </c>
    </row>
    <row r="49" spans="1:15" ht="14.65" customHeight="1" x14ac:dyDescent="0.2">
      <c r="A49" s="216" t="s">
        <v>26</v>
      </c>
      <c r="B49" s="218">
        <f>Data_speed!B33</f>
        <v>0</v>
      </c>
      <c r="C49" s="135">
        <f>Data_speed!C33</f>
        <v>0</v>
      </c>
      <c r="D49" s="218">
        <f>Data_speed!D33</f>
        <v>0</v>
      </c>
      <c r="E49" s="135">
        <f>Data_speed!E33</f>
        <v>0</v>
      </c>
      <c r="F49" s="218">
        <f>Data_speed!F33</f>
        <v>0</v>
      </c>
      <c r="G49" s="135">
        <f>Data_speed!G33</f>
        <v>0</v>
      </c>
      <c r="H49" s="218">
        <f>Data_speed!H33</f>
        <v>0</v>
      </c>
      <c r="I49" s="135">
        <f>Data_speed!I33</f>
        <v>0</v>
      </c>
      <c r="J49" s="218">
        <f>Data_speed!J33</f>
        <v>0</v>
      </c>
      <c r="K49" s="135">
        <f>Data_speed!K33</f>
        <v>0</v>
      </c>
      <c r="L49" s="135">
        <f>Data_speed!L33</f>
        <v>0</v>
      </c>
      <c r="M49" s="118">
        <f>Data_speed!M33</f>
        <v>0</v>
      </c>
      <c r="O49" s="321">
        <f>CV_C!AD14</f>
        <v>0</v>
      </c>
    </row>
    <row r="50" spans="1:15" ht="14.65" customHeight="1" x14ac:dyDescent="0.2">
      <c r="A50" s="124" t="s">
        <v>27</v>
      </c>
      <c r="B50" s="223">
        <f>Data_speed!B34</f>
        <v>0</v>
      </c>
      <c r="C50" s="222">
        <f>Data_speed!C34</f>
        <v>0</v>
      </c>
      <c r="D50" s="223">
        <f>Data_speed!D34</f>
        <v>0</v>
      </c>
      <c r="E50" s="222">
        <f>Data_speed!E34</f>
        <v>0</v>
      </c>
      <c r="F50" s="223">
        <f>Data_speed!F34</f>
        <v>0</v>
      </c>
      <c r="G50" s="222">
        <f>Data_speed!G34</f>
        <v>0</v>
      </c>
      <c r="H50" s="223">
        <f>Data_speed!H34</f>
        <v>0</v>
      </c>
      <c r="I50" s="222">
        <f>Data_speed!I34</f>
        <v>0</v>
      </c>
      <c r="J50" s="223">
        <f>Data_speed!J34</f>
        <v>0</v>
      </c>
      <c r="K50" s="222">
        <f>Data_speed!K34</f>
        <v>0</v>
      </c>
      <c r="L50" s="222">
        <f>Data_speed!L34</f>
        <v>0</v>
      </c>
      <c r="M50" s="123">
        <f>Data_speed!M34</f>
        <v>0</v>
      </c>
      <c r="O50" s="322">
        <f>CV_C!AD15</f>
        <v>0</v>
      </c>
    </row>
    <row r="51" spans="1:15" ht="14.65" customHeight="1" x14ac:dyDescent="0.2">
      <c r="A51" s="124" t="s">
        <v>28</v>
      </c>
      <c r="B51" s="223">
        <f>Data_speed!B35</f>
        <v>0</v>
      </c>
      <c r="C51" s="222">
        <f>Data_speed!C35</f>
        <v>0</v>
      </c>
      <c r="D51" s="223">
        <f>Data_speed!D35</f>
        <v>0</v>
      </c>
      <c r="E51" s="222">
        <f>Data_speed!E35</f>
        <v>0</v>
      </c>
      <c r="F51" s="223">
        <f>Data_speed!F35</f>
        <v>0</v>
      </c>
      <c r="G51" s="222">
        <f>Data_speed!G35</f>
        <v>0</v>
      </c>
      <c r="H51" s="223">
        <f>Data_speed!H35</f>
        <v>0</v>
      </c>
      <c r="I51" s="222">
        <f>Data_speed!I35</f>
        <v>0</v>
      </c>
      <c r="J51" s="223">
        <f>Data_speed!J35</f>
        <v>0</v>
      </c>
      <c r="K51" s="222">
        <f>Data_speed!K35</f>
        <v>0</v>
      </c>
      <c r="L51" s="222">
        <f>Data_speed!L35</f>
        <v>0</v>
      </c>
      <c r="M51" s="123">
        <f>Data_speed!M35</f>
        <v>0</v>
      </c>
      <c r="O51" s="322">
        <f>CV_C!AD16</f>
        <v>0</v>
      </c>
    </row>
    <row r="52" spans="1:15" ht="14.65" customHeight="1" x14ac:dyDescent="0.2">
      <c r="A52" s="124" t="s">
        <v>29</v>
      </c>
      <c r="B52" s="223">
        <f>Data_speed!B36</f>
        <v>0</v>
      </c>
      <c r="C52" s="222">
        <f>Data_speed!C36</f>
        <v>0</v>
      </c>
      <c r="D52" s="223">
        <f>Data_speed!D36</f>
        <v>0</v>
      </c>
      <c r="E52" s="222">
        <f>Data_speed!E36</f>
        <v>0</v>
      </c>
      <c r="F52" s="223">
        <f>Data_speed!F36</f>
        <v>0</v>
      </c>
      <c r="G52" s="222">
        <f>Data_speed!G36</f>
        <v>0</v>
      </c>
      <c r="H52" s="223">
        <f>Data_speed!H36</f>
        <v>0</v>
      </c>
      <c r="I52" s="222">
        <f>Data_speed!I36</f>
        <v>0</v>
      </c>
      <c r="J52" s="223">
        <f>Data_speed!J36</f>
        <v>0</v>
      </c>
      <c r="K52" s="222">
        <f>Data_speed!K36</f>
        <v>0</v>
      </c>
      <c r="L52" s="222">
        <f>Data_speed!L36</f>
        <v>0</v>
      </c>
      <c r="M52" s="123">
        <f>Data_speed!M36</f>
        <v>0</v>
      </c>
      <c r="O52" s="322">
        <f>CV_C!AD17</f>
        <v>0</v>
      </c>
    </row>
    <row r="53" spans="1:15" ht="14.65" customHeight="1" x14ac:dyDescent="0.2">
      <c r="A53" s="124" t="s">
        <v>30</v>
      </c>
      <c r="B53" s="223">
        <f>Data_speed!B37</f>
        <v>0</v>
      </c>
      <c r="C53" s="222">
        <f>Data_speed!C37</f>
        <v>0</v>
      </c>
      <c r="D53" s="223">
        <f>Data_speed!D37</f>
        <v>0</v>
      </c>
      <c r="E53" s="222">
        <f>Data_speed!E37</f>
        <v>0</v>
      </c>
      <c r="F53" s="223">
        <f>Data_speed!F37</f>
        <v>0</v>
      </c>
      <c r="G53" s="222">
        <f>Data_speed!G37</f>
        <v>0</v>
      </c>
      <c r="H53" s="223">
        <f>Data_speed!H37</f>
        <v>0</v>
      </c>
      <c r="I53" s="222">
        <f>Data_speed!I37</f>
        <v>0</v>
      </c>
      <c r="J53" s="223">
        <f>Data_speed!J37</f>
        <v>0</v>
      </c>
      <c r="K53" s="222">
        <f>Data_speed!K37</f>
        <v>0</v>
      </c>
      <c r="L53" s="222">
        <f>Data_speed!L37</f>
        <v>0</v>
      </c>
      <c r="M53" s="123">
        <f>Data_speed!M37</f>
        <v>0</v>
      </c>
      <c r="O53" s="322">
        <f>CV_C!AD18</f>
        <v>0</v>
      </c>
    </row>
    <row r="54" spans="1:15" ht="14.65" customHeight="1" x14ac:dyDescent="0.2">
      <c r="A54" s="124" t="s">
        <v>31</v>
      </c>
      <c r="B54" s="223">
        <f>Data_speed!B38</f>
        <v>0</v>
      </c>
      <c r="C54" s="222">
        <f>Data_speed!C38</f>
        <v>0</v>
      </c>
      <c r="D54" s="223">
        <f>Data_speed!D38</f>
        <v>0</v>
      </c>
      <c r="E54" s="222">
        <f>Data_speed!E38</f>
        <v>0</v>
      </c>
      <c r="F54" s="223">
        <f>Data_speed!F38</f>
        <v>0</v>
      </c>
      <c r="G54" s="222">
        <f>Data_speed!G38</f>
        <v>0</v>
      </c>
      <c r="H54" s="223">
        <f>Data_speed!H38</f>
        <v>0</v>
      </c>
      <c r="I54" s="222">
        <f>Data_speed!I38</f>
        <v>0</v>
      </c>
      <c r="J54" s="223">
        <f>Data_speed!J38</f>
        <v>0</v>
      </c>
      <c r="K54" s="222">
        <f>Data_speed!K38</f>
        <v>0</v>
      </c>
      <c r="L54" s="222">
        <f>Data_speed!L38</f>
        <v>0</v>
      </c>
      <c r="M54" s="123">
        <f>Data_speed!M38</f>
        <v>0</v>
      </c>
      <c r="O54" s="322">
        <f>CV_C!AD19</f>
        <v>0</v>
      </c>
    </row>
    <row r="55" spans="1:15" ht="14.65" customHeight="1" x14ac:dyDescent="0.2">
      <c r="A55" s="124" t="s">
        <v>32</v>
      </c>
      <c r="B55" s="223">
        <f>Data_speed!B39</f>
        <v>0</v>
      </c>
      <c r="C55" s="222">
        <f>Data_speed!C39</f>
        <v>0</v>
      </c>
      <c r="D55" s="223">
        <f>Data_speed!D39</f>
        <v>0</v>
      </c>
      <c r="E55" s="222">
        <f>Data_speed!E39</f>
        <v>0</v>
      </c>
      <c r="F55" s="223">
        <f>Data_speed!F39</f>
        <v>0</v>
      </c>
      <c r="G55" s="222">
        <f>Data_speed!G39</f>
        <v>0</v>
      </c>
      <c r="H55" s="223">
        <f>Data_speed!H39</f>
        <v>0</v>
      </c>
      <c r="I55" s="222">
        <f>Data_speed!I39</f>
        <v>0</v>
      </c>
      <c r="J55" s="223">
        <f>Data_speed!J39</f>
        <v>0</v>
      </c>
      <c r="K55" s="222">
        <f>Data_speed!K39</f>
        <v>0</v>
      </c>
      <c r="L55" s="222">
        <f>Data_speed!L39</f>
        <v>0</v>
      </c>
      <c r="M55" s="123">
        <f>Data_speed!M39</f>
        <v>0</v>
      </c>
      <c r="O55" s="322">
        <f>CV_C!AD20</f>
        <v>0</v>
      </c>
    </row>
    <row r="56" spans="1:15" ht="14.65" customHeight="1" x14ac:dyDescent="0.2">
      <c r="A56" s="225" t="s">
        <v>33</v>
      </c>
      <c r="B56" s="228">
        <f>Data_speed!B40</f>
        <v>0</v>
      </c>
      <c r="C56" s="227">
        <f>Data_speed!C40</f>
        <v>0</v>
      </c>
      <c r="D56" s="228">
        <f>Data_speed!D40</f>
        <v>0</v>
      </c>
      <c r="E56" s="227">
        <f>Data_speed!E40</f>
        <v>0</v>
      </c>
      <c r="F56" s="228">
        <f>Data_speed!F40</f>
        <v>0</v>
      </c>
      <c r="G56" s="227">
        <f>Data_speed!G40</f>
        <v>0</v>
      </c>
      <c r="H56" s="228">
        <f>Data_speed!H40</f>
        <v>0</v>
      </c>
      <c r="I56" s="227">
        <f>Data_speed!I40</f>
        <v>0</v>
      </c>
      <c r="J56" s="228">
        <f>Data_speed!J40</f>
        <v>0</v>
      </c>
      <c r="K56" s="227">
        <f>Data_speed!K40</f>
        <v>0</v>
      </c>
      <c r="L56" s="227">
        <f>Data_speed!L40</f>
        <v>0</v>
      </c>
      <c r="M56" s="129">
        <f>Data_speed!M40</f>
        <v>0</v>
      </c>
      <c r="N56" s="290"/>
      <c r="O56" s="323">
        <f>CV_C!AD21</f>
        <v>0</v>
      </c>
    </row>
    <row r="57" spans="1:15" ht="14.65" customHeight="1" x14ac:dyDescent="0.2">
      <c r="A57" s="124" t="s">
        <v>34</v>
      </c>
      <c r="B57" s="223">
        <f>Data_speed!B41</f>
        <v>0</v>
      </c>
      <c r="C57" s="222">
        <f>Data_speed!C41</f>
        <v>0</v>
      </c>
      <c r="D57" s="223">
        <f>Data_speed!D41</f>
        <v>0</v>
      </c>
      <c r="E57" s="222">
        <f>Data_speed!E41</f>
        <v>0</v>
      </c>
      <c r="F57" s="223">
        <f>Data_speed!F41</f>
        <v>0</v>
      </c>
      <c r="G57" s="222">
        <f>Data_speed!G41</f>
        <v>0</v>
      </c>
      <c r="H57" s="223">
        <f>Data_speed!H41</f>
        <v>0</v>
      </c>
      <c r="I57" s="222">
        <f>Data_speed!I41</f>
        <v>0</v>
      </c>
      <c r="J57" s="223">
        <f>Data_speed!J41</f>
        <v>0</v>
      </c>
      <c r="K57" s="222">
        <f>Data_speed!K41</f>
        <v>0</v>
      </c>
      <c r="L57" s="222">
        <f>Data_speed!L41</f>
        <v>0</v>
      </c>
      <c r="M57" s="123">
        <f>Data_speed!M41</f>
        <v>0</v>
      </c>
      <c r="O57" s="322">
        <f>CV_C!AD22</f>
        <v>0</v>
      </c>
    </row>
    <row r="58" spans="1:15" ht="14.65" customHeight="1" x14ac:dyDescent="0.2">
      <c r="A58" s="124" t="s">
        <v>35</v>
      </c>
      <c r="B58" s="223">
        <f>Data_speed!B42</f>
        <v>0</v>
      </c>
      <c r="C58" s="222">
        <f>Data_speed!C42</f>
        <v>0</v>
      </c>
      <c r="D58" s="223">
        <f>Data_speed!D42</f>
        <v>0</v>
      </c>
      <c r="E58" s="222">
        <f>Data_speed!E42</f>
        <v>0</v>
      </c>
      <c r="F58" s="223">
        <f>Data_speed!F42</f>
        <v>0</v>
      </c>
      <c r="G58" s="222">
        <f>Data_speed!G42</f>
        <v>0</v>
      </c>
      <c r="H58" s="223">
        <f>Data_speed!H42</f>
        <v>0</v>
      </c>
      <c r="I58" s="222">
        <f>Data_speed!I42</f>
        <v>0</v>
      </c>
      <c r="J58" s="223">
        <f>Data_speed!J42</f>
        <v>0</v>
      </c>
      <c r="K58" s="222">
        <f>Data_speed!K42</f>
        <v>0</v>
      </c>
      <c r="L58" s="222">
        <f>Data_speed!L42</f>
        <v>0</v>
      </c>
      <c r="M58" s="123">
        <f>Data_speed!M42</f>
        <v>0</v>
      </c>
      <c r="O58" s="322">
        <f>CV_C!AD23</f>
        <v>0</v>
      </c>
    </row>
    <row r="59" spans="1:15" ht="14.65" customHeight="1" x14ac:dyDescent="0.2">
      <c r="A59" s="124" t="s">
        <v>36</v>
      </c>
      <c r="B59" s="223">
        <f>Data_speed!B43</f>
        <v>0</v>
      </c>
      <c r="C59" s="222">
        <f>Data_speed!C43</f>
        <v>0</v>
      </c>
      <c r="D59" s="223">
        <f>Data_speed!D43</f>
        <v>0</v>
      </c>
      <c r="E59" s="222">
        <f>Data_speed!E43</f>
        <v>0</v>
      </c>
      <c r="F59" s="223">
        <f>Data_speed!F43</f>
        <v>0</v>
      </c>
      <c r="G59" s="222">
        <f>Data_speed!G43</f>
        <v>0</v>
      </c>
      <c r="H59" s="223">
        <f>Data_speed!H43</f>
        <v>0</v>
      </c>
      <c r="I59" s="222">
        <f>Data_speed!I43</f>
        <v>0</v>
      </c>
      <c r="J59" s="223">
        <f>Data_speed!J43</f>
        <v>0</v>
      </c>
      <c r="K59" s="222">
        <f>Data_speed!K43</f>
        <v>0</v>
      </c>
      <c r="L59" s="222">
        <f>Data_speed!L43</f>
        <v>0</v>
      </c>
      <c r="M59" s="123">
        <f>Data_speed!M43</f>
        <v>0</v>
      </c>
      <c r="O59" s="322">
        <f>CV_C!AD24</f>
        <v>0</v>
      </c>
    </row>
    <row r="60" spans="1:15" ht="14.65" customHeight="1" x14ac:dyDescent="0.2">
      <c r="A60" s="124" t="s">
        <v>37</v>
      </c>
      <c r="B60" s="223">
        <f>Data_speed!B44</f>
        <v>0</v>
      </c>
      <c r="C60" s="222">
        <f>Data_speed!C44</f>
        <v>0</v>
      </c>
      <c r="D60" s="223">
        <f>Data_speed!D44</f>
        <v>0</v>
      </c>
      <c r="E60" s="222">
        <f>Data_speed!E44</f>
        <v>0</v>
      </c>
      <c r="F60" s="223">
        <f>Data_speed!F44</f>
        <v>0</v>
      </c>
      <c r="G60" s="222">
        <f>Data_speed!G44</f>
        <v>0</v>
      </c>
      <c r="H60" s="223">
        <f>Data_speed!H44</f>
        <v>0</v>
      </c>
      <c r="I60" s="222">
        <f>Data_speed!I44</f>
        <v>0</v>
      </c>
      <c r="J60" s="223">
        <f>Data_speed!J44</f>
        <v>0</v>
      </c>
      <c r="K60" s="222">
        <f>Data_speed!K44</f>
        <v>0</v>
      </c>
      <c r="L60" s="222">
        <f>Data_speed!L44</f>
        <v>0</v>
      </c>
      <c r="M60" s="123">
        <f>Data_speed!M44</f>
        <v>0</v>
      </c>
      <c r="O60" s="322">
        <f>CV_C!AD25</f>
        <v>0</v>
      </c>
    </row>
    <row r="61" spans="1:15" ht="14.65" customHeight="1" x14ac:dyDescent="0.2">
      <c r="A61" s="124" t="s">
        <v>38</v>
      </c>
      <c r="B61" s="223">
        <f>Data_speed!B45</f>
        <v>0</v>
      </c>
      <c r="C61" s="222">
        <f>Data_speed!C45</f>
        <v>0</v>
      </c>
      <c r="D61" s="223">
        <f>Data_speed!D45</f>
        <v>0</v>
      </c>
      <c r="E61" s="222">
        <f>Data_speed!E45</f>
        <v>0</v>
      </c>
      <c r="F61" s="223">
        <f>Data_speed!F45</f>
        <v>0</v>
      </c>
      <c r="G61" s="222">
        <f>Data_speed!G45</f>
        <v>0</v>
      </c>
      <c r="H61" s="223">
        <f>Data_speed!H45</f>
        <v>0</v>
      </c>
      <c r="I61" s="222">
        <f>Data_speed!I45</f>
        <v>0</v>
      </c>
      <c r="J61" s="223">
        <f>Data_speed!J45</f>
        <v>0</v>
      </c>
      <c r="K61" s="222">
        <f>Data_speed!K45</f>
        <v>0</v>
      </c>
      <c r="L61" s="222">
        <f>Data_speed!L45</f>
        <v>0</v>
      </c>
      <c r="M61" s="123">
        <f>Data_speed!M45</f>
        <v>0</v>
      </c>
      <c r="O61" s="322">
        <f>CV_C!AD26</f>
        <v>0</v>
      </c>
    </row>
    <row r="62" spans="1:15" ht="14.65" customHeight="1" x14ac:dyDescent="0.2">
      <c r="A62" s="124" t="s">
        <v>39</v>
      </c>
      <c r="B62" s="223">
        <f>Data_speed!B46</f>
        <v>0</v>
      </c>
      <c r="C62" s="222">
        <f>Data_speed!C46</f>
        <v>0</v>
      </c>
      <c r="D62" s="223">
        <f>Data_speed!D46</f>
        <v>0</v>
      </c>
      <c r="E62" s="222">
        <f>Data_speed!E46</f>
        <v>0</v>
      </c>
      <c r="F62" s="223">
        <f>Data_speed!F46</f>
        <v>0</v>
      </c>
      <c r="G62" s="222">
        <f>Data_speed!G46</f>
        <v>0</v>
      </c>
      <c r="H62" s="223">
        <f>Data_speed!H46</f>
        <v>0</v>
      </c>
      <c r="I62" s="222">
        <f>Data_speed!I46</f>
        <v>0</v>
      </c>
      <c r="J62" s="223">
        <f>Data_speed!J46</f>
        <v>0</v>
      </c>
      <c r="K62" s="222">
        <f>Data_speed!K46</f>
        <v>0</v>
      </c>
      <c r="L62" s="222">
        <f>Data_speed!L46</f>
        <v>0</v>
      </c>
      <c r="M62" s="123">
        <f>Data_speed!M46</f>
        <v>0</v>
      </c>
      <c r="O62" s="322">
        <f>CV_C!AD27</f>
        <v>0</v>
      </c>
    </row>
    <row r="63" spans="1:15" ht="14.65" customHeight="1" x14ac:dyDescent="0.2">
      <c r="A63" s="124" t="s">
        <v>40</v>
      </c>
      <c r="B63" s="223">
        <f>Data_speed!B47</f>
        <v>0</v>
      </c>
      <c r="C63" s="222">
        <f>Data_speed!C47</f>
        <v>0</v>
      </c>
      <c r="D63" s="223">
        <f>Data_speed!D47</f>
        <v>0</v>
      </c>
      <c r="E63" s="222">
        <f>Data_speed!E47</f>
        <v>0</v>
      </c>
      <c r="F63" s="223">
        <f>Data_speed!F47</f>
        <v>0</v>
      </c>
      <c r="G63" s="222">
        <f>Data_speed!G47</f>
        <v>0</v>
      </c>
      <c r="H63" s="223">
        <f>Data_speed!H47</f>
        <v>0</v>
      </c>
      <c r="I63" s="222">
        <f>Data_speed!I47</f>
        <v>0</v>
      </c>
      <c r="J63" s="223">
        <f>Data_speed!J47</f>
        <v>0</v>
      </c>
      <c r="K63" s="222">
        <f>Data_speed!K47</f>
        <v>0</v>
      </c>
      <c r="L63" s="222">
        <f>Data_speed!L47</f>
        <v>0</v>
      </c>
      <c r="M63" s="123">
        <f>Data_speed!M47</f>
        <v>0</v>
      </c>
      <c r="O63" s="322">
        <f>CV_C!AD28</f>
        <v>0</v>
      </c>
    </row>
    <row r="64" spans="1:15" ht="14.65" customHeight="1" x14ac:dyDescent="0.2">
      <c r="A64" s="124" t="s">
        <v>41</v>
      </c>
      <c r="B64" s="223">
        <f>Data_speed!B48</f>
        <v>0</v>
      </c>
      <c r="C64" s="222">
        <f>Data_speed!C48</f>
        <v>0</v>
      </c>
      <c r="D64" s="223">
        <f>Data_speed!D48</f>
        <v>0</v>
      </c>
      <c r="E64" s="222">
        <f>Data_speed!E48</f>
        <v>0</v>
      </c>
      <c r="F64" s="223">
        <f>Data_speed!F48</f>
        <v>0</v>
      </c>
      <c r="G64" s="222">
        <f>Data_speed!G48</f>
        <v>0</v>
      </c>
      <c r="H64" s="223">
        <f>Data_speed!H48</f>
        <v>0</v>
      </c>
      <c r="I64" s="222">
        <f>Data_speed!I48</f>
        <v>0</v>
      </c>
      <c r="J64" s="223">
        <f>Data_speed!J48</f>
        <v>0</v>
      </c>
      <c r="K64" s="222">
        <f>Data_speed!K48</f>
        <v>0</v>
      </c>
      <c r="L64" s="222">
        <f>Data_speed!L48</f>
        <v>0</v>
      </c>
      <c r="M64" s="123">
        <f>Data_speed!M48</f>
        <v>0</v>
      </c>
      <c r="O64" s="322">
        <f>CV_C!AD29</f>
        <v>0</v>
      </c>
    </row>
    <row r="65" spans="1:15" ht="14.65" customHeight="1" x14ac:dyDescent="0.2">
      <c r="A65" s="124" t="s">
        <v>42</v>
      </c>
      <c r="B65" s="223">
        <f>Data_speed!B49</f>
        <v>0</v>
      </c>
      <c r="C65" s="222">
        <f>Data_speed!C49</f>
        <v>0</v>
      </c>
      <c r="D65" s="223">
        <f>Data_speed!D49</f>
        <v>0</v>
      </c>
      <c r="E65" s="222">
        <f>Data_speed!E49</f>
        <v>0</v>
      </c>
      <c r="F65" s="223">
        <f>Data_speed!F49</f>
        <v>0</v>
      </c>
      <c r="G65" s="222">
        <f>Data_speed!G49</f>
        <v>0</v>
      </c>
      <c r="H65" s="223">
        <f>Data_speed!H49</f>
        <v>0</v>
      </c>
      <c r="I65" s="222">
        <f>Data_speed!I49</f>
        <v>0</v>
      </c>
      <c r="J65" s="223">
        <f>Data_speed!J49</f>
        <v>0</v>
      </c>
      <c r="K65" s="222">
        <f>Data_speed!K49</f>
        <v>0</v>
      </c>
      <c r="L65" s="222">
        <f>Data_speed!L49</f>
        <v>0</v>
      </c>
      <c r="M65" s="123">
        <f>Data_speed!M49</f>
        <v>0</v>
      </c>
      <c r="O65" s="322">
        <f>CV_C!AD30</f>
        <v>0</v>
      </c>
    </row>
    <row r="66" spans="1:15" ht="14.65" customHeight="1" x14ac:dyDescent="0.2">
      <c r="A66" s="225" t="s">
        <v>43</v>
      </c>
      <c r="B66" s="228">
        <f>Data_speed!B50</f>
        <v>0</v>
      </c>
      <c r="C66" s="227">
        <f>Data_speed!C50</f>
        <v>0</v>
      </c>
      <c r="D66" s="228">
        <f>Data_speed!D50</f>
        <v>0</v>
      </c>
      <c r="E66" s="227">
        <f>Data_speed!E50</f>
        <v>0</v>
      </c>
      <c r="F66" s="228">
        <f>Data_speed!F50</f>
        <v>0</v>
      </c>
      <c r="G66" s="227">
        <f>Data_speed!G50</f>
        <v>0</v>
      </c>
      <c r="H66" s="228">
        <f>Data_speed!H50</f>
        <v>0</v>
      </c>
      <c r="I66" s="227">
        <f>Data_speed!I50</f>
        <v>0</v>
      </c>
      <c r="J66" s="228">
        <f>Data_speed!J50</f>
        <v>0</v>
      </c>
      <c r="K66" s="227">
        <f>Data_speed!K50</f>
        <v>0</v>
      </c>
      <c r="L66" s="227">
        <f>Data_speed!L50</f>
        <v>0</v>
      </c>
      <c r="M66" s="129">
        <f>Data_speed!M50</f>
        <v>0</v>
      </c>
      <c r="N66" s="290"/>
      <c r="O66" s="323">
        <f>CV_C!AD31</f>
        <v>0</v>
      </c>
    </row>
    <row r="67" spans="1:15" ht="14.65" customHeight="1" x14ac:dyDescent="0.2">
      <c r="A67" s="124" t="s">
        <v>44</v>
      </c>
      <c r="B67" s="223">
        <f>Data_speed!B51</f>
        <v>0</v>
      </c>
      <c r="C67" s="222">
        <f>Data_speed!C51</f>
        <v>0</v>
      </c>
      <c r="D67" s="223">
        <f>Data_speed!D51</f>
        <v>0</v>
      </c>
      <c r="E67" s="222">
        <f>Data_speed!E51</f>
        <v>0</v>
      </c>
      <c r="F67" s="223">
        <f>Data_speed!F51</f>
        <v>0</v>
      </c>
      <c r="G67" s="222">
        <f>Data_speed!G51</f>
        <v>0</v>
      </c>
      <c r="H67" s="223">
        <f>Data_speed!H51</f>
        <v>0</v>
      </c>
      <c r="I67" s="222">
        <f>Data_speed!I51</f>
        <v>0</v>
      </c>
      <c r="J67" s="223">
        <f>Data_speed!J51</f>
        <v>0</v>
      </c>
      <c r="K67" s="222">
        <f>Data_speed!K51</f>
        <v>0</v>
      </c>
      <c r="L67" s="222">
        <f>Data_speed!L51</f>
        <v>0</v>
      </c>
      <c r="M67" s="123">
        <f>Data_speed!M51</f>
        <v>0</v>
      </c>
      <c r="O67" s="322">
        <f>CV_C!AD32</f>
        <v>0</v>
      </c>
    </row>
    <row r="68" spans="1:15" ht="14.65" customHeight="1" x14ac:dyDescent="0.2">
      <c r="A68" s="124" t="s">
        <v>45</v>
      </c>
      <c r="B68" s="223">
        <f>Data_speed!B52</f>
        <v>0</v>
      </c>
      <c r="C68" s="222">
        <f>Data_speed!C52</f>
        <v>0</v>
      </c>
      <c r="D68" s="223">
        <f>Data_speed!D52</f>
        <v>0</v>
      </c>
      <c r="E68" s="222">
        <f>Data_speed!E52</f>
        <v>0</v>
      </c>
      <c r="F68" s="223">
        <f>Data_speed!F52</f>
        <v>0</v>
      </c>
      <c r="G68" s="222">
        <f>Data_speed!G52</f>
        <v>0</v>
      </c>
      <c r="H68" s="223">
        <f>Data_speed!H52</f>
        <v>0</v>
      </c>
      <c r="I68" s="222">
        <f>Data_speed!I52</f>
        <v>0</v>
      </c>
      <c r="J68" s="223">
        <f>Data_speed!J52</f>
        <v>0</v>
      </c>
      <c r="K68" s="222">
        <f>Data_speed!K52</f>
        <v>0</v>
      </c>
      <c r="L68" s="222">
        <f>Data_speed!L52</f>
        <v>0</v>
      </c>
      <c r="M68" s="123">
        <f>Data_speed!M52</f>
        <v>0</v>
      </c>
      <c r="O68" s="322">
        <f>CV_C!AD33</f>
        <v>0</v>
      </c>
    </row>
    <row r="69" spans="1:15" ht="14.65" customHeight="1" x14ac:dyDescent="0.2">
      <c r="A69" s="124" t="s">
        <v>46</v>
      </c>
      <c r="B69" s="223">
        <f>Data_speed!B53</f>
        <v>0</v>
      </c>
      <c r="C69" s="222">
        <f>Data_speed!C53</f>
        <v>0</v>
      </c>
      <c r="D69" s="223">
        <f>Data_speed!D53</f>
        <v>0</v>
      </c>
      <c r="E69" s="222">
        <f>Data_speed!E53</f>
        <v>0</v>
      </c>
      <c r="F69" s="223">
        <f>Data_speed!F53</f>
        <v>0</v>
      </c>
      <c r="G69" s="222">
        <f>Data_speed!G53</f>
        <v>0</v>
      </c>
      <c r="H69" s="223">
        <f>Data_speed!H53</f>
        <v>0</v>
      </c>
      <c r="I69" s="222">
        <f>Data_speed!I53</f>
        <v>0</v>
      </c>
      <c r="J69" s="223">
        <f>Data_speed!J53</f>
        <v>0</v>
      </c>
      <c r="K69" s="222">
        <f>Data_speed!K53</f>
        <v>0</v>
      </c>
      <c r="L69" s="222">
        <f>Data_speed!L53</f>
        <v>0</v>
      </c>
      <c r="M69" s="123">
        <f>Data_speed!M53</f>
        <v>0</v>
      </c>
      <c r="O69" s="322">
        <f>CV_C!AD34</f>
        <v>0</v>
      </c>
    </row>
    <row r="70" spans="1:15" ht="14.65" customHeight="1" x14ac:dyDescent="0.2">
      <c r="A70" s="124" t="s">
        <v>47</v>
      </c>
      <c r="B70" s="223">
        <f>Data_speed!B54</f>
        <v>0</v>
      </c>
      <c r="C70" s="222">
        <f>Data_speed!C54</f>
        <v>0</v>
      </c>
      <c r="D70" s="223">
        <f>Data_speed!D54</f>
        <v>0</v>
      </c>
      <c r="E70" s="222">
        <f>Data_speed!E54</f>
        <v>0</v>
      </c>
      <c r="F70" s="223">
        <f>Data_speed!F54</f>
        <v>0</v>
      </c>
      <c r="G70" s="222">
        <f>Data_speed!G54</f>
        <v>0</v>
      </c>
      <c r="H70" s="223">
        <f>Data_speed!H54</f>
        <v>0</v>
      </c>
      <c r="I70" s="222">
        <f>Data_speed!I54</f>
        <v>0</v>
      </c>
      <c r="J70" s="223">
        <f>Data_speed!J54</f>
        <v>0</v>
      </c>
      <c r="K70" s="222">
        <f>Data_speed!K54</f>
        <v>0</v>
      </c>
      <c r="L70" s="222">
        <f>Data_speed!L54</f>
        <v>0</v>
      </c>
      <c r="M70" s="123">
        <f>Data_speed!M54</f>
        <v>0</v>
      </c>
      <c r="O70" s="322">
        <f>CV_C!AD35</f>
        <v>0</v>
      </c>
    </row>
    <row r="71" spans="1:15" ht="14.65" customHeight="1" x14ac:dyDescent="0.2">
      <c r="A71" s="124" t="s">
        <v>48</v>
      </c>
      <c r="B71" s="223">
        <f>Data_speed!B55</f>
        <v>0</v>
      </c>
      <c r="C71" s="222">
        <f>Data_speed!C55</f>
        <v>0</v>
      </c>
      <c r="D71" s="223">
        <f>Data_speed!D55</f>
        <v>0</v>
      </c>
      <c r="E71" s="222">
        <f>Data_speed!E55</f>
        <v>0</v>
      </c>
      <c r="F71" s="223">
        <f>Data_speed!F55</f>
        <v>0</v>
      </c>
      <c r="G71" s="222">
        <f>Data_speed!G55</f>
        <v>0</v>
      </c>
      <c r="H71" s="223">
        <f>Data_speed!H55</f>
        <v>0</v>
      </c>
      <c r="I71" s="222">
        <f>Data_speed!I55</f>
        <v>0</v>
      </c>
      <c r="J71" s="223">
        <f>Data_speed!J55</f>
        <v>0</v>
      </c>
      <c r="K71" s="222">
        <f>Data_speed!K55</f>
        <v>0</v>
      </c>
      <c r="L71" s="222">
        <f>Data_speed!L55</f>
        <v>0</v>
      </c>
      <c r="M71" s="123">
        <f>Data_speed!M55</f>
        <v>0</v>
      </c>
      <c r="O71" s="322">
        <f>CV_C!AD36</f>
        <v>0</v>
      </c>
    </row>
    <row r="72" spans="1:15" ht="14.65" customHeight="1" x14ac:dyDescent="0.2">
      <c r="A72" s="215" t="s">
        <v>49</v>
      </c>
      <c r="B72" s="232">
        <f>Data_speed!B56</f>
        <v>0</v>
      </c>
      <c r="C72" s="231">
        <f>Data_speed!C56</f>
        <v>0</v>
      </c>
      <c r="D72" s="232">
        <f>Data_speed!D56</f>
        <v>0</v>
      </c>
      <c r="E72" s="231">
        <f>Data_speed!E56</f>
        <v>0</v>
      </c>
      <c r="F72" s="232">
        <f>Data_speed!F56</f>
        <v>0</v>
      </c>
      <c r="G72" s="231">
        <f>Data_speed!G56</f>
        <v>0</v>
      </c>
      <c r="H72" s="232">
        <f>Data_speed!H56</f>
        <v>0</v>
      </c>
      <c r="I72" s="231">
        <f>Data_speed!I56</f>
        <v>0</v>
      </c>
      <c r="J72" s="232">
        <f>Data_speed!J56</f>
        <v>0</v>
      </c>
      <c r="K72" s="231">
        <f>Data_speed!K56</f>
        <v>0</v>
      </c>
      <c r="L72" s="231">
        <f>Data_speed!L56</f>
        <v>0</v>
      </c>
      <c r="M72" s="143">
        <f>Data_speed!M56</f>
        <v>0</v>
      </c>
      <c r="O72" s="324">
        <f>CV_C!AD37</f>
        <v>0</v>
      </c>
    </row>
    <row r="73" spans="1:15" ht="7.5" customHeight="1" x14ac:dyDescent="0.2"/>
    <row r="74" spans="1:15" ht="14.65" customHeight="1" x14ac:dyDescent="0.2">
      <c r="A74" s="233" t="s">
        <v>122</v>
      </c>
      <c r="B74" s="255" t="e">
        <f>SUM(B49:B72)/Data_speed!$O$57</f>
        <v>#DIV/0!</v>
      </c>
      <c r="C74" s="256" t="e">
        <f>SUM(C49:C72)/Data_speed!$O$57</f>
        <v>#DIV/0!</v>
      </c>
      <c r="D74" s="256" t="e">
        <f>SUM(D49:D72)/Data_speed!$O$57</f>
        <v>#DIV/0!</v>
      </c>
      <c r="E74" s="256" t="e">
        <f>SUM(E49:E72)/Data_speed!$O$57</f>
        <v>#DIV/0!</v>
      </c>
      <c r="F74" s="256" t="e">
        <f>SUM(F49:F72)/Data_speed!$O$57</f>
        <v>#DIV/0!</v>
      </c>
      <c r="G74" s="256" t="e">
        <f>SUM(G49:G72)/Data_speed!$O$57</f>
        <v>#DIV/0!</v>
      </c>
      <c r="H74" s="256" t="e">
        <f>SUM(H49:H72)/Data_speed!$O$57</f>
        <v>#DIV/0!</v>
      </c>
      <c r="I74" s="256" t="e">
        <f>SUM(I49:I72)/Data_speed!$O$57</f>
        <v>#DIV/0!</v>
      </c>
      <c r="J74" s="256" t="e">
        <f>SUM(J49:J72)/Data_speed!$O$57</f>
        <v>#DIV/0!</v>
      </c>
      <c r="K74" s="256" t="e">
        <f>SUM(K49:K72)/Data_speed!$O$57</f>
        <v>#DIV/0!</v>
      </c>
      <c r="L74" s="256" t="e">
        <f>SUM(L49:L72)/Data_speed!$O$57</f>
        <v>#DIV/0!</v>
      </c>
      <c r="M74" s="234" t="e">
        <f>SUM(M49:M72)/Data_speed!$O$57</f>
        <v>#DIV/0!</v>
      </c>
      <c r="O74" s="258" t="e">
        <f>SUM(B74:M74)</f>
        <v>#DIV/0!</v>
      </c>
    </row>
    <row r="75" spans="1:15" ht="14.65" customHeight="1" x14ac:dyDescent="0.2">
      <c r="A75" s="225" t="s">
        <v>132</v>
      </c>
      <c r="B75" s="259" t="e">
        <f>SUM(B55:B70)/Data_speed!$O$57</f>
        <v>#DIV/0!</v>
      </c>
      <c r="C75" s="260" t="e">
        <f>SUM(C55:C70)/Data_speed!$O$57</f>
        <v>#DIV/0!</v>
      </c>
      <c r="D75" s="260" t="e">
        <f>SUM(D55:D70)/Data_speed!$O$57</f>
        <v>#DIV/0!</v>
      </c>
      <c r="E75" s="260" t="e">
        <f>SUM(E55:E70)/Data_speed!$O$57</f>
        <v>#DIV/0!</v>
      </c>
      <c r="F75" s="260" t="e">
        <f>SUM(F55:F70)/Data_speed!$O$57</f>
        <v>#DIV/0!</v>
      </c>
      <c r="G75" s="260" t="e">
        <f>SUM(G55:G70)/Data_speed!$O$57</f>
        <v>#DIV/0!</v>
      </c>
      <c r="H75" s="260" t="e">
        <f>SUM(H55:H70)/Data_speed!$O$57</f>
        <v>#DIV/0!</v>
      </c>
      <c r="I75" s="260" t="e">
        <f>SUM(I55:I70)/Data_speed!$O$57</f>
        <v>#DIV/0!</v>
      </c>
      <c r="J75" s="260" t="e">
        <f>SUM(J55:J70)/Data_speed!$O$57</f>
        <v>#DIV/0!</v>
      </c>
      <c r="K75" s="260" t="e">
        <f>SUM(K55:K70)/Data_speed!$O$57</f>
        <v>#DIV/0!</v>
      </c>
      <c r="L75" s="260" t="e">
        <f>SUM(L55:L70)/Data_speed!$O$57</f>
        <v>#DIV/0!</v>
      </c>
      <c r="M75" s="236" t="e">
        <f>SUM(M55:M70)/Data_speed!$O$57</f>
        <v>#DIV/0!</v>
      </c>
      <c r="O75" s="246" t="e">
        <f>SUM(B75:M75)</f>
        <v>#DIV/0!</v>
      </c>
    </row>
    <row r="76" spans="1:15" ht="14.65" customHeight="1" x14ac:dyDescent="0.2">
      <c r="A76" s="237" t="s">
        <v>133</v>
      </c>
      <c r="B76" s="261" t="e">
        <f t="shared" ref="B76:M76" si="2">B74-B75</f>
        <v>#DIV/0!</v>
      </c>
      <c r="C76" s="262" t="e">
        <f t="shared" si="2"/>
        <v>#DIV/0!</v>
      </c>
      <c r="D76" s="262" t="e">
        <f t="shared" si="2"/>
        <v>#DIV/0!</v>
      </c>
      <c r="E76" s="262" t="e">
        <f t="shared" si="2"/>
        <v>#DIV/0!</v>
      </c>
      <c r="F76" s="262" t="e">
        <f t="shared" si="2"/>
        <v>#DIV/0!</v>
      </c>
      <c r="G76" s="262" t="e">
        <f t="shared" si="2"/>
        <v>#DIV/0!</v>
      </c>
      <c r="H76" s="262" t="e">
        <f t="shared" si="2"/>
        <v>#DIV/0!</v>
      </c>
      <c r="I76" s="262" t="e">
        <f t="shared" si="2"/>
        <v>#DIV/0!</v>
      </c>
      <c r="J76" s="262" t="e">
        <f t="shared" si="2"/>
        <v>#DIV/0!</v>
      </c>
      <c r="K76" s="262" t="e">
        <f t="shared" si="2"/>
        <v>#DIV/0!</v>
      </c>
      <c r="L76" s="262" t="e">
        <f t="shared" si="2"/>
        <v>#DIV/0!</v>
      </c>
      <c r="M76" s="263" t="e">
        <f t="shared" si="2"/>
        <v>#DIV/0!</v>
      </c>
      <c r="N76" s="291"/>
      <c r="O76" s="264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68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49"/>
    </row>
    <row r="2" spans="1:21" ht="19.5" customHeight="1" x14ac:dyDescent="0.25">
      <c r="A2" s="14">
        <f>Data_count!B4</f>
        <v>0</v>
      </c>
      <c r="J2" s="15">
        <f>Data_count!B5</f>
        <v>0</v>
      </c>
      <c r="Q2" s="292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64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65</v>
      </c>
      <c r="B5" s="328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155</v>
      </c>
      <c r="N6" s="149"/>
    </row>
    <row r="7" spans="1:21" ht="16.149999999999999" customHeight="1" x14ac:dyDescent="0.2">
      <c r="A7" s="14"/>
      <c r="C7" s="18"/>
      <c r="G7" s="100"/>
      <c r="K7" s="11"/>
      <c r="N7" s="149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07" t="s">
        <v>64</v>
      </c>
      <c r="B10" s="4">
        <f>B4</f>
        <v>0</v>
      </c>
    </row>
    <row r="11" spans="1:21" ht="24.75" customHeight="1" x14ac:dyDescent="0.2">
      <c r="A11" s="420" t="str">
        <f>"Vitesse moyenne = "&amp;INT(U39)&amp;" km/h"</f>
        <v>Vitesse moyenne = 0 km/h</v>
      </c>
      <c r="B11" s="420"/>
      <c r="C11" s="420"/>
      <c r="D11" s="420"/>
      <c r="E11" s="420"/>
      <c r="F11" s="420"/>
      <c r="G11" s="420"/>
      <c r="H11" s="420"/>
      <c r="I11" s="420"/>
      <c r="J11" s="420"/>
      <c r="K11" s="420"/>
      <c r="L11" s="420"/>
      <c r="M11" s="420"/>
      <c r="N11" s="420"/>
      <c r="O11" s="420"/>
      <c r="P11" s="420"/>
      <c r="Q11" s="420"/>
      <c r="R11" s="420"/>
      <c r="S11" s="420"/>
      <c r="T11" s="420"/>
      <c r="U11" s="420"/>
    </row>
    <row r="12" spans="1:21" s="155" customFormat="1" ht="18.600000000000001" customHeight="1" x14ac:dyDescent="0.2">
      <c r="B12" s="388" t="str">
        <f>"Distribution de la Vitesse par tranche horaire  -  Cumuls sur 7 jours (Lu - Di)"</f>
        <v>Distribution de la Vitesse par tranche horaire  -  Cumuls sur 7 jours (Lu - Di)</v>
      </c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8"/>
      <c r="N12" s="388"/>
      <c r="O12" s="209"/>
      <c r="P12" s="210" t="s">
        <v>121</v>
      </c>
      <c r="Q12" s="268"/>
      <c r="R12" s="388" t="s">
        <v>169</v>
      </c>
      <c r="S12" s="388"/>
      <c r="T12" s="388"/>
      <c r="U12" s="388"/>
    </row>
    <row r="13" spans="1:21" ht="14.65" customHeight="1" thickBot="1" x14ac:dyDescent="0.25">
      <c r="A13" s="113" t="s">
        <v>98</v>
      </c>
      <c r="B13" s="277" t="s">
        <v>170</v>
      </c>
      <c r="C13" s="114" t="s">
        <v>171</v>
      </c>
      <c r="D13" s="114" t="s">
        <v>156</v>
      </c>
      <c r="E13" s="114" t="s">
        <v>157</v>
      </c>
      <c r="F13" s="114" t="s">
        <v>158</v>
      </c>
      <c r="G13" s="114" t="s">
        <v>159</v>
      </c>
      <c r="H13" s="114" t="s">
        <v>160</v>
      </c>
      <c r="I13" s="114" t="s">
        <v>161</v>
      </c>
      <c r="J13" s="114" t="s">
        <v>162</v>
      </c>
      <c r="K13" s="114" t="s">
        <v>163</v>
      </c>
      <c r="L13" s="114" t="s">
        <v>164</v>
      </c>
      <c r="M13" s="114" t="s">
        <v>165</v>
      </c>
      <c r="N13" s="331" t="s">
        <v>172</v>
      </c>
      <c r="O13" s="63"/>
      <c r="P13" s="327" t="s">
        <v>168</v>
      </c>
      <c r="Q13" s="91"/>
      <c r="R13" s="293" t="s">
        <v>173</v>
      </c>
      <c r="S13" s="294" t="s">
        <v>174</v>
      </c>
      <c r="T13" s="294" t="s">
        <v>175</v>
      </c>
      <c r="U13" s="295" t="s">
        <v>176</v>
      </c>
    </row>
    <row r="14" spans="1:21" ht="14.65" customHeight="1" x14ac:dyDescent="0.2">
      <c r="A14" s="216" t="s">
        <v>26</v>
      </c>
      <c r="B14" s="218">
        <f>Data_speed!B5</f>
        <v>0</v>
      </c>
      <c r="C14" s="135">
        <f>Data_speed!C5</f>
        <v>0</v>
      </c>
      <c r="D14" s="218">
        <f>Data_speed!D5</f>
        <v>0</v>
      </c>
      <c r="E14" s="135">
        <f>Data_speed!E5</f>
        <v>0</v>
      </c>
      <c r="F14" s="218">
        <f>Data_speed!F5</f>
        <v>0</v>
      </c>
      <c r="G14" s="135">
        <f>Data_speed!G5</f>
        <v>0</v>
      </c>
      <c r="H14" s="218">
        <f>Data_speed!H5</f>
        <v>0</v>
      </c>
      <c r="I14" s="135">
        <f>Data_speed!I5</f>
        <v>0</v>
      </c>
      <c r="J14" s="218">
        <f>Data_speed!J5</f>
        <v>0</v>
      </c>
      <c r="K14" s="135">
        <f>Data_speed!K5</f>
        <v>0</v>
      </c>
      <c r="L14" s="218">
        <f>Data_speed!L5</f>
        <v>0</v>
      </c>
      <c r="M14" s="135">
        <f>Data_speed!M5</f>
        <v>0</v>
      </c>
      <c r="N14" s="118">
        <f>Data_speed!N5</f>
        <v>0</v>
      </c>
      <c r="P14" s="321">
        <f>CV_C!T14</f>
        <v>0</v>
      </c>
      <c r="Q14" s="241"/>
      <c r="R14" s="366">
        <f>Data_speed!P5</f>
        <v>0</v>
      </c>
      <c r="S14" s="369">
        <f>Data_speed!Q5</f>
        <v>0</v>
      </c>
      <c r="T14" s="369">
        <f>Data_speed!R5</f>
        <v>0</v>
      </c>
      <c r="U14" s="372">
        <f>Data_speed!S5</f>
        <v>0</v>
      </c>
    </row>
    <row r="15" spans="1:21" ht="14.65" customHeight="1" x14ac:dyDescent="0.2">
      <c r="A15" s="124" t="s">
        <v>27</v>
      </c>
      <c r="B15" s="223">
        <f>Data_speed!B6</f>
        <v>0</v>
      </c>
      <c r="C15" s="222">
        <f>Data_speed!C6</f>
        <v>0</v>
      </c>
      <c r="D15" s="223">
        <f>Data_speed!D6</f>
        <v>0</v>
      </c>
      <c r="E15" s="222">
        <f>Data_speed!E6</f>
        <v>0</v>
      </c>
      <c r="F15" s="223">
        <f>Data_speed!F6</f>
        <v>0</v>
      </c>
      <c r="G15" s="222">
        <f>Data_speed!G6</f>
        <v>0</v>
      </c>
      <c r="H15" s="223">
        <f>Data_speed!H6</f>
        <v>0</v>
      </c>
      <c r="I15" s="222">
        <f>Data_speed!I6</f>
        <v>0</v>
      </c>
      <c r="J15" s="223">
        <f>Data_speed!J6</f>
        <v>0</v>
      </c>
      <c r="K15" s="222">
        <f>Data_speed!K6</f>
        <v>0</v>
      </c>
      <c r="L15" s="223">
        <f>Data_speed!L6</f>
        <v>0</v>
      </c>
      <c r="M15" s="222">
        <f>Data_speed!M6</f>
        <v>0</v>
      </c>
      <c r="N15" s="123">
        <f>Data_speed!N6</f>
        <v>0</v>
      </c>
      <c r="P15" s="322">
        <f>CV_C!T15</f>
        <v>0</v>
      </c>
      <c r="Q15" s="241"/>
      <c r="R15" s="367">
        <f>Data_speed!P6</f>
        <v>0</v>
      </c>
      <c r="S15" s="138">
        <f>Data_speed!Q6</f>
        <v>0</v>
      </c>
      <c r="T15" s="138">
        <f>Data_speed!R6</f>
        <v>0</v>
      </c>
      <c r="U15" s="373">
        <f>Data_speed!S6</f>
        <v>0</v>
      </c>
    </row>
    <row r="16" spans="1:21" ht="14.65" customHeight="1" x14ac:dyDescent="0.2">
      <c r="A16" s="124" t="s">
        <v>28</v>
      </c>
      <c r="B16" s="223">
        <f>Data_speed!B7</f>
        <v>0</v>
      </c>
      <c r="C16" s="222">
        <f>Data_speed!C7</f>
        <v>0</v>
      </c>
      <c r="D16" s="223">
        <f>Data_speed!D7</f>
        <v>0</v>
      </c>
      <c r="E16" s="222">
        <f>Data_speed!E7</f>
        <v>0</v>
      </c>
      <c r="F16" s="223">
        <f>Data_speed!F7</f>
        <v>0</v>
      </c>
      <c r="G16" s="222">
        <f>Data_speed!G7</f>
        <v>0</v>
      </c>
      <c r="H16" s="223">
        <f>Data_speed!H7</f>
        <v>0</v>
      </c>
      <c r="I16" s="222">
        <f>Data_speed!I7</f>
        <v>0</v>
      </c>
      <c r="J16" s="223">
        <f>Data_speed!J7</f>
        <v>0</v>
      </c>
      <c r="K16" s="222">
        <f>Data_speed!K7</f>
        <v>0</v>
      </c>
      <c r="L16" s="223">
        <f>Data_speed!L7</f>
        <v>0</v>
      </c>
      <c r="M16" s="222">
        <f>Data_speed!M7</f>
        <v>0</v>
      </c>
      <c r="N16" s="123">
        <f>Data_speed!N7</f>
        <v>0</v>
      </c>
      <c r="P16" s="322">
        <f>CV_C!T16</f>
        <v>0</v>
      </c>
      <c r="Q16" s="241"/>
      <c r="R16" s="367">
        <f>Data_speed!P7</f>
        <v>0</v>
      </c>
      <c r="S16" s="138">
        <f>Data_speed!Q7</f>
        <v>0</v>
      </c>
      <c r="T16" s="138">
        <f>Data_speed!R7</f>
        <v>0</v>
      </c>
      <c r="U16" s="373">
        <f>Data_speed!S7</f>
        <v>0</v>
      </c>
    </row>
    <row r="17" spans="1:21" ht="14.65" customHeight="1" x14ac:dyDescent="0.2">
      <c r="A17" s="124" t="s">
        <v>29</v>
      </c>
      <c r="B17" s="223">
        <f>Data_speed!B8</f>
        <v>0</v>
      </c>
      <c r="C17" s="222">
        <f>Data_speed!C8</f>
        <v>0</v>
      </c>
      <c r="D17" s="223">
        <f>Data_speed!D8</f>
        <v>0</v>
      </c>
      <c r="E17" s="222">
        <f>Data_speed!E8</f>
        <v>0</v>
      </c>
      <c r="F17" s="223">
        <f>Data_speed!F8</f>
        <v>0</v>
      </c>
      <c r="G17" s="222">
        <f>Data_speed!G8</f>
        <v>0</v>
      </c>
      <c r="H17" s="223">
        <f>Data_speed!H8</f>
        <v>0</v>
      </c>
      <c r="I17" s="222">
        <f>Data_speed!I8</f>
        <v>0</v>
      </c>
      <c r="J17" s="223">
        <f>Data_speed!J8</f>
        <v>0</v>
      </c>
      <c r="K17" s="222">
        <f>Data_speed!K8</f>
        <v>0</v>
      </c>
      <c r="L17" s="223">
        <f>Data_speed!L8</f>
        <v>0</v>
      </c>
      <c r="M17" s="222">
        <f>Data_speed!M8</f>
        <v>0</v>
      </c>
      <c r="N17" s="123">
        <f>Data_speed!N8</f>
        <v>0</v>
      </c>
      <c r="P17" s="322">
        <f>CV_C!T17</f>
        <v>0</v>
      </c>
      <c r="Q17" s="241"/>
      <c r="R17" s="367">
        <f>Data_speed!P8</f>
        <v>0</v>
      </c>
      <c r="S17" s="138">
        <f>Data_speed!Q8</f>
        <v>0</v>
      </c>
      <c r="T17" s="138">
        <f>Data_speed!R8</f>
        <v>0</v>
      </c>
      <c r="U17" s="373">
        <f>Data_speed!S8</f>
        <v>0</v>
      </c>
    </row>
    <row r="18" spans="1:21" ht="14.65" customHeight="1" x14ac:dyDescent="0.2">
      <c r="A18" s="124" t="s">
        <v>30</v>
      </c>
      <c r="B18" s="223">
        <f>Data_speed!B9</f>
        <v>0</v>
      </c>
      <c r="C18" s="222">
        <f>Data_speed!C9</f>
        <v>0</v>
      </c>
      <c r="D18" s="223">
        <f>Data_speed!D9</f>
        <v>0</v>
      </c>
      <c r="E18" s="222">
        <f>Data_speed!E9</f>
        <v>0</v>
      </c>
      <c r="F18" s="223">
        <f>Data_speed!F9</f>
        <v>0</v>
      </c>
      <c r="G18" s="222">
        <f>Data_speed!G9</f>
        <v>0</v>
      </c>
      <c r="H18" s="223">
        <f>Data_speed!H9</f>
        <v>0</v>
      </c>
      <c r="I18" s="222">
        <f>Data_speed!I9</f>
        <v>0</v>
      </c>
      <c r="J18" s="223">
        <f>Data_speed!J9</f>
        <v>0</v>
      </c>
      <c r="K18" s="222">
        <f>Data_speed!K9</f>
        <v>0</v>
      </c>
      <c r="L18" s="223">
        <f>Data_speed!L9</f>
        <v>0</v>
      </c>
      <c r="M18" s="222">
        <f>Data_speed!M9</f>
        <v>0</v>
      </c>
      <c r="N18" s="123">
        <f>Data_speed!N9</f>
        <v>0</v>
      </c>
      <c r="P18" s="322">
        <f>CV_C!T18</f>
        <v>0</v>
      </c>
      <c r="Q18" s="241"/>
      <c r="R18" s="367">
        <f>Data_speed!P9</f>
        <v>0</v>
      </c>
      <c r="S18" s="138">
        <f>Data_speed!Q9</f>
        <v>0</v>
      </c>
      <c r="T18" s="138">
        <f>Data_speed!R9</f>
        <v>0</v>
      </c>
      <c r="U18" s="373">
        <f>Data_speed!S9</f>
        <v>0</v>
      </c>
    </row>
    <row r="19" spans="1:21" ht="14.65" customHeight="1" x14ac:dyDescent="0.2">
      <c r="A19" s="124" t="s">
        <v>31</v>
      </c>
      <c r="B19" s="223">
        <f>Data_speed!B10</f>
        <v>0</v>
      </c>
      <c r="C19" s="222">
        <f>Data_speed!C10</f>
        <v>0</v>
      </c>
      <c r="D19" s="223">
        <f>Data_speed!D10</f>
        <v>0</v>
      </c>
      <c r="E19" s="222">
        <f>Data_speed!E10</f>
        <v>0</v>
      </c>
      <c r="F19" s="223">
        <f>Data_speed!F10</f>
        <v>0</v>
      </c>
      <c r="G19" s="222">
        <f>Data_speed!G10</f>
        <v>0</v>
      </c>
      <c r="H19" s="223">
        <f>Data_speed!H10</f>
        <v>0</v>
      </c>
      <c r="I19" s="222">
        <f>Data_speed!I10</f>
        <v>0</v>
      </c>
      <c r="J19" s="223">
        <f>Data_speed!J10</f>
        <v>0</v>
      </c>
      <c r="K19" s="222">
        <f>Data_speed!K10</f>
        <v>0</v>
      </c>
      <c r="L19" s="223">
        <f>Data_speed!L10</f>
        <v>0</v>
      </c>
      <c r="M19" s="222">
        <f>Data_speed!M10</f>
        <v>0</v>
      </c>
      <c r="N19" s="123">
        <f>Data_speed!N10</f>
        <v>0</v>
      </c>
      <c r="P19" s="322">
        <f>CV_C!T19</f>
        <v>0</v>
      </c>
      <c r="Q19" s="241"/>
      <c r="R19" s="367">
        <f>Data_speed!P10</f>
        <v>0</v>
      </c>
      <c r="S19" s="138">
        <f>Data_speed!Q10</f>
        <v>0</v>
      </c>
      <c r="T19" s="138">
        <f>Data_speed!R10</f>
        <v>0</v>
      </c>
      <c r="U19" s="373">
        <f>Data_speed!S10</f>
        <v>0</v>
      </c>
    </row>
    <row r="20" spans="1:21" ht="14.65" customHeight="1" x14ac:dyDescent="0.2">
      <c r="A20" s="124" t="s">
        <v>32</v>
      </c>
      <c r="B20" s="223">
        <f>Data_speed!B11</f>
        <v>0</v>
      </c>
      <c r="C20" s="222">
        <f>Data_speed!C11</f>
        <v>0</v>
      </c>
      <c r="D20" s="223">
        <f>Data_speed!D11</f>
        <v>0</v>
      </c>
      <c r="E20" s="222">
        <f>Data_speed!E11</f>
        <v>0</v>
      </c>
      <c r="F20" s="223">
        <f>Data_speed!F11</f>
        <v>0</v>
      </c>
      <c r="G20" s="222">
        <f>Data_speed!G11</f>
        <v>0</v>
      </c>
      <c r="H20" s="223">
        <f>Data_speed!H11</f>
        <v>0</v>
      </c>
      <c r="I20" s="222">
        <f>Data_speed!I11</f>
        <v>0</v>
      </c>
      <c r="J20" s="223">
        <f>Data_speed!J11</f>
        <v>0</v>
      </c>
      <c r="K20" s="222">
        <f>Data_speed!K11</f>
        <v>0</v>
      </c>
      <c r="L20" s="223">
        <f>Data_speed!L11</f>
        <v>0</v>
      </c>
      <c r="M20" s="222">
        <f>Data_speed!M11</f>
        <v>0</v>
      </c>
      <c r="N20" s="123">
        <f>Data_speed!N11</f>
        <v>0</v>
      </c>
      <c r="P20" s="322">
        <f>CV_C!T20</f>
        <v>0</v>
      </c>
      <c r="Q20" s="241"/>
      <c r="R20" s="367">
        <f>Data_speed!P11</f>
        <v>0</v>
      </c>
      <c r="S20" s="138">
        <f>Data_speed!Q11</f>
        <v>0</v>
      </c>
      <c r="T20" s="138">
        <f>Data_speed!R11</f>
        <v>0</v>
      </c>
      <c r="U20" s="373">
        <f>Data_speed!S11</f>
        <v>0</v>
      </c>
    </row>
    <row r="21" spans="1:21" ht="14.65" customHeight="1" x14ac:dyDescent="0.2">
      <c r="A21" s="225" t="s">
        <v>33</v>
      </c>
      <c r="B21" s="228">
        <f>Data_speed!B12</f>
        <v>0</v>
      </c>
      <c r="C21" s="227">
        <f>Data_speed!C12</f>
        <v>0</v>
      </c>
      <c r="D21" s="228">
        <f>Data_speed!D12</f>
        <v>0</v>
      </c>
      <c r="E21" s="227">
        <f>Data_speed!E12</f>
        <v>0</v>
      </c>
      <c r="F21" s="228">
        <f>Data_speed!F12</f>
        <v>0</v>
      </c>
      <c r="G21" s="227">
        <f>Data_speed!G12</f>
        <v>0</v>
      </c>
      <c r="H21" s="228">
        <f>Data_speed!H12</f>
        <v>0</v>
      </c>
      <c r="I21" s="227">
        <f>Data_speed!I12</f>
        <v>0</v>
      </c>
      <c r="J21" s="228">
        <f>Data_speed!J12</f>
        <v>0</v>
      </c>
      <c r="K21" s="227">
        <f>Data_speed!K12</f>
        <v>0</v>
      </c>
      <c r="L21" s="228">
        <f>Data_speed!L12</f>
        <v>0</v>
      </c>
      <c r="M21" s="227">
        <f>Data_speed!M12</f>
        <v>0</v>
      </c>
      <c r="N21" s="129">
        <f>Data_speed!N12</f>
        <v>0</v>
      </c>
      <c r="P21" s="323">
        <f>CV_C!T21</f>
        <v>0</v>
      </c>
      <c r="Q21" s="241"/>
      <c r="R21" s="368">
        <f>Data_speed!P12</f>
        <v>0</v>
      </c>
      <c r="S21" s="370">
        <f>Data_speed!Q12</f>
        <v>0</v>
      </c>
      <c r="T21" s="370">
        <f>Data_speed!R12</f>
        <v>0</v>
      </c>
      <c r="U21" s="374">
        <f>Data_speed!S12</f>
        <v>0</v>
      </c>
    </row>
    <row r="22" spans="1:21" ht="14.65" customHeight="1" x14ac:dyDescent="0.2">
      <c r="A22" s="124" t="s">
        <v>34</v>
      </c>
      <c r="B22" s="223">
        <f>Data_speed!B13</f>
        <v>0</v>
      </c>
      <c r="C22" s="222">
        <f>Data_speed!C13</f>
        <v>0</v>
      </c>
      <c r="D22" s="223">
        <f>Data_speed!D13</f>
        <v>0</v>
      </c>
      <c r="E22" s="222">
        <f>Data_speed!E13</f>
        <v>0</v>
      </c>
      <c r="F22" s="223">
        <f>Data_speed!F13</f>
        <v>0</v>
      </c>
      <c r="G22" s="222">
        <f>Data_speed!G13</f>
        <v>0</v>
      </c>
      <c r="H22" s="223">
        <f>Data_speed!H13</f>
        <v>0</v>
      </c>
      <c r="I22" s="222">
        <f>Data_speed!I13</f>
        <v>0</v>
      </c>
      <c r="J22" s="223">
        <f>Data_speed!J13</f>
        <v>0</v>
      </c>
      <c r="K22" s="222">
        <f>Data_speed!K13</f>
        <v>0</v>
      </c>
      <c r="L22" s="223">
        <f>Data_speed!L13</f>
        <v>0</v>
      </c>
      <c r="M22" s="222">
        <f>Data_speed!M13</f>
        <v>0</v>
      </c>
      <c r="N22" s="123">
        <f>Data_speed!N13</f>
        <v>0</v>
      </c>
      <c r="P22" s="322">
        <f>CV_C!T22</f>
        <v>0</v>
      </c>
      <c r="Q22" s="241"/>
      <c r="R22" s="367">
        <f>Data_speed!P13</f>
        <v>0</v>
      </c>
      <c r="S22" s="138">
        <f>Data_speed!Q13</f>
        <v>0</v>
      </c>
      <c r="T22" s="138">
        <f>Data_speed!R13</f>
        <v>0</v>
      </c>
      <c r="U22" s="373">
        <f>Data_speed!S13</f>
        <v>0</v>
      </c>
    </row>
    <row r="23" spans="1:21" ht="14.65" customHeight="1" x14ac:dyDescent="0.2">
      <c r="A23" s="124" t="s">
        <v>35</v>
      </c>
      <c r="B23" s="223">
        <f>Data_speed!B14</f>
        <v>0</v>
      </c>
      <c r="C23" s="222">
        <f>Data_speed!C14</f>
        <v>0</v>
      </c>
      <c r="D23" s="223">
        <f>Data_speed!D14</f>
        <v>0</v>
      </c>
      <c r="E23" s="222">
        <f>Data_speed!E14</f>
        <v>0</v>
      </c>
      <c r="F23" s="223">
        <f>Data_speed!F14</f>
        <v>0</v>
      </c>
      <c r="G23" s="222">
        <f>Data_speed!G14</f>
        <v>0</v>
      </c>
      <c r="H23" s="223">
        <f>Data_speed!H14</f>
        <v>0</v>
      </c>
      <c r="I23" s="222">
        <f>Data_speed!I14</f>
        <v>0</v>
      </c>
      <c r="J23" s="223">
        <f>Data_speed!J14</f>
        <v>0</v>
      </c>
      <c r="K23" s="222">
        <f>Data_speed!K14</f>
        <v>0</v>
      </c>
      <c r="L23" s="223">
        <f>Data_speed!L14</f>
        <v>0</v>
      </c>
      <c r="M23" s="222">
        <f>Data_speed!M14</f>
        <v>0</v>
      </c>
      <c r="N23" s="123">
        <f>Data_speed!N14</f>
        <v>0</v>
      </c>
      <c r="P23" s="322">
        <f>CV_C!T23</f>
        <v>0</v>
      </c>
      <c r="Q23" s="241"/>
      <c r="R23" s="367">
        <f>Data_speed!P14</f>
        <v>0</v>
      </c>
      <c r="S23" s="138">
        <f>Data_speed!Q14</f>
        <v>0</v>
      </c>
      <c r="T23" s="138">
        <f>Data_speed!R14</f>
        <v>0</v>
      </c>
      <c r="U23" s="373">
        <f>Data_speed!S14</f>
        <v>0</v>
      </c>
    </row>
    <row r="24" spans="1:21" ht="14.65" customHeight="1" x14ac:dyDescent="0.2">
      <c r="A24" s="124" t="s">
        <v>36</v>
      </c>
      <c r="B24" s="223">
        <f>Data_speed!B15</f>
        <v>0</v>
      </c>
      <c r="C24" s="222">
        <f>Data_speed!C15</f>
        <v>0</v>
      </c>
      <c r="D24" s="223">
        <f>Data_speed!D15</f>
        <v>0</v>
      </c>
      <c r="E24" s="222">
        <f>Data_speed!E15</f>
        <v>0</v>
      </c>
      <c r="F24" s="223">
        <f>Data_speed!F15</f>
        <v>0</v>
      </c>
      <c r="G24" s="222">
        <f>Data_speed!G15</f>
        <v>0</v>
      </c>
      <c r="H24" s="223">
        <f>Data_speed!H15</f>
        <v>0</v>
      </c>
      <c r="I24" s="222">
        <f>Data_speed!I15</f>
        <v>0</v>
      </c>
      <c r="J24" s="223">
        <f>Data_speed!J15</f>
        <v>0</v>
      </c>
      <c r="K24" s="222">
        <f>Data_speed!K15</f>
        <v>0</v>
      </c>
      <c r="L24" s="223">
        <f>Data_speed!L15</f>
        <v>0</v>
      </c>
      <c r="M24" s="222">
        <f>Data_speed!M15</f>
        <v>0</v>
      </c>
      <c r="N24" s="123">
        <f>Data_speed!N15</f>
        <v>0</v>
      </c>
      <c r="P24" s="322">
        <f>CV_C!T24</f>
        <v>0</v>
      </c>
      <c r="Q24" s="241"/>
      <c r="R24" s="367">
        <f>Data_speed!P15</f>
        <v>0</v>
      </c>
      <c r="S24" s="138">
        <f>Data_speed!Q15</f>
        <v>0</v>
      </c>
      <c r="T24" s="138">
        <f>Data_speed!R15</f>
        <v>0</v>
      </c>
      <c r="U24" s="373">
        <f>Data_speed!S15</f>
        <v>0</v>
      </c>
    </row>
    <row r="25" spans="1:21" ht="14.65" customHeight="1" x14ac:dyDescent="0.2">
      <c r="A25" s="124" t="s">
        <v>37</v>
      </c>
      <c r="B25" s="223">
        <f>Data_speed!B16</f>
        <v>0</v>
      </c>
      <c r="C25" s="222">
        <f>Data_speed!C16</f>
        <v>0</v>
      </c>
      <c r="D25" s="223">
        <f>Data_speed!D16</f>
        <v>0</v>
      </c>
      <c r="E25" s="222">
        <f>Data_speed!E16</f>
        <v>0</v>
      </c>
      <c r="F25" s="223">
        <f>Data_speed!F16</f>
        <v>0</v>
      </c>
      <c r="G25" s="222">
        <f>Data_speed!G16</f>
        <v>0</v>
      </c>
      <c r="H25" s="223">
        <f>Data_speed!H16</f>
        <v>0</v>
      </c>
      <c r="I25" s="222">
        <f>Data_speed!I16</f>
        <v>0</v>
      </c>
      <c r="J25" s="223">
        <f>Data_speed!J16</f>
        <v>0</v>
      </c>
      <c r="K25" s="222">
        <f>Data_speed!K16</f>
        <v>0</v>
      </c>
      <c r="L25" s="223">
        <f>Data_speed!L16</f>
        <v>0</v>
      </c>
      <c r="M25" s="222">
        <f>Data_speed!M16</f>
        <v>0</v>
      </c>
      <c r="N25" s="123">
        <f>Data_speed!N16</f>
        <v>0</v>
      </c>
      <c r="P25" s="322">
        <f>CV_C!T25</f>
        <v>0</v>
      </c>
      <c r="Q25" s="241"/>
      <c r="R25" s="367">
        <f>Data_speed!P16</f>
        <v>0</v>
      </c>
      <c r="S25" s="138">
        <f>Data_speed!Q16</f>
        <v>0</v>
      </c>
      <c r="T25" s="138">
        <f>Data_speed!R16</f>
        <v>0</v>
      </c>
      <c r="U25" s="373">
        <f>Data_speed!S16</f>
        <v>0</v>
      </c>
    </row>
    <row r="26" spans="1:21" ht="14.65" customHeight="1" x14ac:dyDescent="0.2">
      <c r="A26" s="124" t="s">
        <v>38</v>
      </c>
      <c r="B26" s="223">
        <f>Data_speed!B17</f>
        <v>0</v>
      </c>
      <c r="C26" s="222">
        <f>Data_speed!C17</f>
        <v>0</v>
      </c>
      <c r="D26" s="223">
        <f>Data_speed!D17</f>
        <v>0</v>
      </c>
      <c r="E26" s="222">
        <f>Data_speed!E17</f>
        <v>0</v>
      </c>
      <c r="F26" s="223">
        <f>Data_speed!F17</f>
        <v>0</v>
      </c>
      <c r="G26" s="222">
        <f>Data_speed!G17</f>
        <v>0</v>
      </c>
      <c r="H26" s="223">
        <f>Data_speed!H17</f>
        <v>0</v>
      </c>
      <c r="I26" s="222">
        <f>Data_speed!I17</f>
        <v>0</v>
      </c>
      <c r="J26" s="223">
        <f>Data_speed!J17</f>
        <v>0</v>
      </c>
      <c r="K26" s="222">
        <f>Data_speed!K17</f>
        <v>0</v>
      </c>
      <c r="L26" s="223">
        <f>Data_speed!L17</f>
        <v>0</v>
      </c>
      <c r="M26" s="222">
        <f>Data_speed!M17</f>
        <v>0</v>
      </c>
      <c r="N26" s="123">
        <f>Data_speed!N17</f>
        <v>0</v>
      </c>
      <c r="P26" s="322">
        <f>CV_C!T26</f>
        <v>0</v>
      </c>
      <c r="Q26" s="241"/>
      <c r="R26" s="367">
        <f>Data_speed!P17</f>
        <v>0</v>
      </c>
      <c r="S26" s="138">
        <f>Data_speed!Q17</f>
        <v>0</v>
      </c>
      <c r="T26" s="138">
        <f>Data_speed!R17</f>
        <v>0</v>
      </c>
      <c r="U26" s="373">
        <f>Data_speed!S17</f>
        <v>0</v>
      </c>
    </row>
    <row r="27" spans="1:21" ht="14.65" customHeight="1" x14ac:dyDescent="0.2">
      <c r="A27" s="124" t="s">
        <v>39</v>
      </c>
      <c r="B27" s="223">
        <f>Data_speed!B18</f>
        <v>0</v>
      </c>
      <c r="C27" s="222">
        <f>Data_speed!C18</f>
        <v>0</v>
      </c>
      <c r="D27" s="223">
        <f>Data_speed!D18</f>
        <v>0</v>
      </c>
      <c r="E27" s="222">
        <f>Data_speed!E18</f>
        <v>0</v>
      </c>
      <c r="F27" s="223">
        <f>Data_speed!F18</f>
        <v>0</v>
      </c>
      <c r="G27" s="222">
        <f>Data_speed!G18</f>
        <v>0</v>
      </c>
      <c r="H27" s="223">
        <f>Data_speed!H18</f>
        <v>0</v>
      </c>
      <c r="I27" s="222">
        <f>Data_speed!I18</f>
        <v>0</v>
      </c>
      <c r="J27" s="223">
        <f>Data_speed!J18</f>
        <v>0</v>
      </c>
      <c r="K27" s="222">
        <f>Data_speed!K18</f>
        <v>0</v>
      </c>
      <c r="L27" s="223">
        <f>Data_speed!L18</f>
        <v>0</v>
      </c>
      <c r="M27" s="222">
        <f>Data_speed!M18</f>
        <v>0</v>
      </c>
      <c r="N27" s="123">
        <f>Data_speed!N18</f>
        <v>0</v>
      </c>
      <c r="P27" s="322">
        <f>CV_C!T27</f>
        <v>0</v>
      </c>
      <c r="Q27" s="241"/>
      <c r="R27" s="367">
        <f>Data_speed!P18</f>
        <v>0</v>
      </c>
      <c r="S27" s="138">
        <f>Data_speed!Q18</f>
        <v>0</v>
      </c>
      <c r="T27" s="138">
        <f>Data_speed!R18</f>
        <v>0</v>
      </c>
      <c r="U27" s="373">
        <f>Data_speed!S18</f>
        <v>0</v>
      </c>
    </row>
    <row r="28" spans="1:21" ht="14.65" customHeight="1" x14ac:dyDescent="0.2">
      <c r="A28" s="124" t="s">
        <v>40</v>
      </c>
      <c r="B28" s="223">
        <f>Data_speed!B19</f>
        <v>0</v>
      </c>
      <c r="C28" s="222">
        <f>Data_speed!C19</f>
        <v>0</v>
      </c>
      <c r="D28" s="223">
        <f>Data_speed!D19</f>
        <v>0</v>
      </c>
      <c r="E28" s="222">
        <f>Data_speed!E19</f>
        <v>0</v>
      </c>
      <c r="F28" s="223">
        <f>Data_speed!F19</f>
        <v>0</v>
      </c>
      <c r="G28" s="222">
        <f>Data_speed!G19</f>
        <v>0</v>
      </c>
      <c r="H28" s="223">
        <f>Data_speed!H19</f>
        <v>0</v>
      </c>
      <c r="I28" s="222">
        <f>Data_speed!I19</f>
        <v>0</v>
      </c>
      <c r="J28" s="223">
        <f>Data_speed!J19</f>
        <v>0</v>
      </c>
      <c r="K28" s="222">
        <f>Data_speed!K19</f>
        <v>0</v>
      </c>
      <c r="L28" s="223">
        <f>Data_speed!L19</f>
        <v>0</v>
      </c>
      <c r="M28" s="222">
        <f>Data_speed!M19</f>
        <v>0</v>
      </c>
      <c r="N28" s="123">
        <f>Data_speed!N19</f>
        <v>0</v>
      </c>
      <c r="P28" s="322">
        <f>CV_C!T28</f>
        <v>0</v>
      </c>
      <c r="Q28" s="241"/>
      <c r="R28" s="367">
        <f>Data_speed!P19</f>
        <v>0</v>
      </c>
      <c r="S28" s="138">
        <f>Data_speed!Q19</f>
        <v>0</v>
      </c>
      <c r="T28" s="138">
        <f>Data_speed!R19</f>
        <v>0</v>
      </c>
      <c r="U28" s="373">
        <f>Data_speed!S19</f>
        <v>0</v>
      </c>
    </row>
    <row r="29" spans="1:21" ht="14.65" customHeight="1" x14ac:dyDescent="0.2">
      <c r="A29" s="124" t="s">
        <v>41</v>
      </c>
      <c r="B29" s="223">
        <f>Data_speed!B20</f>
        <v>0</v>
      </c>
      <c r="C29" s="222">
        <f>Data_speed!C20</f>
        <v>0</v>
      </c>
      <c r="D29" s="223">
        <f>Data_speed!D20</f>
        <v>0</v>
      </c>
      <c r="E29" s="222">
        <f>Data_speed!E20</f>
        <v>0</v>
      </c>
      <c r="F29" s="223">
        <f>Data_speed!F20</f>
        <v>0</v>
      </c>
      <c r="G29" s="222">
        <f>Data_speed!G20</f>
        <v>0</v>
      </c>
      <c r="H29" s="223">
        <f>Data_speed!H20</f>
        <v>0</v>
      </c>
      <c r="I29" s="222">
        <f>Data_speed!I20</f>
        <v>0</v>
      </c>
      <c r="J29" s="223">
        <f>Data_speed!J20</f>
        <v>0</v>
      </c>
      <c r="K29" s="222">
        <f>Data_speed!K20</f>
        <v>0</v>
      </c>
      <c r="L29" s="223">
        <f>Data_speed!L20</f>
        <v>0</v>
      </c>
      <c r="M29" s="222">
        <f>Data_speed!M20</f>
        <v>0</v>
      </c>
      <c r="N29" s="123">
        <f>Data_speed!N20</f>
        <v>0</v>
      </c>
      <c r="P29" s="322">
        <f>CV_C!T29</f>
        <v>0</v>
      </c>
      <c r="Q29" s="241"/>
      <c r="R29" s="367">
        <f>Data_speed!P20</f>
        <v>0</v>
      </c>
      <c r="S29" s="138">
        <f>Data_speed!Q20</f>
        <v>0</v>
      </c>
      <c r="T29" s="138">
        <f>Data_speed!R20</f>
        <v>0</v>
      </c>
      <c r="U29" s="373">
        <f>Data_speed!S20</f>
        <v>0</v>
      </c>
    </row>
    <row r="30" spans="1:21" ht="14.65" customHeight="1" x14ac:dyDescent="0.2">
      <c r="A30" s="124" t="s">
        <v>42</v>
      </c>
      <c r="B30" s="223">
        <f>Data_speed!B21</f>
        <v>0</v>
      </c>
      <c r="C30" s="222">
        <f>Data_speed!C21</f>
        <v>0</v>
      </c>
      <c r="D30" s="223">
        <f>Data_speed!D21</f>
        <v>0</v>
      </c>
      <c r="E30" s="222">
        <f>Data_speed!E21</f>
        <v>0</v>
      </c>
      <c r="F30" s="223">
        <f>Data_speed!F21</f>
        <v>0</v>
      </c>
      <c r="G30" s="222">
        <f>Data_speed!G21</f>
        <v>0</v>
      </c>
      <c r="H30" s="223">
        <f>Data_speed!H21</f>
        <v>0</v>
      </c>
      <c r="I30" s="222">
        <f>Data_speed!I21</f>
        <v>0</v>
      </c>
      <c r="J30" s="223">
        <f>Data_speed!J21</f>
        <v>0</v>
      </c>
      <c r="K30" s="222">
        <f>Data_speed!K21</f>
        <v>0</v>
      </c>
      <c r="L30" s="223">
        <f>Data_speed!L21</f>
        <v>0</v>
      </c>
      <c r="M30" s="222">
        <f>Data_speed!M21</f>
        <v>0</v>
      </c>
      <c r="N30" s="123">
        <f>Data_speed!N21</f>
        <v>0</v>
      </c>
      <c r="P30" s="322">
        <f>CV_C!T30</f>
        <v>0</v>
      </c>
      <c r="Q30" s="241"/>
      <c r="R30" s="367">
        <f>Data_speed!P21</f>
        <v>0</v>
      </c>
      <c r="S30" s="138">
        <f>Data_speed!Q21</f>
        <v>0</v>
      </c>
      <c r="T30" s="138">
        <f>Data_speed!R21</f>
        <v>0</v>
      </c>
      <c r="U30" s="373">
        <f>Data_speed!S21</f>
        <v>0</v>
      </c>
    </row>
    <row r="31" spans="1:21" ht="14.65" customHeight="1" x14ac:dyDescent="0.2">
      <c r="A31" s="225" t="s">
        <v>43</v>
      </c>
      <c r="B31" s="228">
        <f>Data_speed!B22</f>
        <v>0</v>
      </c>
      <c r="C31" s="227">
        <f>Data_speed!C22</f>
        <v>0</v>
      </c>
      <c r="D31" s="228">
        <f>Data_speed!D22</f>
        <v>0</v>
      </c>
      <c r="E31" s="227">
        <f>Data_speed!E22</f>
        <v>0</v>
      </c>
      <c r="F31" s="228">
        <f>Data_speed!F22</f>
        <v>0</v>
      </c>
      <c r="G31" s="227">
        <f>Data_speed!G22</f>
        <v>0</v>
      </c>
      <c r="H31" s="228">
        <f>Data_speed!H22</f>
        <v>0</v>
      </c>
      <c r="I31" s="227">
        <f>Data_speed!I22</f>
        <v>0</v>
      </c>
      <c r="J31" s="228">
        <f>Data_speed!J22</f>
        <v>0</v>
      </c>
      <c r="K31" s="227">
        <f>Data_speed!K22</f>
        <v>0</v>
      </c>
      <c r="L31" s="228">
        <f>Data_speed!L22</f>
        <v>0</v>
      </c>
      <c r="M31" s="227">
        <f>Data_speed!M22</f>
        <v>0</v>
      </c>
      <c r="N31" s="129">
        <f>Data_speed!N22</f>
        <v>0</v>
      </c>
      <c r="P31" s="323">
        <f>CV_C!T31</f>
        <v>0</v>
      </c>
      <c r="Q31" s="241"/>
      <c r="R31" s="368">
        <f>Data_speed!P22</f>
        <v>0</v>
      </c>
      <c r="S31" s="370">
        <f>Data_speed!Q22</f>
        <v>0</v>
      </c>
      <c r="T31" s="370">
        <f>Data_speed!R22</f>
        <v>0</v>
      </c>
      <c r="U31" s="374">
        <f>Data_speed!S22</f>
        <v>0</v>
      </c>
    </row>
    <row r="32" spans="1:21" ht="14.65" customHeight="1" x14ac:dyDescent="0.2">
      <c r="A32" s="124" t="s">
        <v>44</v>
      </c>
      <c r="B32" s="223">
        <f>Data_speed!B23</f>
        <v>0</v>
      </c>
      <c r="C32" s="222">
        <f>Data_speed!C23</f>
        <v>0</v>
      </c>
      <c r="D32" s="223">
        <f>Data_speed!D23</f>
        <v>0</v>
      </c>
      <c r="E32" s="222">
        <f>Data_speed!E23</f>
        <v>0</v>
      </c>
      <c r="F32" s="223">
        <f>Data_speed!F23</f>
        <v>0</v>
      </c>
      <c r="G32" s="222">
        <f>Data_speed!G23</f>
        <v>0</v>
      </c>
      <c r="H32" s="223">
        <f>Data_speed!H23</f>
        <v>0</v>
      </c>
      <c r="I32" s="222">
        <f>Data_speed!I23</f>
        <v>0</v>
      </c>
      <c r="J32" s="223">
        <f>Data_speed!J23</f>
        <v>0</v>
      </c>
      <c r="K32" s="222">
        <f>Data_speed!K23</f>
        <v>0</v>
      </c>
      <c r="L32" s="223">
        <f>Data_speed!L23</f>
        <v>0</v>
      </c>
      <c r="M32" s="222">
        <f>Data_speed!M23</f>
        <v>0</v>
      </c>
      <c r="N32" s="123">
        <f>Data_speed!N23</f>
        <v>0</v>
      </c>
      <c r="P32" s="322">
        <f>CV_C!T32</f>
        <v>0</v>
      </c>
      <c r="Q32" s="241"/>
      <c r="R32" s="367">
        <f>Data_speed!P23</f>
        <v>0</v>
      </c>
      <c r="S32" s="138">
        <f>Data_speed!Q23</f>
        <v>0</v>
      </c>
      <c r="T32" s="138">
        <f>Data_speed!R23</f>
        <v>0</v>
      </c>
      <c r="U32" s="373">
        <f>Data_speed!S23</f>
        <v>0</v>
      </c>
    </row>
    <row r="33" spans="1:21" ht="14.65" customHeight="1" x14ac:dyDescent="0.2">
      <c r="A33" s="124" t="s">
        <v>45</v>
      </c>
      <c r="B33" s="223">
        <f>Data_speed!B24</f>
        <v>0</v>
      </c>
      <c r="C33" s="222">
        <f>Data_speed!C24</f>
        <v>0</v>
      </c>
      <c r="D33" s="223">
        <f>Data_speed!D24</f>
        <v>0</v>
      </c>
      <c r="E33" s="222">
        <f>Data_speed!E24</f>
        <v>0</v>
      </c>
      <c r="F33" s="223">
        <f>Data_speed!F24</f>
        <v>0</v>
      </c>
      <c r="G33" s="222">
        <f>Data_speed!G24</f>
        <v>0</v>
      </c>
      <c r="H33" s="223">
        <f>Data_speed!H24</f>
        <v>0</v>
      </c>
      <c r="I33" s="222">
        <f>Data_speed!I24</f>
        <v>0</v>
      </c>
      <c r="J33" s="223">
        <f>Data_speed!J24</f>
        <v>0</v>
      </c>
      <c r="K33" s="222">
        <f>Data_speed!K24</f>
        <v>0</v>
      </c>
      <c r="L33" s="223">
        <f>Data_speed!L24</f>
        <v>0</v>
      </c>
      <c r="M33" s="222">
        <f>Data_speed!M24</f>
        <v>0</v>
      </c>
      <c r="N33" s="123">
        <f>Data_speed!N24</f>
        <v>0</v>
      </c>
      <c r="P33" s="322">
        <f>CV_C!T33</f>
        <v>0</v>
      </c>
      <c r="Q33" s="241"/>
      <c r="R33" s="367">
        <f>Data_speed!P24</f>
        <v>0</v>
      </c>
      <c r="S33" s="138">
        <f>Data_speed!Q24</f>
        <v>0</v>
      </c>
      <c r="T33" s="138">
        <f>Data_speed!R24</f>
        <v>0</v>
      </c>
      <c r="U33" s="373">
        <f>Data_speed!S24</f>
        <v>0</v>
      </c>
    </row>
    <row r="34" spans="1:21" ht="14.65" customHeight="1" x14ac:dyDescent="0.2">
      <c r="A34" s="124" t="s">
        <v>46</v>
      </c>
      <c r="B34" s="223">
        <f>Data_speed!B25</f>
        <v>0</v>
      </c>
      <c r="C34" s="222">
        <f>Data_speed!C25</f>
        <v>0</v>
      </c>
      <c r="D34" s="223">
        <f>Data_speed!D25</f>
        <v>0</v>
      </c>
      <c r="E34" s="222">
        <f>Data_speed!E25</f>
        <v>0</v>
      </c>
      <c r="F34" s="223">
        <f>Data_speed!F25</f>
        <v>0</v>
      </c>
      <c r="G34" s="222">
        <f>Data_speed!G25</f>
        <v>0</v>
      </c>
      <c r="H34" s="223">
        <f>Data_speed!H25</f>
        <v>0</v>
      </c>
      <c r="I34" s="222">
        <f>Data_speed!I25</f>
        <v>0</v>
      </c>
      <c r="J34" s="223">
        <f>Data_speed!J25</f>
        <v>0</v>
      </c>
      <c r="K34" s="222">
        <f>Data_speed!K25</f>
        <v>0</v>
      </c>
      <c r="L34" s="223">
        <f>Data_speed!L25</f>
        <v>0</v>
      </c>
      <c r="M34" s="222">
        <f>Data_speed!M25</f>
        <v>0</v>
      </c>
      <c r="N34" s="123">
        <f>Data_speed!N25</f>
        <v>0</v>
      </c>
      <c r="P34" s="322">
        <f>CV_C!T34</f>
        <v>0</v>
      </c>
      <c r="Q34" s="241"/>
      <c r="R34" s="367">
        <f>Data_speed!P25</f>
        <v>0</v>
      </c>
      <c r="S34" s="138">
        <f>Data_speed!Q25</f>
        <v>0</v>
      </c>
      <c r="T34" s="138">
        <f>Data_speed!R25</f>
        <v>0</v>
      </c>
      <c r="U34" s="373">
        <f>Data_speed!S25</f>
        <v>0</v>
      </c>
    </row>
    <row r="35" spans="1:21" ht="14.65" customHeight="1" x14ac:dyDescent="0.2">
      <c r="A35" s="124" t="s">
        <v>47</v>
      </c>
      <c r="B35" s="223">
        <f>Data_speed!B26</f>
        <v>0</v>
      </c>
      <c r="C35" s="222">
        <f>Data_speed!C26</f>
        <v>0</v>
      </c>
      <c r="D35" s="223">
        <f>Data_speed!D26</f>
        <v>0</v>
      </c>
      <c r="E35" s="222">
        <f>Data_speed!E26</f>
        <v>0</v>
      </c>
      <c r="F35" s="223">
        <f>Data_speed!F26</f>
        <v>0</v>
      </c>
      <c r="G35" s="222">
        <f>Data_speed!G26</f>
        <v>0</v>
      </c>
      <c r="H35" s="223">
        <f>Data_speed!H26</f>
        <v>0</v>
      </c>
      <c r="I35" s="222">
        <f>Data_speed!I26</f>
        <v>0</v>
      </c>
      <c r="J35" s="223">
        <f>Data_speed!J26</f>
        <v>0</v>
      </c>
      <c r="K35" s="222">
        <f>Data_speed!K26</f>
        <v>0</v>
      </c>
      <c r="L35" s="223">
        <f>Data_speed!L26</f>
        <v>0</v>
      </c>
      <c r="M35" s="222">
        <f>Data_speed!M26</f>
        <v>0</v>
      </c>
      <c r="N35" s="123">
        <f>Data_speed!N26</f>
        <v>0</v>
      </c>
      <c r="P35" s="322">
        <f>CV_C!T35</f>
        <v>0</v>
      </c>
      <c r="Q35" s="241"/>
      <c r="R35" s="367">
        <f>Data_speed!P26</f>
        <v>0</v>
      </c>
      <c r="S35" s="138">
        <f>Data_speed!Q26</f>
        <v>0</v>
      </c>
      <c r="T35" s="138">
        <f>Data_speed!R26</f>
        <v>0</v>
      </c>
      <c r="U35" s="373">
        <f>Data_speed!S26</f>
        <v>0</v>
      </c>
    </row>
    <row r="36" spans="1:21" ht="14.65" customHeight="1" x14ac:dyDescent="0.2">
      <c r="A36" s="124" t="s">
        <v>48</v>
      </c>
      <c r="B36" s="223">
        <f>Data_speed!B27</f>
        <v>0</v>
      </c>
      <c r="C36" s="222">
        <f>Data_speed!C27</f>
        <v>0</v>
      </c>
      <c r="D36" s="223">
        <f>Data_speed!D27</f>
        <v>0</v>
      </c>
      <c r="E36" s="222">
        <f>Data_speed!E27</f>
        <v>0</v>
      </c>
      <c r="F36" s="223">
        <f>Data_speed!F27</f>
        <v>0</v>
      </c>
      <c r="G36" s="222">
        <f>Data_speed!G27</f>
        <v>0</v>
      </c>
      <c r="H36" s="223">
        <f>Data_speed!H27</f>
        <v>0</v>
      </c>
      <c r="I36" s="222">
        <f>Data_speed!I27</f>
        <v>0</v>
      </c>
      <c r="J36" s="223">
        <f>Data_speed!J27</f>
        <v>0</v>
      </c>
      <c r="K36" s="222">
        <f>Data_speed!K27</f>
        <v>0</v>
      </c>
      <c r="L36" s="223">
        <f>Data_speed!L27</f>
        <v>0</v>
      </c>
      <c r="M36" s="222">
        <f>Data_speed!M27</f>
        <v>0</v>
      </c>
      <c r="N36" s="123">
        <f>Data_speed!N27</f>
        <v>0</v>
      </c>
      <c r="P36" s="322">
        <f>CV_C!T36</f>
        <v>0</v>
      </c>
      <c r="Q36" s="241"/>
      <c r="R36" s="367">
        <f>Data_speed!P27</f>
        <v>0</v>
      </c>
      <c r="S36" s="138">
        <f>Data_speed!Q27</f>
        <v>0</v>
      </c>
      <c r="T36" s="138">
        <f>Data_speed!R27</f>
        <v>0</v>
      </c>
      <c r="U36" s="373">
        <f>Data_speed!S27</f>
        <v>0</v>
      </c>
    </row>
    <row r="37" spans="1:21" ht="14.65" customHeight="1" thickBot="1" x14ac:dyDescent="0.25">
      <c r="A37" s="215" t="s">
        <v>49</v>
      </c>
      <c r="B37" s="232">
        <f>Data_speed!B28</f>
        <v>0</v>
      </c>
      <c r="C37" s="231">
        <f>Data_speed!C28</f>
        <v>0</v>
      </c>
      <c r="D37" s="232">
        <f>Data_speed!D28</f>
        <v>0</v>
      </c>
      <c r="E37" s="231">
        <f>Data_speed!E28</f>
        <v>0</v>
      </c>
      <c r="F37" s="232">
        <f>Data_speed!F28</f>
        <v>0</v>
      </c>
      <c r="G37" s="231">
        <f>Data_speed!G28</f>
        <v>0</v>
      </c>
      <c r="H37" s="232">
        <f>Data_speed!H28</f>
        <v>0</v>
      </c>
      <c r="I37" s="231">
        <f>Data_speed!I28</f>
        <v>0</v>
      </c>
      <c r="J37" s="232">
        <f>Data_speed!J28</f>
        <v>0</v>
      </c>
      <c r="K37" s="231">
        <f>Data_speed!K28</f>
        <v>0</v>
      </c>
      <c r="L37" s="232">
        <f>Data_speed!L28</f>
        <v>0</v>
      </c>
      <c r="M37" s="231">
        <f>Data_speed!M28</f>
        <v>0</v>
      </c>
      <c r="N37" s="143">
        <f>Data_speed!N28</f>
        <v>0</v>
      </c>
      <c r="P37" s="324">
        <f>CV_C!T37</f>
        <v>0</v>
      </c>
      <c r="Q37" s="241"/>
      <c r="R37" s="371">
        <f>Data_speed!P28</f>
        <v>0</v>
      </c>
      <c r="S37" s="147">
        <f>Data_speed!Q28</f>
        <v>0</v>
      </c>
      <c r="T37" s="147">
        <f>Data_speed!R28</f>
        <v>0</v>
      </c>
      <c r="U37" s="375">
        <f>Data_speed!S28</f>
        <v>0</v>
      </c>
    </row>
    <row r="38" spans="1:21" ht="14.65" customHeight="1" x14ac:dyDescent="0.2">
      <c r="R38" s="296"/>
      <c r="S38" s="296"/>
      <c r="T38" s="296"/>
      <c r="U38" s="296"/>
    </row>
    <row r="39" spans="1:21" ht="14.65" customHeight="1" x14ac:dyDescent="0.2">
      <c r="A39" s="297" t="s">
        <v>122</v>
      </c>
      <c r="B39" s="256" t="e">
        <f>SUM(B14:B37)/Data_speed!$O$29</f>
        <v>#DIV/0!</v>
      </c>
      <c r="C39" s="256" t="e">
        <f>SUM(C14:C37)/Data_speed!$O$29</f>
        <v>#DIV/0!</v>
      </c>
      <c r="D39" s="256" t="e">
        <f>SUM(D14:D37)/Data_speed!$O$29</f>
        <v>#DIV/0!</v>
      </c>
      <c r="E39" s="256" t="e">
        <f>SUM(E14:E37)/Data_speed!$O$29</f>
        <v>#DIV/0!</v>
      </c>
      <c r="F39" s="256" t="e">
        <f>SUM(F14:F37)/Data_speed!$O$29</f>
        <v>#DIV/0!</v>
      </c>
      <c r="G39" s="256" t="e">
        <f>SUM(G14:G37)/Data_speed!$O$29</f>
        <v>#DIV/0!</v>
      </c>
      <c r="H39" s="256" t="e">
        <f>SUM(H14:H37)/Data_speed!$O$29</f>
        <v>#DIV/0!</v>
      </c>
      <c r="I39" s="256" t="e">
        <f>SUM(I14:I37)/Data_speed!$O$29</f>
        <v>#DIV/0!</v>
      </c>
      <c r="J39" s="256" t="e">
        <f>SUM(J14:J37)/Data_speed!$O$29</f>
        <v>#DIV/0!</v>
      </c>
      <c r="K39" s="256" t="e">
        <f>SUM(K14:K37)/Data_speed!$O$29</f>
        <v>#DIV/0!</v>
      </c>
      <c r="L39" s="256" t="e">
        <f>SUM(L14:L37)/Data_speed!$O$29</f>
        <v>#DIV/0!</v>
      </c>
      <c r="M39" s="256" t="e">
        <f>SUM(M14:M37)/Data_speed!$O$29</f>
        <v>#DIV/0!</v>
      </c>
      <c r="N39" s="234" t="e">
        <f>SUM(N14:N37)/Data_speed!$O$29</f>
        <v>#DIV/0!</v>
      </c>
      <c r="O39" s="63"/>
      <c r="P39" s="258" t="e">
        <f>SUM(B39:N39)</f>
        <v>#DIV/0!</v>
      </c>
      <c r="Q39" s="276"/>
      <c r="R39" s="298">
        <f>AVERAGE(R14:R37)</f>
        <v>0</v>
      </c>
      <c r="S39" s="299">
        <f>AVERAGE(S14:S37)</f>
        <v>0</v>
      </c>
      <c r="T39" s="299">
        <f>AVERAGE(T14:T37)</f>
        <v>0</v>
      </c>
      <c r="U39" s="300">
        <f>AVERAGE(U14:U37)</f>
        <v>0</v>
      </c>
    </row>
    <row r="40" spans="1:21" ht="14.65" customHeight="1" x14ac:dyDescent="0.2">
      <c r="A40" s="127" t="s">
        <v>132</v>
      </c>
      <c r="B40" s="260" t="e">
        <f>SUM(B20:B35)/Data_speed!$O$29</f>
        <v>#DIV/0!</v>
      </c>
      <c r="C40" s="260" t="e">
        <f>SUM(C20:C35)/Data_speed!$O$29</f>
        <v>#DIV/0!</v>
      </c>
      <c r="D40" s="260" t="e">
        <f>SUM(D20:D35)/Data_speed!$O$29</f>
        <v>#DIV/0!</v>
      </c>
      <c r="E40" s="260" t="e">
        <f>SUM(E20:E35)/Data_speed!$O$29</f>
        <v>#DIV/0!</v>
      </c>
      <c r="F40" s="260" t="e">
        <f>SUM(F20:F35)/Data_speed!$O$29</f>
        <v>#DIV/0!</v>
      </c>
      <c r="G40" s="260" t="e">
        <f>SUM(G20:G35)/Data_speed!$O$29</f>
        <v>#DIV/0!</v>
      </c>
      <c r="H40" s="260" t="e">
        <f>SUM(H20:H35)/Data_speed!$O$29</f>
        <v>#DIV/0!</v>
      </c>
      <c r="I40" s="260" t="e">
        <f>SUM(I20:I35)/Data_speed!$O$29</f>
        <v>#DIV/0!</v>
      </c>
      <c r="J40" s="260" t="e">
        <f>SUM(J20:J35)/Data_speed!$O$29</f>
        <v>#DIV/0!</v>
      </c>
      <c r="K40" s="260" t="e">
        <f>SUM(K20:K35)/Data_speed!$O$29</f>
        <v>#DIV/0!</v>
      </c>
      <c r="L40" s="260" t="e">
        <f>SUM(L20:L35)/Data_speed!$O$29</f>
        <v>#DIV/0!</v>
      </c>
      <c r="M40" s="260" t="e">
        <f>SUM(M20:M35)/Data_speed!$O$29</f>
        <v>#DIV/0!</v>
      </c>
      <c r="N40" s="236" t="e">
        <f>SUM(N20:N35)/Data_speed!$O$29</f>
        <v>#DIV/0!</v>
      </c>
      <c r="O40" s="63"/>
      <c r="P40" s="246" t="e">
        <f>SUM(B40:N40)</f>
        <v>#DIV/0!</v>
      </c>
      <c r="Q40" s="276"/>
      <c r="R40" s="301">
        <f>AVERAGE(R20:R35)</f>
        <v>0</v>
      </c>
      <c r="S40" s="302">
        <f>AVERAGE(S20:S35)</f>
        <v>0</v>
      </c>
      <c r="T40" s="302">
        <f>AVERAGE(T20:T35)</f>
        <v>0</v>
      </c>
      <c r="U40" s="303">
        <f>AVERAGE(U20:U35)</f>
        <v>0</v>
      </c>
    </row>
    <row r="41" spans="1:21" ht="14.65" customHeight="1" x14ac:dyDescent="0.2">
      <c r="A41" s="304" t="s">
        <v>133</v>
      </c>
      <c r="B41" s="262" t="e">
        <f t="shared" ref="B41:N41" si="0">B39-B40</f>
        <v>#DIV/0!</v>
      </c>
      <c r="C41" s="262" t="e">
        <f t="shared" si="0"/>
        <v>#DIV/0!</v>
      </c>
      <c r="D41" s="262" t="e">
        <f t="shared" si="0"/>
        <v>#DIV/0!</v>
      </c>
      <c r="E41" s="262" t="e">
        <f t="shared" si="0"/>
        <v>#DIV/0!</v>
      </c>
      <c r="F41" s="262" t="e">
        <f t="shared" si="0"/>
        <v>#DIV/0!</v>
      </c>
      <c r="G41" s="262" t="e">
        <f t="shared" si="0"/>
        <v>#DIV/0!</v>
      </c>
      <c r="H41" s="262" t="e">
        <f t="shared" si="0"/>
        <v>#DIV/0!</v>
      </c>
      <c r="I41" s="262" t="e">
        <f t="shared" si="0"/>
        <v>#DIV/0!</v>
      </c>
      <c r="J41" s="262" t="e">
        <f t="shared" si="0"/>
        <v>#DIV/0!</v>
      </c>
      <c r="K41" s="262" t="e">
        <f t="shared" si="0"/>
        <v>#DIV/0!</v>
      </c>
      <c r="L41" s="262" t="e">
        <f t="shared" si="0"/>
        <v>#DIV/0!</v>
      </c>
      <c r="M41" s="262" t="e">
        <f t="shared" si="0"/>
        <v>#DIV/0!</v>
      </c>
      <c r="N41" s="263" t="e">
        <f t="shared" si="0"/>
        <v>#DIV/0!</v>
      </c>
      <c r="O41" s="291"/>
      <c r="P41" s="264" t="e">
        <f>P39-P40</f>
        <v>#DIV/0!</v>
      </c>
      <c r="Q41" s="276"/>
      <c r="R41" s="305">
        <f>AVERAGE(AVERAGE(R14:R19), AVERAGE(R36:R37))</f>
        <v>0</v>
      </c>
      <c r="S41" s="306">
        <f>AVERAGE(AVERAGE(S14:S19), AVERAGE(S36:S37))</f>
        <v>0</v>
      </c>
      <c r="T41" s="306">
        <f>AVERAGE(AVERAGE(T14:T19), AVERAGE(T36:T37))</f>
        <v>0</v>
      </c>
      <c r="U41" s="307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3"/>
      <c r="U42" s="5"/>
    </row>
    <row r="43" spans="1:21" ht="14.65" customHeight="1" x14ac:dyDescent="0.2">
      <c r="U43" s="5"/>
    </row>
    <row r="44" spans="1:21" ht="3" customHeight="1" x14ac:dyDescent="0.2">
      <c r="U44" s="5"/>
    </row>
    <row r="45" spans="1:21" ht="14.65" customHeight="1" x14ac:dyDescent="0.2">
      <c r="A45" s="207" t="s">
        <v>65</v>
      </c>
      <c r="B45" s="4">
        <f>B5</f>
        <v>0</v>
      </c>
      <c r="U45" s="5"/>
    </row>
    <row r="46" spans="1:21" ht="24.75" customHeight="1" x14ac:dyDescent="0.2">
      <c r="A46" s="420" t="str">
        <f>"Vitesse moyenne = "&amp;INT(U74)&amp;" km/h"</f>
        <v>Vitesse moyenne = 0 km/h</v>
      </c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  <c r="P46" s="420"/>
      <c r="Q46" s="420"/>
      <c r="R46" s="420"/>
      <c r="S46" s="420"/>
      <c r="T46" s="420"/>
      <c r="U46" s="420"/>
    </row>
    <row r="47" spans="1:21" ht="18.600000000000001" customHeight="1" x14ac:dyDescent="0.2">
      <c r="A47" s="155"/>
      <c r="B47" s="388" t="str">
        <f>B12</f>
        <v>Distribution de la Vitesse par tranche horaire  -  Cumuls sur 7 jours (Lu - Di)</v>
      </c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209"/>
      <c r="P47" s="210" t="str">
        <f>P12</f>
        <v>THM</v>
      </c>
      <c r="Q47" s="268"/>
      <c r="R47" s="388" t="str">
        <f>R12</f>
        <v>Vitesses caractéristiques</v>
      </c>
      <c r="S47" s="388"/>
      <c r="T47" s="388"/>
      <c r="U47" s="388"/>
    </row>
    <row r="48" spans="1:21" ht="14.65" customHeight="1" x14ac:dyDescent="0.2">
      <c r="A48" s="113" t="s">
        <v>98</v>
      </c>
      <c r="B48" s="269" t="str">
        <f>B13</f>
        <v>10 km/h</v>
      </c>
      <c r="C48" s="114" t="str">
        <f t="shared" ref="C48:N48" si="1">C13</f>
        <v>20 km/h</v>
      </c>
      <c r="D48" s="114" t="str">
        <f t="shared" si="1"/>
        <v>30 km/h</v>
      </c>
      <c r="E48" s="114" t="str">
        <f t="shared" si="1"/>
        <v>40 km/h</v>
      </c>
      <c r="F48" s="114" t="str">
        <f t="shared" si="1"/>
        <v>50 km/h</v>
      </c>
      <c r="G48" s="114" t="str">
        <f t="shared" si="1"/>
        <v>60 km/h</v>
      </c>
      <c r="H48" s="114" t="str">
        <f t="shared" si="1"/>
        <v>70 km/h</v>
      </c>
      <c r="I48" s="114" t="str">
        <f t="shared" si="1"/>
        <v>80 km/h</v>
      </c>
      <c r="J48" s="114" t="str">
        <f t="shared" si="1"/>
        <v>90 km/h</v>
      </c>
      <c r="K48" s="114" t="str">
        <f t="shared" si="1"/>
        <v>100 km/h</v>
      </c>
      <c r="L48" s="114" t="str">
        <f t="shared" si="1"/>
        <v>110 km/h</v>
      </c>
      <c r="M48" s="114" t="str">
        <f t="shared" si="1"/>
        <v>120 km/h</v>
      </c>
      <c r="N48" s="331" t="str">
        <f t="shared" si="1"/>
        <v>&gt; 120 km/h</v>
      </c>
      <c r="O48" s="63"/>
      <c r="P48" s="327" t="s">
        <v>168</v>
      </c>
      <c r="Q48" s="91"/>
      <c r="R48" s="293" t="str">
        <f>R13</f>
        <v>V15</v>
      </c>
      <c r="S48" s="294" t="str">
        <f>S13</f>
        <v>V50</v>
      </c>
      <c r="T48" s="294" t="str">
        <f>T13</f>
        <v>V85</v>
      </c>
      <c r="U48" s="295" t="str">
        <f>U13</f>
        <v>Vmt</v>
      </c>
    </row>
    <row r="49" spans="1:21" ht="14.65" customHeight="1" x14ac:dyDescent="0.2">
      <c r="A49" s="216" t="s">
        <v>26</v>
      </c>
      <c r="B49" s="218">
        <f>Data_speed!B33</f>
        <v>0</v>
      </c>
      <c r="C49" s="135">
        <f>Data_speed!C33</f>
        <v>0</v>
      </c>
      <c r="D49" s="218">
        <f>Data_speed!D33</f>
        <v>0</v>
      </c>
      <c r="E49" s="135">
        <f>Data_speed!E33</f>
        <v>0</v>
      </c>
      <c r="F49" s="218">
        <f>Data_speed!F33</f>
        <v>0</v>
      </c>
      <c r="G49" s="135">
        <f>Data_speed!G33</f>
        <v>0</v>
      </c>
      <c r="H49" s="218">
        <f>Data_speed!H33</f>
        <v>0</v>
      </c>
      <c r="I49" s="135">
        <f>Data_speed!I33</f>
        <v>0</v>
      </c>
      <c r="J49" s="218">
        <f>Data_speed!J33</f>
        <v>0</v>
      </c>
      <c r="K49" s="135">
        <f>Data_speed!K33</f>
        <v>0</v>
      </c>
      <c r="L49" s="218">
        <f>Data_speed!L33</f>
        <v>0</v>
      </c>
      <c r="M49" s="135">
        <f>Data_speed!M33</f>
        <v>0</v>
      </c>
      <c r="N49" s="118">
        <f>Data_speed!N33</f>
        <v>0</v>
      </c>
      <c r="P49" s="321">
        <f>CV_C!AD14</f>
        <v>0</v>
      </c>
      <c r="Q49" s="241"/>
      <c r="R49" s="366">
        <f>Data_speed!P33</f>
        <v>0</v>
      </c>
      <c r="S49" s="369">
        <f>Data_speed!Q33</f>
        <v>0</v>
      </c>
      <c r="T49" s="369">
        <f>Data_speed!R33</f>
        <v>0</v>
      </c>
      <c r="U49" s="372">
        <f>Data_speed!S33</f>
        <v>0</v>
      </c>
    </row>
    <row r="50" spans="1:21" ht="14.65" customHeight="1" x14ac:dyDescent="0.2">
      <c r="A50" s="124" t="s">
        <v>27</v>
      </c>
      <c r="B50" s="223">
        <f>Data_speed!B34</f>
        <v>0</v>
      </c>
      <c r="C50" s="222">
        <f>Data_speed!C34</f>
        <v>0</v>
      </c>
      <c r="D50" s="223">
        <f>Data_speed!D34</f>
        <v>0</v>
      </c>
      <c r="E50" s="222">
        <f>Data_speed!E34</f>
        <v>0</v>
      </c>
      <c r="F50" s="223">
        <f>Data_speed!F34</f>
        <v>0</v>
      </c>
      <c r="G50" s="222">
        <f>Data_speed!G34</f>
        <v>0</v>
      </c>
      <c r="H50" s="223">
        <f>Data_speed!H34</f>
        <v>0</v>
      </c>
      <c r="I50" s="222">
        <f>Data_speed!I34</f>
        <v>0</v>
      </c>
      <c r="J50" s="223">
        <f>Data_speed!J34</f>
        <v>0</v>
      </c>
      <c r="K50" s="222">
        <f>Data_speed!K34</f>
        <v>0</v>
      </c>
      <c r="L50" s="223">
        <f>Data_speed!L34</f>
        <v>0</v>
      </c>
      <c r="M50" s="222">
        <f>Data_speed!M34</f>
        <v>0</v>
      </c>
      <c r="N50" s="123">
        <f>Data_speed!N34</f>
        <v>0</v>
      </c>
      <c r="P50" s="322">
        <f>CV_C!AD15</f>
        <v>0</v>
      </c>
      <c r="Q50" s="241"/>
      <c r="R50" s="367">
        <f>Data_speed!P34</f>
        <v>0</v>
      </c>
      <c r="S50" s="138">
        <f>Data_speed!Q34</f>
        <v>0</v>
      </c>
      <c r="T50" s="138">
        <f>Data_speed!R34</f>
        <v>0</v>
      </c>
      <c r="U50" s="373">
        <f>Data_speed!S34</f>
        <v>0</v>
      </c>
    </row>
    <row r="51" spans="1:21" ht="14.65" customHeight="1" x14ac:dyDescent="0.2">
      <c r="A51" s="124" t="s">
        <v>28</v>
      </c>
      <c r="B51" s="223">
        <f>Data_speed!B35</f>
        <v>0</v>
      </c>
      <c r="C51" s="222">
        <f>Data_speed!C35</f>
        <v>0</v>
      </c>
      <c r="D51" s="223">
        <f>Data_speed!D35</f>
        <v>0</v>
      </c>
      <c r="E51" s="222">
        <f>Data_speed!E35</f>
        <v>0</v>
      </c>
      <c r="F51" s="223">
        <f>Data_speed!F35</f>
        <v>0</v>
      </c>
      <c r="G51" s="222">
        <f>Data_speed!G35</f>
        <v>0</v>
      </c>
      <c r="H51" s="223">
        <f>Data_speed!H35</f>
        <v>0</v>
      </c>
      <c r="I51" s="222">
        <f>Data_speed!I35</f>
        <v>0</v>
      </c>
      <c r="J51" s="223">
        <f>Data_speed!J35</f>
        <v>0</v>
      </c>
      <c r="K51" s="222">
        <f>Data_speed!K35</f>
        <v>0</v>
      </c>
      <c r="L51" s="223">
        <f>Data_speed!L35</f>
        <v>0</v>
      </c>
      <c r="M51" s="222">
        <f>Data_speed!M35</f>
        <v>0</v>
      </c>
      <c r="N51" s="123">
        <f>Data_speed!N35</f>
        <v>0</v>
      </c>
      <c r="P51" s="322">
        <f>CV_C!AD16</f>
        <v>0</v>
      </c>
      <c r="Q51" s="241"/>
      <c r="R51" s="367">
        <f>Data_speed!P35</f>
        <v>0</v>
      </c>
      <c r="S51" s="138">
        <f>Data_speed!Q35</f>
        <v>0</v>
      </c>
      <c r="T51" s="138">
        <f>Data_speed!R35</f>
        <v>0</v>
      </c>
      <c r="U51" s="373">
        <f>Data_speed!S35</f>
        <v>0</v>
      </c>
    </row>
    <row r="52" spans="1:21" ht="14.65" customHeight="1" x14ac:dyDescent="0.2">
      <c r="A52" s="124" t="s">
        <v>29</v>
      </c>
      <c r="B52" s="223">
        <f>Data_speed!B36</f>
        <v>0</v>
      </c>
      <c r="C52" s="222">
        <f>Data_speed!C36</f>
        <v>0</v>
      </c>
      <c r="D52" s="223">
        <f>Data_speed!D36</f>
        <v>0</v>
      </c>
      <c r="E52" s="222">
        <f>Data_speed!E36</f>
        <v>0</v>
      </c>
      <c r="F52" s="223">
        <f>Data_speed!F36</f>
        <v>0</v>
      </c>
      <c r="G52" s="222">
        <f>Data_speed!G36</f>
        <v>0</v>
      </c>
      <c r="H52" s="223">
        <f>Data_speed!H36</f>
        <v>0</v>
      </c>
      <c r="I52" s="222">
        <f>Data_speed!I36</f>
        <v>0</v>
      </c>
      <c r="J52" s="223">
        <f>Data_speed!J36</f>
        <v>0</v>
      </c>
      <c r="K52" s="222">
        <f>Data_speed!K36</f>
        <v>0</v>
      </c>
      <c r="L52" s="223">
        <f>Data_speed!L36</f>
        <v>0</v>
      </c>
      <c r="M52" s="222">
        <f>Data_speed!M36</f>
        <v>0</v>
      </c>
      <c r="N52" s="123">
        <f>Data_speed!N36</f>
        <v>0</v>
      </c>
      <c r="P52" s="322">
        <f>CV_C!AD17</f>
        <v>0</v>
      </c>
      <c r="Q52" s="241"/>
      <c r="R52" s="367">
        <f>Data_speed!P36</f>
        <v>0</v>
      </c>
      <c r="S52" s="138">
        <f>Data_speed!Q36</f>
        <v>0</v>
      </c>
      <c r="T52" s="138">
        <f>Data_speed!R36</f>
        <v>0</v>
      </c>
      <c r="U52" s="373">
        <f>Data_speed!S36</f>
        <v>0</v>
      </c>
    </row>
    <row r="53" spans="1:21" ht="14.65" customHeight="1" x14ac:dyDescent="0.2">
      <c r="A53" s="124" t="s">
        <v>30</v>
      </c>
      <c r="B53" s="223">
        <f>Data_speed!B37</f>
        <v>0</v>
      </c>
      <c r="C53" s="222">
        <f>Data_speed!C37</f>
        <v>0</v>
      </c>
      <c r="D53" s="223">
        <f>Data_speed!D37</f>
        <v>0</v>
      </c>
      <c r="E53" s="222">
        <f>Data_speed!E37</f>
        <v>0</v>
      </c>
      <c r="F53" s="223">
        <f>Data_speed!F37</f>
        <v>0</v>
      </c>
      <c r="G53" s="222">
        <f>Data_speed!G37</f>
        <v>0</v>
      </c>
      <c r="H53" s="223">
        <f>Data_speed!H37</f>
        <v>0</v>
      </c>
      <c r="I53" s="222">
        <f>Data_speed!I37</f>
        <v>0</v>
      </c>
      <c r="J53" s="223">
        <f>Data_speed!J37</f>
        <v>0</v>
      </c>
      <c r="K53" s="222">
        <f>Data_speed!K37</f>
        <v>0</v>
      </c>
      <c r="L53" s="223">
        <f>Data_speed!L37</f>
        <v>0</v>
      </c>
      <c r="M53" s="222">
        <f>Data_speed!M37</f>
        <v>0</v>
      </c>
      <c r="N53" s="123">
        <f>Data_speed!N37</f>
        <v>0</v>
      </c>
      <c r="P53" s="322">
        <f>CV_C!AD18</f>
        <v>0</v>
      </c>
      <c r="Q53" s="241"/>
      <c r="R53" s="367">
        <f>Data_speed!P37</f>
        <v>0</v>
      </c>
      <c r="S53" s="138">
        <f>Data_speed!Q37</f>
        <v>0</v>
      </c>
      <c r="T53" s="138">
        <f>Data_speed!R37</f>
        <v>0</v>
      </c>
      <c r="U53" s="373">
        <f>Data_speed!S37</f>
        <v>0</v>
      </c>
    </row>
    <row r="54" spans="1:21" ht="14.65" customHeight="1" x14ac:dyDescent="0.2">
      <c r="A54" s="124" t="s">
        <v>31</v>
      </c>
      <c r="B54" s="223">
        <f>Data_speed!B38</f>
        <v>0</v>
      </c>
      <c r="C54" s="222">
        <f>Data_speed!C38</f>
        <v>0</v>
      </c>
      <c r="D54" s="223">
        <f>Data_speed!D38</f>
        <v>0</v>
      </c>
      <c r="E54" s="222">
        <f>Data_speed!E38</f>
        <v>0</v>
      </c>
      <c r="F54" s="223">
        <f>Data_speed!F38</f>
        <v>0</v>
      </c>
      <c r="G54" s="222">
        <f>Data_speed!G38</f>
        <v>0</v>
      </c>
      <c r="H54" s="223">
        <f>Data_speed!H38</f>
        <v>0</v>
      </c>
      <c r="I54" s="222">
        <f>Data_speed!I38</f>
        <v>0</v>
      </c>
      <c r="J54" s="223">
        <f>Data_speed!J38</f>
        <v>0</v>
      </c>
      <c r="K54" s="222">
        <f>Data_speed!K38</f>
        <v>0</v>
      </c>
      <c r="L54" s="223">
        <f>Data_speed!L38</f>
        <v>0</v>
      </c>
      <c r="M54" s="222">
        <f>Data_speed!M38</f>
        <v>0</v>
      </c>
      <c r="N54" s="123">
        <f>Data_speed!N38</f>
        <v>0</v>
      </c>
      <c r="P54" s="322">
        <f>CV_C!AD19</f>
        <v>0</v>
      </c>
      <c r="Q54" s="241"/>
      <c r="R54" s="367">
        <f>Data_speed!P38</f>
        <v>0</v>
      </c>
      <c r="S54" s="138">
        <f>Data_speed!Q38</f>
        <v>0</v>
      </c>
      <c r="T54" s="138">
        <f>Data_speed!R38</f>
        <v>0</v>
      </c>
      <c r="U54" s="373">
        <f>Data_speed!S38</f>
        <v>0</v>
      </c>
    </row>
    <row r="55" spans="1:21" ht="14.65" customHeight="1" x14ac:dyDescent="0.2">
      <c r="A55" s="124" t="s">
        <v>32</v>
      </c>
      <c r="B55" s="223">
        <f>Data_speed!B39</f>
        <v>0</v>
      </c>
      <c r="C55" s="222">
        <f>Data_speed!C39</f>
        <v>0</v>
      </c>
      <c r="D55" s="223">
        <f>Data_speed!D39</f>
        <v>0</v>
      </c>
      <c r="E55" s="222">
        <f>Data_speed!E39</f>
        <v>0</v>
      </c>
      <c r="F55" s="223">
        <f>Data_speed!F39</f>
        <v>0</v>
      </c>
      <c r="G55" s="222">
        <f>Data_speed!G39</f>
        <v>0</v>
      </c>
      <c r="H55" s="223">
        <f>Data_speed!H39</f>
        <v>0</v>
      </c>
      <c r="I55" s="222">
        <f>Data_speed!I39</f>
        <v>0</v>
      </c>
      <c r="J55" s="223">
        <f>Data_speed!J39</f>
        <v>0</v>
      </c>
      <c r="K55" s="222">
        <f>Data_speed!K39</f>
        <v>0</v>
      </c>
      <c r="L55" s="223">
        <f>Data_speed!L39</f>
        <v>0</v>
      </c>
      <c r="M55" s="222">
        <f>Data_speed!M39</f>
        <v>0</v>
      </c>
      <c r="N55" s="123">
        <f>Data_speed!N39</f>
        <v>0</v>
      </c>
      <c r="P55" s="322">
        <f>CV_C!AD20</f>
        <v>0</v>
      </c>
      <c r="Q55" s="241"/>
      <c r="R55" s="367">
        <f>Data_speed!P39</f>
        <v>0</v>
      </c>
      <c r="S55" s="138">
        <f>Data_speed!Q39</f>
        <v>0</v>
      </c>
      <c r="T55" s="138">
        <f>Data_speed!R39</f>
        <v>0</v>
      </c>
      <c r="U55" s="373">
        <f>Data_speed!S39</f>
        <v>0</v>
      </c>
    </row>
    <row r="56" spans="1:21" ht="14.65" customHeight="1" x14ac:dyDescent="0.2">
      <c r="A56" s="225" t="s">
        <v>33</v>
      </c>
      <c r="B56" s="228">
        <f>Data_speed!B40</f>
        <v>0</v>
      </c>
      <c r="C56" s="227">
        <f>Data_speed!C40</f>
        <v>0</v>
      </c>
      <c r="D56" s="228">
        <f>Data_speed!D40</f>
        <v>0</v>
      </c>
      <c r="E56" s="227">
        <f>Data_speed!E40</f>
        <v>0</v>
      </c>
      <c r="F56" s="228">
        <f>Data_speed!F40</f>
        <v>0</v>
      </c>
      <c r="G56" s="227">
        <f>Data_speed!G40</f>
        <v>0</v>
      </c>
      <c r="H56" s="228">
        <f>Data_speed!H40</f>
        <v>0</v>
      </c>
      <c r="I56" s="227">
        <f>Data_speed!I40</f>
        <v>0</v>
      </c>
      <c r="J56" s="228">
        <f>Data_speed!J40</f>
        <v>0</v>
      </c>
      <c r="K56" s="227">
        <f>Data_speed!K40</f>
        <v>0</v>
      </c>
      <c r="L56" s="228">
        <f>Data_speed!L40</f>
        <v>0</v>
      </c>
      <c r="M56" s="227">
        <f>Data_speed!M40</f>
        <v>0</v>
      </c>
      <c r="N56" s="129">
        <f>Data_speed!N40</f>
        <v>0</v>
      </c>
      <c r="P56" s="323">
        <f>CV_C!AD21</f>
        <v>0</v>
      </c>
      <c r="Q56" s="241"/>
      <c r="R56" s="368">
        <f>Data_speed!P40</f>
        <v>0</v>
      </c>
      <c r="S56" s="370">
        <f>Data_speed!Q40</f>
        <v>0</v>
      </c>
      <c r="T56" s="370">
        <f>Data_speed!R40</f>
        <v>0</v>
      </c>
      <c r="U56" s="374">
        <f>Data_speed!S40</f>
        <v>0</v>
      </c>
    </row>
    <row r="57" spans="1:21" ht="14.65" customHeight="1" x14ac:dyDescent="0.2">
      <c r="A57" s="124" t="s">
        <v>34</v>
      </c>
      <c r="B57" s="223">
        <f>Data_speed!B41</f>
        <v>0</v>
      </c>
      <c r="C57" s="222">
        <f>Data_speed!C41</f>
        <v>0</v>
      </c>
      <c r="D57" s="223">
        <f>Data_speed!D41</f>
        <v>0</v>
      </c>
      <c r="E57" s="222">
        <f>Data_speed!E41</f>
        <v>0</v>
      </c>
      <c r="F57" s="223">
        <f>Data_speed!F41</f>
        <v>0</v>
      </c>
      <c r="G57" s="222">
        <f>Data_speed!G41</f>
        <v>0</v>
      </c>
      <c r="H57" s="223">
        <f>Data_speed!H41</f>
        <v>0</v>
      </c>
      <c r="I57" s="222">
        <f>Data_speed!I41</f>
        <v>0</v>
      </c>
      <c r="J57" s="223">
        <f>Data_speed!J41</f>
        <v>0</v>
      </c>
      <c r="K57" s="222">
        <f>Data_speed!K41</f>
        <v>0</v>
      </c>
      <c r="L57" s="223">
        <f>Data_speed!L41</f>
        <v>0</v>
      </c>
      <c r="M57" s="222">
        <f>Data_speed!M41</f>
        <v>0</v>
      </c>
      <c r="N57" s="123">
        <f>Data_speed!N41</f>
        <v>0</v>
      </c>
      <c r="P57" s="322">
        <f>CV_C!AD22</f>
        <v>0</v>
      </c>
      <c r="Q57" s="241"/>
      <c r="R57" s="367">
        <f>Data_speed!P41</f>
        <v>0</v>
      </c>
      <c r="S57" s="138">
        <f>Data_speed!Q41</f>
        <v>0</v>
      </c>
      <c r="T57" s="138">
        <f>Data_speed!R41</f>
        <v>0</v>
      </c>
      <c r="U57" s="373">
        <f>Data_speed!S41</f>
        <v>0</v>
      </c>
    </row>
    <row r="58" spans="1:21" ht="14.65" customHeight="1" x14ac:dyDescent="0.2">
      <c r="A58" s="124" t="s">
        <v>35</v>
      </c>
      <c r="B58" s="223">
        <f>Data_speed!B42</f>
        <v>0</v>
      </c>
      <c r="C58" s="222">
        <f>Data_speed!C42</f>
        <v>0</v>
      </c>
      <c r="D58" s="223">
        <f>Data_speed!D42</f>
        <v>0</v>
      </c>
      <c r="E58" s="222">
        <f>Data_speed!E42</f>
        <v>0</v>
      </c>
      <c r="F58" s="223">
        <f>Data_speed!F42</f>
        <v>0</v>
      </c>
      <c r="G58" s="222">
        <f>Data_speed!G42</f>
        <v>0</v>
      </c>
      <c r="H58" s="223">
        <f>Data_speed!H42</f>
        <v>0</v>
      </c>
      <c r="I58" s="222">
        <f>Data_speed!I42</f>
        <v>0</v>
      </c>
      <c r="J58" s="223">
        <f>Data_speed!J42</f>
        <v>0</v>
      </c>
      <c r="K58" s="222">
        <f>Data_speed!K42</f>
        <v>0</v>
      </c>
      <c r="L58" s="223">
        <f>Data_speed!L42</f>
        <v>0</v>
      </c>
      <c r="M58" s="222">
        <f>Data_speed!M42</f>
        <v>0</v>
      </c>
      <c r="N58" s="123">
        <f>Data_speed!N42</f>
        <v>0</v>
      </c>
      <c r="P58" s="322">
        <f>CV_C!AD23</f>
        <v>0</v>
      </c>
      <c r="Q58" s="241"/>
      <c r="R58" s="367">
        <f>Data_speed!P42</f>
        <v>0</v>
      </c>
      <c r="S58" s="138">
        <f>Data_speed!Q42</f>
        <v>0</v>
      </c>
      <c r="T58" s="138">
        <f>Data_speed!R42</f>
        <v>0</v>
      </c>
      <c r="U58" s="373">
        <f>Data_speed!S42</f>
        <v>0</v>
      </c>
    </row>
    <row r="59" spans="1:21" ht="14.65" customHeight="1" x14ac:dyDescent="0.2">
      <c r="A59" s="124" t="s">
        <v>36</v>
      </c>
      <c r="B59" s="223">
        <f>Data_speed!B43</f>
        <v>0</v>
      </c>
      <c r="C59" s="222">
        <f>Data_speed!C43</f>
        <v>0</v>
      </c>
      <c r="D59" s="223">
        <f>Data_speed!D43</f>
        <v>0</v>
      </c>
      <c r="E59" s="222">
        <f>Data_speed!E43</f>
        <v>0</v>
      </c>
      <c r="F59" s="223">
        <f>Data_speed!F43</f>
        <v>0</v>
      </c>
      <c r="G59" s="222">
        <f>Data_speed!G43</f>
        <v>0</v>
      </c>
      <c r="H59" s="223">
        <f>Data_speed!H43</f>
        <v>0</v>
      </c>
      <c r="I59" s="222">
        <f>Data_speed!I43</f>
        <v>0</v>
      </c>
      <c r="J59" s="223">
        <f>Data_speed!J43</f>
        <v>0</v>
      </c>
      <c r="K59" s="222">
        <f>Data_speed!K43</f>
        <v>0</v>
      </c>
      <c r="L59" s="223">
        <f>Data_speed!L43</f>
        <v>0</v>
      </c>
      <c r="M59" s="222">
        <f>Data_speed!M43</f>
        <v>0</v>
      </c>
      <c r="N59" s="123">
        <f>Data_speed!N43</f>
        <v>0</v>
      </c>
      <c r="P59" s="322">
        <f>CV_C!AD24</f>
        <v>0</v>
      </c>
      <c r="Q59" s="241"/>
      <c r="R59" s="367">
        <f>Data_speed!P43</f>
        <v>0</v>
      </c>
      <c r="S59" s="138">
        <f>Data_speed!Q43</f>
        <v>0</v>
      </c>
      <c r="T59" s="138">
        <f>Data_speed!R43</f>
        <v>0</v>
      </c>
      <c r="U59" s="373">
        <f>Data_speed!S43</f>
        <v>0</v>
      </c>
    </row>
    <row r="60" spans="1:21" ht="14.65" customHeight="1" x14ac:dyDescent="0.2">
      <c r="A60" s="124" t="s">
        <v>37</v>
      </c>
      <c r="B60" s="223">
        <f>Data_speed!B44</f>
        <v>0</v>
      </c>
      <c r="C60" s="222">
        <f>Data_speed!C44</f>
        <v>0</v>
      </c>
      <c r="D60" s="223">
        <f>Data_speed!D44</f>
        <v>0</v>
      </c>
      <c r="E60" s="222">
        <f>Data_speed!E44</f>
        <v>0</v>
      </c>
      <c r="F60" s="223">
        <f>Data_speed!F44</f>
        <v>0</v>
      </c>
      <c r="G60" s="222">
        <f>Data_speed!G44</f>
        <v>0</v>
      </c>
      <c r="H60" s="223">
        <f>Data_speed!H44</f>
        <v>0</v>
      </c>
      <c r="I60" s="222">
        <f>Data_speed!I44</f>
        <v>0</v>
      </c>
      <c r="J60" s="223">
        <f>Data_speed!J44</f>
        <v>0</v>
      </c>
      <c r="K60" s="222">
        <f>Data_speed!K44</f>
        <v>0</v>
      </c>
      <c r="L60" s="223">
        <f>Data_speed!L44</f>
        <v>0</v>
      </c>
      <c r="M60" s="222">
        <f>Data_speed!M44</f>
        <v>0</v>
      </c>
      <c r="N60" s="123">
        <f>Data_speed!N44</f>
        <v>0</v>
      </c>
      <c r="P60" s="322">
        <f>CV_C!AD25</f>
        <v>0</v>
      </c>
      <c r="Q60" s="241"/>
      <c r="R60" s="367">
        <f>Data_speed!P44</f>
        <v>0</v>
      </c>
      <c r="S60" s="138">
        <f>Data_speed!Q44</f>
        <v>0</v>
      </c>
      <c r="T60" s="138">
        <f>Data_speed!R44</f>
        <v>0</v>
      </c>
      <c r="U60" s="373">
        <f>Data_speed!S44</f>
        <v>0</v>
      </c>
    </row>
    <row r="61" spans="1:21" ht="14.65" customHeight="1" x14ac:dyDescent="0.2">
      <c r="A61" s="124" t="s">
        <v>38</v>
      </c>
      <c r="B61" s="223">
        <f>Data_speed!B45</f>
        <v>0</v>
      </c>
      <c r="C61" s="222">
        <f>Data_speed!C45</f>
        <v>0</v>
      </c>
      <c r="D61" s="223">
        <f>Data_speed!D45</f>
        <v>0</v>
      </c>
      <c r="E61" s="222">
        <f>Data_speed!E45</f>
        <v>0</v>
      </c>
      <c r="F61" s="223">
        <f>Data_speed!F45</f>
        <v>0</v>
      </c>
      <c r="G61" s="222">
        <f>Data_speed!G45</f>
        <v>0</v>
      </c>
      <c r="H61" s="223">
        <f>Data_speed!H45</f>
        <v>0</v>
      </c>
      <c r="I61" s="222">
        <f>Data_speed!I45</f>
        <v>0</v>
      </c>
      <c r="J61" s="223">
        <f>Data_speed!J45</f>
        <v>0</v>
      </c>
      <c r="K61" s="222">
        <f>Data_speed!K45</f>
        <v>0</v>
      </c>
      <c r="L61" s="223">
        <f>Data_speed!L45</f>
        <v>0</v>
      </c>
      <c r="M61" s="222">
        <f>Data_speed!M45</f>
        <v>0</v>
      </c>
      <c r="N61" s="123">
        <f>Data_speed!N45</f>
        <v>0</v>
      </c>
      <c r="P61" s="322">
        <f>CV_C!AD26</f>
        <v>0</v>
      </c>
      <c r="Q61" s="241"/>
      <c r="R61" s="367">
        <f>Data_speed!P45</f>
        <v>0</v>
      </c>
      <c r="S61" s="138">
        <f>Data_speed!Q45</f>
        <v>0</v>
      </c>
      <c r="T61" s="138">
        <f>Data_speed!R45</f>
        <v>0</v>
      </c>
      <c r="U61" s="373">
        <f>Data_speed!S45</f>
        <v>0</v>
      </c>
    </row>
    <row r="62" spans="1:21" ht="14.65" customHeight="1" x14ac:dyDescent="0.2">
      <c r="A62" s="124" t="s">
        <v>39</v>
      </c>
      <c r="B62" s="223">
        <f>Data_speed!B46</f>
        <v>0</v>
      </c>
      <c r="C62" s="222">
        <f>Data_speed!C46</f>
        <v>0</v>
      </c>
      <c r="D62" s="223">
        <f>Data_speed!D46</f>
        <v>0</v>
      </c>
      <c r="E62" s="222">
        <f>Data_speed!E46</f>
        <v>0</v>
      </c>
      <c r="F62" s="223">
        <f>Data_speed!F46</f>
        <v>0</v>
      </c>
      <c r="G62" s="222">
        <f>Data_speed!G46</f>
        <v>0</v>
      </c>
      <c r="H62" s="223">
        <f>Data_speed!H46</f>
        <v>0</v>
      </c>
      <c r="I62" s="222">
        <f>Data_speed!I46</f>
        <v>0</v>
      </c>
      <c r="J62" s="223">
        <f>Data_speed!J46</f>
        <v>0</v>
      </c>
      <c r="K62" s="222">
        <f>Data_speed!K46</f>
        <v>0</v>
      </c>
      <c r="L62" s="223">
        <f>Data_speed!L46</f>
        <v>0</v>
      </c>
      <c r="M62" s="222">
        <f>Data_speed!M46</f>
        <v>0</v>
      </c>
      <c r="N62" s="123">
        <f>Data_speed!N46</f>
        <v>0</v>
      </c>
      <c r="P62" s="322">
        <f>CV_C!AD27</f>
        <v>0</v>
      </c>
      <c r="Q62" s="241"/>
      <c r="R62" s="367">
        <f>Data_speed!P46</f>
        <v>0</v>
      </c>
      <c r="S62" s="138">
        <f>Data_speed!Q46</f>
        <v>0</v>
      </c>
      <c r="T62" s="138">
        <f>Data_speed!R46</f>
        <v>0</v>
      </c>
      <c r="U62" s="373">
        <f>Data_speed!S46</f>
        <v>0</v>
      </c>
    </row>
    <row r="63" spans="1:21" ht="14.65" customHeight="1" x14ac:dyDescent="0.2">
      <c r="A63" s="124" t="s">
        <v>40</v>
      </c>
      <c r="B63" s="223">
        <f>Data_speed!B47</f>
        <v>0</v>
      </c>
      <c r="C63" s="222">
        <f>Data_speed!C47</f>
        <v>0</v>
      </c>
      <c r="D63" s="223">
        <f>Data_speed!D47</f>
        <v>0</v>
      </c>
      <c r="E63" s="222">
        <f>Data_speed!E47</f>
        <v>0</v>
      </c>
      <c r="F63" s="223">
        <f>Data_speed!F47</f>
        <v>0</v>
      </c>
      <c r="G63" s="222">
        <f>Data_speed!G47</f>
        <v>0</v>
      </c>
      <c r="H63" s="223">
        <f>Data_speed!H47</f>
        <v>0</v>
      </c>
      <c r="I63" s="222">
        <f>Data_speed!I47</f>
        <v>0</v>
      </c>
      <c r="J63" s="223">
        <f>Data_speed!J47</f>
        <v>0</v>
      </c>
      <c r="K63" s="222">
        <f>Data_speed!K47</f>
        <v>0</v>
      </c>
      <c r="L63" s="223">
        <f>Data_speed!L47</f>
        <v>0</v>
      </c>
      <c r="M63" s="222">
        <f>Data_speed!M47</f>
        <v>0</v>
      </c>
      <c r="N63" s="123">
        <f>Data_speed!N47</f>
        <v>0</v>
      </c>
      <c r="P63" s="322">
        <f>CV_C!AD28</f>
        <v>0</v>
      </c>
      <c r="Q63" s="241"/>
      <c r="R63" s="367">
        <f>Data_speed!P47</f>
        <v>0</v>
      </c>
      <c r="S63" s="138">
        <f>Data_speed!Q47</f>
        <v>0</v>
      </c>
      <c r="T63" s="138">
        <f>Data_speed!R47</f>
        <v>0</v>
      </c>
      <c r="U63" s="373">
        <f>Data_speed!S47</f>
        <v>0</v>
      </c>
    </row>
    <row r="64" spans="1:21" ht="14.65" customHeight="1" x14ac:dyDescent="0.2">
      <c r="A64" s="124" t="s">
        <v>41</v>
      </c>
      <c r="B64" s="223">
        <f>Data_speed!B48</f>
        <v>0</v>
      </c>
      <c r="C64" s="222">
        <f>Data_speed!C48</f>
        <v>0</v>
      </c>
      <c r="D64" s="223">
        <f>Data_speed!D48</f>
        <v>0</v>
      </c>
      <c r="E64" s="222">
        <f>Data_speed!E48</f>
        <v>0</v>
      </c>
      <c r="F64" s="223">
        <f>Data_speed!F48</f>
        <v>0</v>
      </c>
      <c r="G64" s="222">
        <f>Data_speed!G48</f>
        <v>0</v>
      </c>
      <c r="H64" s="223">
        <f>Data_speed!H48</f>
        <v>0</v>
      </c>
      <c r="I64" s="222">
        <f>Data_speed!I48</f>
        <v>0</v>
      </c>
      <c r="J64" s="223">
        <f>Data_speed!J48</f>
        <v>0</v>
      </c>
      <c r="K64" s="222">
        <f>Data_speed!K48</f>
        <v>0</v>
      </c>
      <c r="L64" s="223">
        <f>Data_speed!L48</f>
        <v>0</v>
      </c>
      <c r="M64" s="222">
        <f>Data_speed!M48</f>
        <v>0</v>
      </c>
      <c r="N64" s="123">
        <f>Data_speed!N48</f>
        <v>0</v>
      </c>
      <c r="P64" s="322">
        <f>CV_C!AD29</f>
        <v>0</v>
      </c>
      <c r="Q64" s="241"/>
      <c r="R64" s="367">
        <f>Data_speed!P48</f>
        <v>0</v>
      </c>
      <c r="S64" s="138">
        <f>Data_speed!Q48</f>
        <v>0</v>
      </c>
      <c r="T64" s="138">
        <f>Data_speed!R48</f>
        <v>0</v>
      </c>
      <c r="U64" s="373">
        <f>Data_speed!S48</f>
        <v>0</v>
      </c>
    </row>
    <row r="65" spans="1:21" ht="14.65" customHeight="1" x14ac:dyDescent="0.2">
      <c r="A65" s="124" t="s">
        <v>42</v>
      </c>
      <c r="B65" s="223">
        <f>Data_speed!B49</f>
        <v>0</v>
      </c>
      <c r="C65" s="222">
        <f>Data_speed!C49</f>
        <v>0</v>
      </c>
      <c r="D65" s="223">
        <f>Data_speed!D49</f>
        <v>0</v>
      </c>
      <c r="E65" s="222">
        <f>Data_speed!E49</f>
        <v>0</v>
      </c>
      <c r="F65" s="223">
        <f>Data_speed!F49</f>
        <v>0</v>
      </c>
      <c r="G65" s="222">
        <f>Data_speed!G49</f>
        <v>0</v>
      </c>
      <c r="H65" s="223">
        <f>Data_speed!H49</f>
        <v>0</v>
      </c>
      <c r="I65" s="222">
        <f>Data_speed!I49</f>
        <v>0</v>
      </c>
      <c r="J65" s="223">
        <f>Data_speed!J49</f>
        <v>0</v>
      </c>
      <c r="K65" s="222">
        <f>Data_speed!K49</f>
        <v>0</v>
      </c>
      <c r="L65" s="223">
        <f>Data_speed!L49</f>
        <v>0</v>
      </c>
      <c r="M65" s="222">
        <f>Data_speed!M49</f>
        <v>0</v>
      </c>
      <c r="N65" s="123">
        <f>Data_speed!N49</f>
        <v>0</v>
      </c>
      <c r="P65" s="322">
        <f>CV_C!AD30</f>
        <v>0</v>
      </c>
      <c r="Q65" s="241"/>
      <c r="R65" s="367">
        <f>Data_speed!P49</f>
        <v>0</v>
      </c>
      <c r="S65" s="138">
        <f>Data_speed!Q49</f>
        <v>0</v>
      </c>
      <c r="T65" s="138">
        <f>Data_speed!R49</f>
        <v>0</v>
      </c>
      <c r="U65" s="373">
        <f>Data_speed!S49</f>
        <v>0</v>
      </c>
    </row>
    <row r="66" spans="1:21" ht="14.65" customHeight="1" x14ac:dyDescent="0.2">
      <c r="A66" s="225" t="s">
        <v>43</v>
      </c>
      <c r="B66" s="228">
        <f>Data_speed!B50</f>
        <v>0</v>
      </c>
      <c r="C66" s="227">
        <f>Data_speed!C50</f>
        <v>0</v>
      </c>
      <c r="D66" s="228">
        <f>Data_speed!D50</f>
        <v>0</v>
      </c>
      <c r="E66" s="227">
        <f>Data_speed!E50</f>
        <v>0</v>
      </c>
      <c r="F66" s="228">
        <f>Data_speed!F50</f>
        <v>0</v>
      </c>
      <c r="G66" s="227">
        <f>Data_speed!G50</f>
        <v>0</v>
      </c>
      <c r="H66" s="228">
        <f>Data_speed!H50</f>
        <v>0</v>
      </c>
      <c r="I66" s="227">
        <f>Data_speed!I50</f>
        <v>0</v>
      </c>
      <c r="J66" s="228">
        <f>Data_speed!J50</f>
        <v>0</v>
      </c>
      <c r="K66" s="227">
        <f>Data_speed!K50</f>
        <v>0</v>
      </c>
      <c r="L66" s="228">
        <f>Data_speed!L50</f>
        <v>0</v>
      </c>
      <c r="M66" s="227">
        <f>Data_speed!M50</f>
        <v>0</v>
      </c>
      <c r="N66" s="129">
        <f>Data_speed!N50</f>
        <v>0</v>
      </c>
      <c r="P66" s="323">
        <f>CV_C!AD31</f>
        <v>0</v>
      </c>
      <c r="Q66" s="241"/>
      <c r="R66" s="368">
        <f>Data_speed!P50</f>
        <v>0</v>
      </c>
      <c r="S66" s="370">
        <f>Data_speed!Q50</f>
        <v>0</v>
      </c>
      <c r="T66" s="370">
        <f>Data_speed!R50</f>
        <v>0</v>
      </c>
      <c r="U66" s="374">
        <f>Data_speed!S50</f>
        <v>0</v>
      </c>
    </row>
    <row r="67" spans="1:21" ht="14.65" customHeight="1" x14ac:dyDescent="0.2">
      <c r="A67" s="124" t="s">
        <v>44</v>
      </c>
      <c r="B67" s="223">
        <f>Data_speed!B51</f>
        <v>0</v>
      </c>
      <c r="C67" s="222">
        <f>Data_speed!C51</f>
        <v>0</v>
      </c>
      <c r="D67" s="223">
        <f>Data_speed!D51</f>
        <v>0</v>
      </c>
      <c r="E67" s="222">
        <f>Data_speed!E51</f>
        <v>0</v>
      </c>
      <c r="F67" s="223">
        <f>Data_speed!F51</f>
        <v>0</v>
      </c>
      <c r="G67" s="222">
        <f>Data_speed!G51</f>
        <v>0</v>
      </c>
      <c r="H67" s="223">
        <f>Data_speed!H51</f>
        <v>0</v>
      </c>
      <c r="I67" s="222">
        <f>Data_speed!I51</f>
        <v>0</v>
      </c>
      <c r="J67" s="223">
        <f>Data_speed!J51</f>
        <v>0</v>
      </c>
      <c r="K67" s="222">
        <f>Data_speed!K51</f>
        <v>0</v>
      </c>
      <c r="L67" s="223">
        <f>Data_speed!L51</f>
        <v>0</v>
      </c>
      <c r="M67" s="222">
        <f>Data_speed!M51</f>
        <v>0</v>
      </c>
      <c r="N67" s="123">
        <f>Data_speed!N51</f>
        <v>0</v>
      </c>
      <c r="P67" s="322">
        <f>CV_C!AD32</f>
        <v>0</v>
      </c>
      <c r="Q67" s="241"/>
      <c r="R67" s="367">
        <f>Data_speed!P51</f>
        <v>0</v>
      </c>
      <c r="S67" s="138">
        <f>Data_speed!Q51</f>
        <v>0</v>
      </c>
      <c r="T67" s="138">
        <f>Data_speed!R51</f>
        <v>0</v>
      </c>
      <c r="U67" s="373">
        <f>Data_speed!S51</f>
        <v>0</v>
      </c>
    </row>
    <row r="68" spans="1:21" ht="14.65" customHeight="1" x14ac:dyDescent="0.2">
      <c r="A68" s="124" t="s">
        <v>45</v>
      </c>
      <c r="B68" s="223">
        <f>Data_speed!B52</f>
        <v>0</v>
      </c>
      <c r="C68" s="222">
        <f>Data_speed!C52</f>
        <v>0</v>
      </c>
      <c r="D68" s="223">
        <f>Data_speed!D52</f>
        <v>0</v>
      </c>
      <c r="E68" s="222">
        <f>Data_speed!E52</f>
        <v>0</v>
      </c>
      <c r="F68" s="223">
        <f>Data_speed!F52</f>
        <v>0</v>
      </c>
      <c r="G68" s="222">
        <f>Data_speed!G52</f>
        <v>0</v>
      </c>
      <c r="H68" s="223">
        <f>Data_speed!H52</f>
        <v>0</v>
      </c>
      <c r="I68" s="222">
        <f>Data_speed!I52</f>
        <v>0</v>
      </c>
      <c r="J68" s="223">
        <f>Data_speed!J52</f>
        <v>0</v>
      </c>
      <c r="K68" s="222">
        <f>Data_speed!K52</f>
        <v>0</v>
      </c>
      <c r="L68" s="223">
        <f>Data_speed!L52</f>
        <v>0</v>
      </c>
      <c r="M68" s="222">
        <f>Data_speed!M52</f>
        <v>0</v>
      </c>
      <c r="N68" s="123">
        <f>Data_speed!N52</f>
        <v>0</v>
      </c>
      <c r="P68" s="322">
        <f>CV_C!AD33</f>
        <v>0</v>
      </c>
      <c r="Q68" s="241"/>
      <c r="R68" s="367">
        <f>Data_speed!P52</f>
        <v>0</v>
      </c>
      <c r="S68" s="138">
        <f>Data_speed!Q52</f>
        <v>0</v>
      </c>
      <c r="T68" s="138">
        <f>Data_speed!R52</f>
        <v>0</v>
      </c>
      <c r="U68" s="373">
        <f>Data_speed!S52</f>
        <v>0</v>
      </c>
    </row>
    <row r="69" spans="1:21" ht="14.65" customHeight="1" x14ac:dyDescent="0.2">
      <c r="A69" s="124" t="s">
        <v>46</v>
      </c>
      <c r="B69" s="223">
        <f>Data_speed!B53</f>
        <v>0</v>
      </c>
      <c r="C69" s="222">
        <f>Data_speed!C53</f>
        <v>0</v>
      </c>
      <c r="D69" s="223">
        <f>Data_speed!D53</f>
        <v>0</v>
      </c>
      <c r="E69" s="222">
        <f>Data_speed!E53</f>
        <v>0</v>
      </c>
      <c r="F69" s="223">
        <f>Data_speed!F53</f>
        <v>0</v>
      </c>
      <c r="G69" s="222">
        <f>Data_speed!G53</f>
        <v>0</v>
      </c>
      <c r="H69" s="223">
        <f>Data_speed!H53</f>
        <v>0</v>
      </c>
      <c r="I69" s="222">
        <f>Data_speed!I53</f>
        <v>0</v>
      </c>
      <c r="J69" s="223">
        <f>Data_speed!J53</f>
        <v>0</v>
      </c>
      <c r="K69" s="222">
        <f>Data_speed!K53</f>
        <v>0</v>
      </c>
      <c r="L69" s="223">
        <f>Data_speed!L53</f>
        <v>0</v>
      </c>
      <c r="M69" s="222">
        <f>Data_speed!M53</f>
        <v>0</v>
      </c>
      <c r="N69" s="123">
        <f>Data_speed!N53</f>
        <v>0</v>
      </c>
      <c r="P69" s="322">
        <f>CV_C!AD34</f>
        <v>0</v>
      </c>
      <c r="Q69" s="241"/>
      <c r="R69" s="367">
        <f>Data_speed!P53</f>
        <v>0</v>
      </c>
      <c r="S69" s="138">
        <f>Data_speed!Q53</f>
        <v>0</v>
      </c>
      <c r="T69" s="138">
        <f>Data_speed!R53</f>
        <v>0</v>
      </c>
      <c r="U69" s="373">
        <f>Data_speed!S53</f>
        <v>0</v>
      </c>
    </row>
    <row r="70" spans="1:21" ht="14.65" customHeight="1" x14ac:dyDescent="0.2">
      <c r="A70" s="124" t="s">
        <v>47</v>
      </c>
      <c r="B70" s="223">
        <f>Data_speed!B54</f>
        <v>0</v>
      </c>
      <c r="C70" s="222">
        <f>Data_speed!C54</f>
        <v>0</v>
      </c>
      <c r="D70" s="223">
        <f>Data_speed!D54</f>
        <v>0</v>
      </c>
      <c r="E70" s="222">
        <f>Data_speed!E54</f>
        <v>0</v>
      </c>
      <c r="F70" s="223">
        <f>Data_speed!F54</f>
        <v>0</v>
      </c>
      <c r="G70" s="222">
        <f>Data_speed!G54</f>
        <v>0</v>
      </c>
      <c r="H70" s="223">
        <f>Data_speed!H54</f>
        <v>0</v>
      </c>
      <c r="I70" s="222">
        <f>Data_speed!I54</f>
        <v>0</v>
      </c>
      <c r="J70" s="223">
        <f>Data_speed!J54</f>
        <v>0</v>
      </c>
      <c r="K70" s="222">
        <f>Data_speed!K54</f>
        <v>0</v>
      </c>
      <c r="L70" s="223">
        <f>Data_speed!L54</f>
        <v>0</v>
      </c>
      <c r="M70" s="222">
        <f>Data_speed!M54</f>
        <v>0</v>
      </c>
      <c r="N70" s="123">
        <f>Data_speed!N54</f>
        <v>0</v>
      </c>
      <c r="P70" s="322">
        <f>CV_C!AD35</f>
        <v>0</v>
      </c>
      <c r="Q70" s="241"/>
      <c r="R70" s="367">
        <f>Data_speed!P54</f>
        <v>0</v>
      </c>
      <c r="S70" s="138">
        <f>Data_speed!Q54</f>
        <v>0</v>
      </c>
      <c r="T70" s="138">
        <f>Data_speed!R54</f>
        <v>0</v>
      </c>
      <c r="U70" s="373">
        <f>Data_speed!S54</f>
        <v>0</v>
      </c>
    </row>
    <row r="71" spans="1:21" ht="14.65" customHeight="1" x14ac:dyDescent="0.2">
      <c r="A71" s="124" t="s">
        <v>48</v>
      </c>
      <c r="B71" s="223">
        <f>Data_speed!B55</f>
        <v>0</v>
      </c>
      <c r="C71" s="222">
        <f>Data_speed!C55</f>
        <v>0</v>
      </c>
      <c r="D71" s="223">
        <f>Data_speed!D55</f>
        <v>0</v>
      </c>
      <c r="E71" s="222">
        <f>Data_speed!E55</f>
        <v>0</v>
      </c>
      <c r="F71" s="223">
        <f>Data_speed!F55</f>
        <v>0</v>
      </c>
      <c r="G71" s="222">
        <f>Data_speed!G55</f>
        <v>0</v>
      </c>
      <c r="H71" s="223">
        <f>Data_speed!H55</f>
        <v>0</v>
      </c>
      <c r="I71" s="222">
        <f>Data_speed!I55</f>
        <v>0</v>
      </c>
      <c r="J71" s="223">
        <f>Data_speed!J55</f>
        <v>0</v>
      </c>
      <c r="K71" s="222">
        <f>Data_speed!K55</f>
        <v>0</v>
      </c>
      <c r="L71" s="223">
        <f>Data_speed!L55</f>
        <v>0</v>
      </c>
      <c r="M71" s="222">
        <f>Data_speed!M55</f>
        <v>0</v>
      </c>
      <c r="N71" s="123">
        <f>Data_speed!N55</f>
        <v>0</v>
      </c>
      <c r="P71" s="322">
        <f>CV_C!AD36</f>
        <v>0</v>
      </c>
      <c r="Q71" s="241"/>
      <c r="R71" s="367">
        <f>Data_speed!P55</f>
        <v>0</v>
      </c>
      <c r="S71" s="138">
        <f>Data_speed!Q55</f>
        <v>0</v>
      </c>
      <c r="T71" s="138">
        <f>Data_speed!R55</f>
        <v>0</v>
      </c>
      <c r="U71" s="373">
        <f>Data_speed!S55</f>
        <v>0</v>
      </c>
    </row>
    <row r="72" spans="1:21" ht="14.65" customHeight="1" x14ac:dyDescent="0.2">
      <c r="A72" s="215" t="s">
        <v>49</v>
      </c>
      <c r="B72" s="232">
        <f>Data_speed!B56</f>
        <v>0</v>
      </c>
      <c r="C72" s="231">
        <f>Data_speed!C56</f>
        <v>0</v>
      </c>
      <c r="D72" s="232">
        <f>Data_speed!D56</f>
        <v>0</v>
      </c>
      <c r="E72" s="231">
        <f>Data_speed!E56</f>
        <v>0</v>
      </c>
      <c r="F72" s="232">
        <f>Data_speed!F56</f>
        <v>0</v>
      </c>
      <c r="G72" s="231">
        <f>Data_speed!G56</f>
        <v>0</v>
      </c>
      <c r="H72" s="232">
        <f>Data_speed!H56</f>
        <v>0</v>
      </c>
      <c r="I72" s="231">
        <f>Data_speed!I56</f>
        <v>0</v>
      </c>
      <c r="J72" s="232">
        <f>Data_speed!J56</f>
        <v>0</v>
      </c>
      <c r="K72" s="231">
        <f>Data_speed!K56</f>
        <v>0</v>
      </c>
      <c r="L72" s="232">
        <f>Data_speed!L56</f>
        <v>0</v>
      </c>
      <c r="M72" s="231">
        <f>Data_speed!M56</f>
        <v>0</v>
      </c>
      <c r="N72" s="143">
        <f>Data_speed!N56</f>
        <v>0</v>
      </c>
      <c r="P72" s="324">
        <f>CV_C!AD37</f>
        <v>0</v>
      </c>
      <c r="Q72" s="241"/>
      <c r="R72" s="371">
        <f>Data_speed!P56</f>
        <v>0</v>
      </c>
      <c r="S72" s="147">
        <f>Data_speed!Q56</f>
        <v>0</v>
      </c>
      <c r="T72" s="147">
        <f>Data_speed!R56</f>
        <v>0</v>
      </c>
      <c r="U72" s="375">
        <f>Data_speed!S56</f>
        <v>0</v>
      </c>
    </row>
    <row r="73" spans="1:21" ht="14.65" customHeight="1" x14ac:dyDescent="0.2">
      <c r="R73" s="296"/>
      <c r="S73" s="296"/>
      <c r="T73" s="296"/>
      <c r="U73" s="296"/>
    </row>
    <row r="74" spans="1:21" ht="14.65" customHeight="1" x14ac:dyDescent="0.2">
      <c r="A74" s="297" t="s">
        <v>122</v>
      </c>
      <c r="B74" s="256" t="e">
        <f>SUM(B49:B72)/Data_speed!$O$57</f>
        <v>#DIV/0!</v>
      </c>
      <c r="C74" s="256" t="e">
        <f>SUM(C49:C72)/Data_speed!$O$57</f>
        <v>#DIV/0!</v>
      </c>
      <c r="D74" s="256" t="e">
        <f>SUM(D49:D72)/Data_speed!$O$57</f>
        <v>#DIV/0!</v>
      </c>
      <c r="E74" s="256" t="e">
        <f>SUM(E49:E72)/Data_speed!$O$57</f>
        <v>#DIV/0!</v>
      </c>
      <c r="F74" s="256" t="e">
        <f>SUM(F49:F72)/Data_speed!$O$57</f>
        <v>#DIV/0!</v>
      </c>
      <c r="G74" s="256" t="e">
        <f>SUM(G49:G72)/Data_speed!$O$57</f>
        <v>#DIV/0!</v>
      </c>
      <c r="H74" s="256" t="e">
        <f>SUM(H49:H72)/Data_speed!$O$57</f>
        <v>#DIV/0!</v>
      </c>
      <c r="I74" s="256" t="e">
        <f>SUM(I49:I72)/Data_speed!$O$57</f>
        <v>#DIV/0!</v>
      </c>
      <c r="J74" s="256" t="e">
        <f>SUM(J49:J72)/Data_speed!$O$57</f>
        <v>#DIV/0!</v>
      </c>
      <c r="K74" s="256" t="e">
        <f>SUM(K49:K72)/Data_speed!$O$57</f>
        <v>#DIV/0!</v>
      </c>
      <c r="L74" s="256" t="e">
        <f>SUM(L49:L72)/Data_speed!$O$57</f>
        <v>#DIV/0!</v>
      </c>
      <c r="M74" s="256" t="e">
        <f>SUM(M49:M72)/Data_speed!$O$57</f>
        <v>#DIV/0!</v>
      </c>
      <c r="N74" s="234" t="e">
        <f>SUM(N49:N72)/Data_speed!$O$57</f>
        <v>#DIV/0!</v>
      </c>
      <c r="O74" s="63"/>
      <c r="P74" s="258" t="e">
        <f>SUM(B74:N74)</f>
        <v>#DIV/0!</v>
      </c>
      <c r="Q74" s="276"/>
      <c r="R74" s="298">
        <f>AVERAGE(R49:R72)</f>
        <v>0</v>
      </c>
      <c r="S74" s="299">
        <f>AVERAGE(S49:S72)</f>
        <v>0</v>
      </c>
      <c r="T74" s="299">
        <f>AVERAGE(T49:T72)</f>
        <v>0</v>
      </c>
      <c r="U74" s="300">
        <f>AVERAGE(U49:U72)</f>
        <v>0</v>
      </c>
    </row>
    <row r="75" spans="1:21" ht="14.65" customHeight="1" x14ac:dyDescent="0.2">
      <c r="A75" s="127" t="s">
        <v>132</v>
      </c>
      <c r="B75" s="260" t="e">
        <f>SUM(B55:B70)/Data_speed!$O$57</f>
        <v>#DIV/0!</v>
      </c>
      <c r="C75" s="260" t="e">
        <f>SUM(C55:C70)/Data_speed!$O$57</f>
        <v>#DIV/0!</v>
      </c>
      <c r="D75" s="260" t="e">
        <f>SUM(D55:D70)/Data_speed!$O$57</f>
        <v>#DIV/0!</v>
      </c>
      <c r="E75" s="260" t="e">
        <f>SUM(E55:E70)/Data_speed!$O$57</f>
        <v>#DIV/0!</v>
      </c>
      <c r="F75" s="260" t="e">
        <f>SUM(F55:F70)/Data_speed!$O$57</f>
        <v>#DIV/0!</v>
      </c>
      <c r="G75" s="260" t="e">
        <f>SUM(G55:G70)/Data_speed!$O$57</f>
        <v>#DIV/0!</v>
      </c>
      <c r="H75" s="260" t="e">
        <f>SUM(H55:H70)/Data_speed!$O$57</f>
        <v>#DIV/0!</v>
      </c>
      <c r="I75" s="260" t="e">
        <f>SUM(I55:I70)/Data_speed!$O$57</f>
        <v>#DIV/0!</v>
      </c>
      <c r="J75" s="260" t="e">
        <f>SUM(J55:J70)/Data_speed!$O$57</f>
        <v>#DIV/0!</v>
      </c>
      <c r="K75" s="260" t="e">
        <f>SUM(K55:K70)/Data_speed!$O$57</f>
        <v>#DIV/0!</v>
      </c>
      <c r="L75" s="260" t="e">
        <f>SUM(L55:L70)/Data_speed!$O$57</f>
        <v>#DIV/0!</v>
      </c>
      <c r="M75" s="260" t="e">
        <f>SUM(M55:M70)/Data_speed!$O$57</f>
        <v>#DIV/0!</v>
      </c>
      <c r="N75" s="236" t="e">
        <f>SUM(N55:N70)/Data_speed!$O$57</f>
        <v>#DIV/0!</v>
      </c>
      <c r="O75" s="63"/>
      <c r="P75" s="246" t="e">
        <f>SUM(B75:N75)</f>
        <v>#DIV/0!</v>
      </c>
      <c r="Q75" s="276"/>
      <c r="R75" s="301">
        <f>AVERAGE(R55:R70)</f>
        <v>0</v>
      </c>
      <c r="S75" s="302">
        <f>AVERAGE(S55:S70)</f>
        <v>0</v>
      </c>
      <c r="T75" s="302">
        <f>AVERAGE(T55:T70)</f>
        <v>0</v>
      </c>
      <c r="U75" s="303">
        <f>AVERAGE(U55:U70)</f>
        <v>0</v>
      </c>
    </row>
    <row r="76" spans="1:21" ht="14.65" customHeight="1" x14ac:dyDescent="0.2">
      <c r="A76" s="304" t="s">
        <v>133</v>
      </c>
      <c r="B76" s="262" t="e">
        <f t="shared" ref="B76:N76" si="2">B74-B75</f>
        <v>#DIV/0!</v>
      </c>
      <c r="C76" s="262" t="e">
        <f t="shared" si="2"/>
        <v>#DIV/0!</v>
      </c>
      <c r="D76" s="262" t="e">
        <f t="shared" si="2"/>
        <v>#DIV/0!</v>
      </c>
      <c r="E76" s="262" t="e">
        <f t="shared" si="2"/>
        <v>#DIV/0!</v>
      </c>
      <c r="F76" s="262" t="e">
        <f t="shared" si="2"/>
        <v>#DIV/0!</v>
      </c>
      <c r="G76" s="262" t="e">
        <f t="shared" si="2"/>
        <v>#DIV/0!</v>
      </c>
      <c r="H76" s="262" t="e">
        <f t="shared" si="2"/>
        <v>#DIV/0!</v>
      </c>
      <c r="I76" s="262" t="e">
        <f t="shared" si="2"/>
        <v>#DIV/0!</v>
      </c>
      <c r="J76" s="262" t="e">
        <f t="shared" si="2"/>
        <v>#DIV/0!</v>
      </c>
      <c r="K76" s="262" t="e">
        <f t="shared" si="2"/>
        <v>#DIV/0!</v>
      </c>
      <c r="L76" s="262" t="e">
        <f t="shared" si="2"/>
        <v>#DIV/0!</v>
      </c>
      <c r="M76" s="262" t="e">
        <f t="shared" si="2"/>
        <v>#DIV/0!</v>
      </c>
      <c r="N76" s="263" t="e">
        <f t="shared" si="2"/>
        <v>#DIV/0!</v>
      </c>
      <c r="O76" s="291"/>
      <c r="P76" s="264" t="e">
        <f>P74-P75</f>
        <v>#DIV/0!</v>
      </c>
      <c r="Q76" s="276"/>
      <c r="R76" s="305">
        <f>AVERAGE(AVERAGE(R49:R54), AVERAGE(R71:R72))</f>
        <v>0</v>
      </c>
      <c r="S76" s="306">
        <f>AVERAGE(AVERAGE(S49:S54), AVERAGE(S71:S72))</f>
        <v>0</v>
      </c>
      <c r="T76" s="306">
        <f>AVERAGE(AVERAGE(T49:T54), AVERAGE(T71:T72))</f>
        <v>0</v>
      </c>
      <c r="U76" s="307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63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Normal="100" workbookViewId="0"/>
  </sheetViews>
  <sheetFormatPr baseColWidth="10" defaultColWidth="9.140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11.5703125" style="1" customWidth="1"/>
  </cols>
  <sheetData>
    <row r="1" spans="1:13" ht="17.45" customHeight="1" x14ac:dyDescent="0.25">
      <c r="A1" s="2" t="s">
        <v>13</v>
      </c>
    </row>
    <row r="3" spans="1:13" ht="12.75" customHeight="1" x14ac:dyDescent="0.2">
      <c r="A3" s="4" t="s">
        <v>14</v>
      </c>
      <c r="K3" s="1" t="s">
        <v>15</v>
      </c>
    </row>
    <row r="4" spans="1:13" ht="12.75" customHeight="1" x14ac:dyDescent="0.2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14</v>
      </c>
      <c r="L4" s="1" t="s">
        <v>25</v>
      </c>
      <c r="M4" s="1" t="s">
        <v>15</v>
      </c>
    </row>
    <row r="5" spans="1:13" ht="14.65" customHeight="1" x14ac:dyDescent="0.2">
      <c r="A5" s="1" t="s">
        <v>26</v>
      </c>
      <c r="B5" s="3"/>
      <c r="C5" s="3"/>
      <c r="D5" s="3"/>
      <c r="E5" s="3"/>
      <c r="F5" s="3"/>
      <c r="G5" s="3"/>
      <c r="H5" s="3"/>
      <c r="I5" s="1">
        <f t="shared" ref="I5:I28" si="0">SUM(B5:H5)</f>
        <v>0</v>
      </c>
      <c r="J5" s="5" t="e">
        <f t="shared" ref="J5:J29" si="1">AVERAGE(B5:F5)</f>
        <v>#DIV/0!</v>
      </c>
      <c r="K5" s="6" t="e">
        <f t="shared" ref="K5:K29" si="2">J5/$J$29</f>
        <v>#DIV/0!</v>
      </c>
      <c r="L5" s="1" t="e">
        <f t="shared" ref="L5:L29" si="3">_xlfn.STDEV.S(B5:F5)</f>
        <v>#DIV/0!</v>
      </c>
      <c r="M5" s="6" t="e">
        <f t="shared" ref="M5:M29" si="4">L5/$J$29</f>
        <v>#DIV/0!</v>
      </c>
    </row>
    <row r="6" spans="1:13" ht="14.65" customHeight="1" x14ac:dyDescent="0.2">
      <c r="A6" s="1" t="s">
        <v>27</v>
      </c>
      <c r="B6" s="3"/>
      <c r="C6" s="3"/>
      <c r="D6" s="3"/>
      <c r="E6" s="3"/>
      <c r="F6" s="3"/>
      <c r="G6" s="3"/>
      <c r="H6" s="3"/>
      <c r="I6" s="1">
        <f t="shared" si="0"/>
        <v>0</v>
      </c>
      <c r="J6" s="5" t="e">
        <f t="shared" si="1"/>
        <v>#DIV/0!</v>
      </c>
      <c r="K6" s="6" t="e">
        <f t="shared" si="2"/>
        <v>#DIV/0!</v>
      </c>
      <c r="L6" s="1" t="e">
        <f t="shared" si="3"/>
        <v>#DIV/0!</v>
      </c>
      <c r="M6" s="6" t="e">
        <f t="shared" si="4"/>
        <v>#DIV/0!</v>
      </c>
    </row>
    <row r="7" spans="1:13" ht="14.65" customHeight="1" x14ac:dyDescent="0.2">
      <c r="A7" s="1" t="s">
        <v>28</v>
      </c>
      <c r="B7" s="3"/>
      <c r="C7" s="3"/>
      <c r="D7" s="3"/>
      <c r="E7" s="3"/>
      <c r="F7" s="3"/>
      <c r="G7" s="3"/>
      <c r="H7" s="3"/>
      <c r="I7" s="1">
        <f t="shared" si="0"/>
        <v>0</v>
      </c>
      <c r="J7" s="5" t="e">
        <f t="shared" si="1"/>
        <v>#DIV/0!</v>
      </c>
      <c r="K7" s="6" t="e">
        <f t="shared" si="2"/>
        <v>#DIV/0!</v>
      </c>
      <c r="L7" s="1" t="e">
        <f t="shared" si="3"/>
        <v>#DIV/0!</v>
      </c>
      <c r="M7" s="6" t="e">
        <f t="shared" si="4"/>
        <v>#DIV/0!</v>
      </c>
    </row>
    <row r="8" spans="1:13" ht="14.65" customHeight="1" x14ac:dyDescent="0.2">
      <c r="A8" s="1" t="s">
        <v>29</v>
      </c>
      <c r="B8" s="3"/>
      <c r="C8" s="3"/>
      <c r="D8" s="3"/>
      <c r="E8" s="3"/>
      <c r="F8" s="3"/>
      <c r="G8" s="3"/>
      <c r="H8" s="3"/>
      <c r="I8" s="1">
        <f t="shared" si="0"/>
        <v>0</v>
      </c>
      <c r="J8" s="5" t="e">
        <f t="shared" si="1"/>
        <v>#DIV/0!</v>
      </c>
      <c r="K8" s="6" t="e">
        <f t="shared" si="2"/>
        <v>#DIV/0!</v>
      </c>
      <c r="L8" s="1" t="e">
        <f t="shared" si="3"/>
        <v>#DIV/0!</v>
      </c>
      <c r="M8" s="6" t="e">
        <f t="shared" si="4"/>
        <v>#DIV/0!</v>
      </c>
    </row>
    <row r="9" spans="1:13" ht="14.65" customHeight="1" x14ac:dyDescent="0.2">
      <c r="A9" s="1" t="s">
        <v>30</v>
      </c>
      <c r="B9" s="3"/>
      <c r="C9" s="3"/>
      <c r="D9" s="3"/>
      <c r="E9" s="3"/>
      <c r="F9" s="3"/>
      <c r="G9" s="3"/>
      <c r="H9" s="3"/>
      <c r="I9" s="1">
        <f t="shared" si="0"/>
        <v>0</v>
      </c>
      <c r="J9" s="5" t="e">
        <f t="shared" si="1"/>
        <v>#DIV/0!</v>
      </c>
      <c r="K9" s="6" t="e">
        <f t="shared" si="2"/>
        <v>#DIV/0!</v>
      </c>
      <c r="L9" s="1" t="e">
        <f t="shared" si="3"/>
        <v>#DIV/0!</v>
      </c>
      <c r="M9" s="6" t="e">
        <f t="shared" si="4"/>
        <v>#DIV/0!</v>
      </c>
    </row>
    <row r="10" spans="1:13" ht="14.65" customHeight="1" x14ac:dyDescent="0.2">
      <c r="A10" s="1" t="s">
        <v>31</v>
      </c>
      <c r="B10" s="3"/>
      <c r="C10" s="3"/>
      <c r="D10" s="3"/>
      <c r="E10" s="3"/>
      <c r="F10" s="3"/>
      <c r="G10" s="3"/>
      <c r="H10" s="3"/>
      <c r="I10" s="1">
        <f t="shared" si="0"/>
        <v>0</v>
      </c>
      <c r="J10" s="5" t="e">
        <f t="shared" si="1"/>
        <v>#DIV/0!</v>
      </c>
      <c r="K10" s="6" t="e">
        <f t="shared" si="2"/>
        <v>#DIV/0!</v>
      </c>
      <c r="L10" s="1" t="e">
        <f t="shared" si="3"/>
        <v>#DIV/0!</v>
      </c>
      <c r="M10" s="6" t="e">
        <f t="shared" si="4"/>
        <v>#DIV/0!</v>
      </c>
    </row>
    <row r="11" spans="1:13" ht="14.65" customHeight="1" x14ac:dyDescent="0.2">
      <c r="A11" s="1" t="s">
        <v>32</v>
      </c>
      <c r="B11" s="3"/>
      <c r="C11" s="3"/>
      <c r="D11" s="3"/>
      <c r="E11" s="3"/>
      <c r="F11" s="3"/>
      <c r="G11" s="3"/>
      <c r="H11" s="3"/>
      <c r="I11" s="1">
        <f t="shared" si="0"/>
        <v>0</v>
      </c>
      <c r="J11" s="5" t="e">
        <f t="shared" si="1"/>
        <v>#DIV/0!</v>
      </c>
      <c r="K11" s="6" t="e">
        <f t="shared" si="2"/>
        <v>#DIV/0!</v>
      </c>
      <c r="L11" s="1" t="e">
        <f t="shared" si="3"/>
        <v>#DIV/0!</v>
      </c>
      <c r="M11" s="6" t="e">
        <f t="shared" si="4"/>
        <v>#DIV/0!</v>
      </c>
    </row>
    <row r="12" spans="1:13" ht="14.65" customHeight="1" x14ac:dyDescent="0.2">
      <c r="A12" s="1" t="s">
        <v>33</v>
      </c>
      <c r="B12" s="3"/>
      <c r="C12" s="3"/>
      <c r="D12" s="3"/>
      <c r="E12" s="3"/>
      <c r="F12" s="3"/>
      <c r="G12" s="3"/>
      <c r="H12" s="3"/>
      <c r="I12" s="1">
        <f t="shared" si="0"/>
        <v>0</v>
      </c>
      <c r="J12" s="5" t="e">
        <f t="shared" si="1"/>
        <v>#DIV/0!</v>
      </c>
      <c r="K12" s="6" t="e">
        <f t="shared" si="2"/>
        <v>#DIV/0!</v>
      </c>
      <c r="L12" s="1" t="e">
        <f t="shared" si="3"/>
        <v>#DIV/0!</v>
      </c>
      <c r="M12" s="6" t="e">
        <f t="shared" si="4"/>
        <v>#DIV/0!</v>
      </c>
    </row>
    <row r="13" spans="1:13" ht="14.65" customHeight="1" x14ac:dyDescent="0.2">
      <c r="A13" s="1" t="s">
        <v>34</v>
      </c>
      <c r="B13" s="3"/>
      <c r="C13" s="3"/>
      <c r="D13" s="3"/>
      <c r="E13" s="3"/>
      <c r="F13" s="3"/>
      <c r="G13" s="3"/>
      <c r="H13" s="3"/>
      <c r="I13" s="1">
        <f t="shared" si="0"/>
        <v>0</v>
      </c>
      <c r="J13" s="5" t="e">
        <f t="shared" si="1"/>
        <v>#DIV/0!</v>
      </c>
      <c r="K13" s="6" t="e">
        <f t="shared" si="2"/>
        <v>#DIV/0!</v>
      </c>
      <c r="L13" s="1" t="e">
        <f t="shared" si="3"/>
        <v>#DIV/0!</v>
      </c>
      <c r="M13" s="6" t="e">
        <f t="shared" si="4"/>
        <v>#DIV/0!</v>
      </c>
    </row>
    <row r="14" spans="1:13" ht="14.65" customHeight="1" x14ac:dyDescent="0.2">
      <c r="A14" s="1" t="s">
        <v>35</v>
      </c>
      <c r="B14" s="3"/>
      <c r="C14" s="3"/>
      <c r="D14" s="3"/>
      <c r="E14" s="3"/>
      <c r="F14" s="3"/>
      <c r="G14" s="3"/>
      <c r="H14" s="3"/>
      <c r="I14" s="1">
        <f t="shared" si="0"/>
        <v>0</v>
      </c>
      <c r="J14" s="5" t="e">
        <f t="shared" si="1"/>
        <v>#DIV/0!</v>
      </c>
      <c r="K14" s="6" t="e">
        <f t="shared" si="2"/>
        <v>#DIV/0!</v>
      </c>
      <c r="L14" s="1" t="e">
        <f t="shared" si="3"/>
        <v>#DIV/0!</v>
      </c>
      <c r="M14" s="6" t="e">
        <f t="shared" si="4"/>
        <v>#DIV/0!</v>
      </c>
    </row>
    <row r="15" spans="1:13" ht="14.65" customHeight="1" x14ac:dyDescent="0.2">
      <c r="A15" s="1" t="s">
        <v>36</v>
      </c>
      <c r="B15" s="3"/>
      <c r="C15" s="3"/>
      <c r="D15" s="3"/>
      <c r="E15" s="3"/>
      <c r="F15" s="3"/>
      <c r="G15" s="3"/>
      <c r="H15" s="3"/>
      <c r="I15" s="1">
        <f t="shared" si="0"/>
        <v>0</v>
      </c>
      <c r="J15" s="5" t="e">
        <f t="shared" si="1"/>
        <v>#DIV/0!</v>
      </c>
      <c r="K15" s="6" t="e">
        <f t="shared" si="2"/>
        <v>#DIV/0!</v>
      </c>
      <c r="L15" s="1" t="e">
        <f t="shared" si="3"/>
        <v>#DIV/0!</v>
      </c>
      <c r="M15" s="6" t="e">
        <f t="shared" si="4"/>
        <v>#DIV/0!</v>
      </c>
    </row>
    <row r="16" spans="1:13" ht="14.65" customHeight="1" x14ac:dyDescent="0.2">
      <c r="A16" s="1" t="s">
        <v>37</v>
      </c>
      <c r="B16" s="3"/>
      <c r="C16" s="3"/>
      <c r="D16" s="3"/>
      <c r="E16" s="3"/>
      <c r="F16" s="3"/>
      <c r="G16" s="3"/>
      <c r="H16" s="3"/>
      <c r="I16" s="1">
        <f t="shared" si="0"/>
        <v>0</v>
      </c>
      <c r="J16" s="5" t="e">
        <f t="shared" si="1"/>
        <v>#DIV/0!</v>
      </c>
      <c r="K16" s="6" t="e">
        <f t="shared" si="2"/>
        <v>#DIV/0!</v>
      </c>
      <c r="L16" s="1" t="e">
        <f t="shared" si="3"/>
        <v>#DIV/0!</v>
      </c>
      <c r="M16" s="6" t="e">
        <f t="shared" si="4"/>
        <v>#DIV/0!</v>
      </c>
    </row>
    <row r="17" spans="1:13" ht="14.65" customHeight="1" x14ac:dyDescent="0.2">
      <c r="A17" s="1" t="s">
        <v>38</v>
      </c>
      <c r="B17" s="3"/>
      <c r="C17" s="3"/>
      <c r="D17" s="3"/>
      <c r="E17" s="3"/>
      <c r="F17" s="3"/>
      <c r="G17" s="3"/>
      <c r="H17" s="3"/>
      <c r="I17" s="1">
        <f t="shared" si="0"/>
        <v>0</v>
      </c>
      <c r="J17" s="5" t="e">
        <f t="shared" si="1"/>
        <v>#DIV/0!</v>
      </c>
      <c r="K17" s="6" t="e">
        <f t="shared" si="2"/>
        <v>#DIV/0!</v>
      </c>
      <c r="L17" s="1" t="e">
        <f t="shared" si="3"/>
        <v>#DIV/0!</v>
      </c>
      <c r="M17" s="6" t="e">
        <f t="shared" si="4"/>
        <v>#DIV/0!</v>
      </c>
    </row>
    <row r="18" spans="1:13" ht="14.65" customHeight="1" x14ac:dyDescent="0.2">
      <c r="A18" s="1" t="s">
        <v>39</v>
      </c>
      <c r="B18" s="3"/>
      <c r="C18" s="3"/>
      <c r="D18" s="3"/>
      <c r="E18" s="3"/>
      <c r="F18" s="3"/>
      <c r="G18" s="3"/>
      <c r="H18" s="3"/>
      <c r="I18" s="1">
        <f t="shared" si="0"/>
        <v>0</v>
      </c>
      <c r="J18" s="5" t="e">
        <f t="shared" si="1"/>
        <v>#DIV/0!</v>
      </c>
      <c r="K18" s="6" t="e">
        <f t="shared" si="2"/>
        <v>#DIV/0!</v>
      </c>
      <c r="L18" s="1" t="e">
        <f t="shared" si="3"/>
        <v>#DIV/0!</v>
      </c>
      <c r="M18" s="6" t="e">
        <f t="shared" si="4"/>
        <v>#DIV/0!</v>
      </c>
    </row>
    <row r="19" spans="1:13" ht="14.65" customHeight="1" x14ac:dyDescent="0.2">
      <c r="A19" s="1" t="s">
        <v>40</v>
      </c>
      <c r="B19" s="3"/>
      <c r="C19" s="3"/>
      <c r="D19" s="3"/>
      <c r="E19" s="3"/>
      <c r="F19" s="3"/>
      <c r="G19" s="3"/>
      <c r="H19" s="3"/>
      <c r="I19" s="1">
        <f t="shared" si="0"/>
        <v>0</v>
      </c>
      <c r="J19" s="5" t="e">
        <f t="shared" si="1"/>
        <v>#DIV/0!</v>
      </c>
      <c r="K19" s="6" t="e">
        <f t="shared" si="2"/>
        <v>#DIV/0!</v>
      </c>
      <c r="L19" s="1" t="e">
        <f t="shared" si="3"/>
        <v>#DIV/0!</v>
      </c>
      <c r="M19" s="6" t="e">
        <f t="shared" si="4"/>
        <v>#DIV/0!</v>
      </c>
    </row>
    <row r="20" spans="1:13" ht="14.65" customHeight="1" x14ac:dyDescent="0.2">
      <c r="A20" s="1" t="s">
        <v>41</v>
      </c>
      <c r="B20" s="3"/>
      <c r="C20" s="3"/>
      <c r="D20" s="3"/>
      <c r="E20" s="3"/>
      <c r="F20" s="3"/>
      <c r="G20" s="3"/>
      <c r="H20" s="3"/>
      <c r="I20" s="1">
        <f t="shared" si="0"/>
        <v>0</v>
      </c>
      <c r="J20" s="5" t="e">
        <f t="shared" si="1"/>
        <v>#DIV/0!</v>
      </c>
      <c r="K20" s="6" t="e">
        <f t="shared" si="2"/>
        <v>#DIV/0!</v>
      </c>
      <c r="L20" s="1" t="e">
        <f t="shared" si="3"/>
        <v>#DIV/0!</v>
      </c>
      <c r="M20" s="6" t="e">
        <f t="shared" si="4"/>
        <v>#DIV/0!</v>
      </c>
    </row>
    <row r="21" spans="1:13" ht="14.65" customHeight="1" x14ac:dyDescent="0.2">
      <c r="A21" s="1" t="s">
        <v>42</v>
      </c>
      <c r="B21" s="3"/>
      <c r="C21" s="3"/>
      <c r="D21" s="3"/>
      <c r="E21" s="3"/>
      <c r="F21" s="3"/>
      <c r="G21" s="3"/>
      <c r="H21" s="3"/>
      <c r="I21" s="1">
        <f t="shared" si="0"/>
        <v>0</v>
      </c>
      <c r="J21" s="5" t="e">
        <f t="shared" si="1"/>
        <v>#DIV/0!</v>
      </c>
      <c r="K21" s="6" t="e">
        <f t="shared" si="2"/>
        <v>#DIV/0!</v>
      </c>
      <c r="L21" s="1" t="e">
        <f t="shared" si="3"/>
        <v>#DIV/0!</v>
      </c>
      <c r="M21" s="6" t="e">
        <f t="shared" si="4"/>
        <v>#DIV/0!</v>
      </c>
    </row>
    <row r="22" spans="1:13" ht="14.65" customHeight="1" x14ac:dyDescent="0.2">
      <c r="A22" s="1" t="s">
        <v>43</v>
      </c>
      <c r="B22" s="3"/>
      <c r="C22" s="3"/>
      <c r="D22" s="3"/>
      <c r="E22" s="3"/>
      <c r="F22" s="3"/>
      <c r="G22" s="3"/>
      <c r="H22" s="3"/>
      <c r="I22" s="1">
        <f t="shared" si="0"/>
        <v>0</v>
      </c>
      <c r="J22" s="5" t="e">
        <f t="shared" si="1"/>
        <v>#DIV/0!</v>
      </c>
      <c r="K22" s="6" t="e">
        <f t="shared" si="2"/>
        <v>#DIV/0!</v>
      </c>
      <c r="L22" s="1" t="e">
        <f t="shared" si="3"/>
        <v>#DIV/0!</v>
      </c>
      <c r="M22" s="6" t="e">
        <f t="shared" si="4"/>
        <v>#DIV/0!</v>
      </c>
    </row>
    <row r="23" spans="1:13" ht="14.65" customHeight="1" x14ac:dyDescent="0.2">
      <c r="A23" s="1" t="s">
        <v>44</v>
      </c>
      <c r="B23" s="3"/>
      <c r="C23" s="3"/>
      <c r="D23" s="3"/>
      <c r="E23" s="3"/>
      <c r="F23" s="3"/>
      <c r="G23" s="3"/>
      <c r="H23" s="3"/>
      <c r="I23" s="1">
        <f t="shared" si="0"/>
        <v>0</v>
      </c>
      <c r="J23" s="5" t="e">
        <f t="shared" si="1"/>
        <v>#DIV/0!</v>
      </c>
      <c r="K23" s="6" t="e">
        <f t="shared" si="2"/>
        <v>#DIV/0!</v>
      </c>
      <c r="L23" s="1" t="e">
        <f t="shared" si="3"/>
        <v>#DIV/0!</v>
      </c>
      <c r="M23" s="6" t="e">
        <f t="shared" si="4"/>
        <v>#DIV/0!</v>
      </c>
    </row>
    <row r="24" spans="1:13" ht="14.65" customHeight="1" x14ac:dyDescent="0.2">
      <c r="A24" s="1" t="s">
        <v>45</v>
      </c>
      <c r="B24" s="3"/>
      <c r="C24" s="3"/>
      <c r="D24" s="3"/>
      <c r="E24" s="3"/>
      <c r="F24" s="3"/>
      <c r="G24" s="3"/>
      <c r="H24" s="3"/>
      <c r="I24" s="1">
        <f t="shared" si="0"/>
        <v>0</v>
      </c>
      <c r="J24" s="5" t="e">
        <f t="shared" si="1"/>
        <v>#DIV/0!</v>
      </c>
      <c r="K24" s="6" t="e">
        <f t="shared" si="2"/>
        <v>#DIV/0!</v>
      </c>
      <c r="L24" s="1" t="e">
        <f t="shared" si="3"/>
        <v>#DIV/0!</v>
      </c>
      <c r="M24" s="6" t="e">
        <f t="shared" si="4"/>
        <v>#DIV/0!</v>
      </c>
    </row>
    <row r="25" spans="1:13" ht="14.65" customHeight="1" x14ac:dyDescent="0.2">
      <c r="A25" s="1" t="s">
        <v>46</v>
      </c>
      <c r="B25" s="3"/>
      <c r="C25" s="3"/>
      <c r="D25" s="3"/>
      <c r="E25" s="3"/>
      <c r="F25" s="3"/>
      <c r="G25" s="3"/>
      <c r="H25" s="3"/>
      <c r="I25" s="1">
        <f t="shared" si="0"/>
        <v>0</v>
      </c>
      <c r="J25" s="5" t="e">
        <f t="shared" si="1"/>
        <v>#DIV/0!</v>
      </c>
      <c r="K25" s="6" t="e">
        <f t="shared" si="2"/>
        <v>#DIV/0!</v>
      </c>
      <c r="L25" s="1" t="e">
        <f t="shared" si="3"/>
        <v>#DIV/0!</v>
      </c>
      <c r="M25" s="6" t="e">
        <f t="shared" si="4"/>
        <v>#DIV/0!</v>
      </c>
    </row>
    <row r="26" spans="1:13" ht="14.65" customHeight="1" x14ac:dyDescent="0.2">
      <c r="A26" s="1" t="s">
        <v>47</v>
      </c>
      <c r="B26" s="3"/>
      <c r="C26" s="3"/>
      <c r="D26" s="3"/>
      <c r="E26" s="3"/>
      <c r="F26" s="3"/>
      <c r="G26" s="3"/>
      <c r="H26" s="3"/>
      <c r="I26" s="1">
        <f t="shared" si="0"/>
        <v>0</v>
      </c>
      <c r="J26" s="5" t="e">
        <f t="shared" si="1"/>
        <v>#DIV/0!</v>
      </c>
      <c r="K26" s="6" t="e">
        <f t="shared" si="2"/>
        <v>#DIV/0!</v>
      </c>
      <c r="L26" s="1" t="e">
        <f t="shared" si="3"/>
        <v>#DIV/0!</v>
      </c>
      <c r="M26" s="6" t="e">
        <f t="shared" si="4"/>
        <v>#DIV/0!</v>
      </c>
    </row>
    <row r="27" spans="1:13" ht="14.65" customHeight="1" x14ac:dyDescent="0.2">
      <c r="A27" s="1" t="s">
        <v>48</v>
      </c>
      <c r="B27" s="3"/>
      <c r="C27" s="3"/>
      <c r="D27" s="3"/>
      <c r="E27" s="3"/>
      <c r="F27" s="3"/>
      <c r="G27" s="3"/>
      <c r="H27" s="3"/>
      <c r="I27" s="1">
        <f t="shared" si="0"/>
        <v>0</v>
      </c>
      <c r="J27" s="5" t="e">
        <f t="shared" si="1"/>
        <v>#DIV/0!</v>
      </c>
      <c r="K27" s="6" t="e">
        <f t="shared" si="2"/>
        <v>#DIV/0!</v>
      </c>
      <c r="L27" s="1" t="e">
        <f t="shared" si="3"/>
        <v>#DIV/0!</v>
      </c>
      <c r="M27" s="6" t="e">
        <f t="shared" si="4"/>
        <v>#DIV/0!</v>
      </c>
    </row>
    <row r="28" spans="1:13" ht="14.65" customHeight="1" x14ac:dyDescent="0.2">
      <c r="A28" s="1" t="s">
        <v>49</v>
      </c>
      <c r="B28" s="3"/>
      <c r="C28" s="3"/>
      <c r="D28" s="3"/>
      <c r="E28" s="3"/>
      <c r="F28" s="3"/>
      <c r="G28" s="3"/>
      <c r="H28" s="3"/>
      <c r="I28" s="1">
        <f t="shared" si="0"/>
        <v>0</v>
      </c>
      <c r="J28" s="5" t="e">
        <f t="shared" si="1"/>
        <v>#DIV/0!</v>
      </c>
      <c r="K28" s="6" t="e">
        <f t="shared" si="2"/>
        <v>#DIV/0!</v>
      </c>
      <c r="L28" s="1" t="e">
        <f t="shared" si="3"/>
        <v>#DIV/0!</v>
      </c>
      <c r="M28" s="6" t="e">
        <f t="shared" si="4"/>
        <v>#DIV/0!</v>
      </c>
    </row>
    <row r="29" spans="1:13" ht="14.65" customHeight="1" x14ac:dyDescent="0.2">
      <c r="A29" s="1" t="s">
        <v>23</v>
      </c>
      <c r="B29" s="1">
        <f t="shared" ref="B29:I29" si="5">SUM(B5:B28)</f>
        <v>0</v>
      </c>
      <c r="C29" s="1">
        <f t="shared" si="5"/>
        <v>0</v>
      </c>
      <c r="D29" s="1">
        <f t="shared" si="5"/>
        <v>0</v>
      </c>
      <c r="E29" s="1">
        <f t="shared" si="5"/>
        <v>0</v>
      </c>
      <c r="F29" s="1">
        <f t="shared" si="5"/>
        <v>0</v>
      </c>
      <c r="G29" s="1">
        <f t="shared" si="5"/>
        <v>0</v>
      </c>
      <c r="H29" s="1">
        <f t="shared" si="5"/>
        <v>0</v>
      </c>
      <c r="I29" s="1">
        <f t="shared" si="5"/>
        <v>0</v>
      </c>
      <c r="J29" s="5">
        <f t="shared" si="1"/>
        <v>0</v>
      </c>
      <c r="K29" s="6" t="e">
        <f t="shared" si="2"/>
        <v>#DIV/0!</v>
      </c>
      <c r="L29" s="1">
        <f t="shared" si="3"/>
        <v>0</v>
      </c>
      <c r="M29" s="6" t="e">
        <f t="shared" si="4"/>
        <v>#DIV/0!</v>
      </c>
    </row>
    <row r="30" spans="1:13" ht="14.65" customHeight="1" x14ac:dyDescent="0.2"/>
    <row r="31" spans="1:13" ht="14.65" customHeight="1" x14ac:dyDescent="0.2">
      <c r="A31" s="1" t="s">
        <v>50</v>
      </c>
      <c r="B31" s="7"/>
      <c r="C31" s="7"/>
      <c r="D31" s="7"/>
      <c r="E31" s="7"/>
      <c r="F31" s="7"/>
      <c r="G31" s="7"/>
      <c r="H31" s="7"/>
    </row>
    <row r="32" spans="1:13" ht="14.65" customHeight="1" x14ac:dyDescent="0.2"/>
    <row r="33" spans="1:13" ht="12.75" customHeight="1" x14ac:dyDescent="0.2">
      <c r="A33" s="4" t="s">
        <v>51</v>
      </c>
      <c r="K33" s="1" t="s">
        <v>15</v>
      </c>
    </row>
    <row r="34" spans="1:13" ht="12.75" customHeight="1" x14ac:dyDescent="0.2"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51</v>
      </c>
    </row>
    <row r="35" spans="1:13" ht="14.65" customHeight="1" x14ac:dyDescent="0.2">
      <c r="A35" s="1" t="s">
        <v>26</v>
      </c>
      <c r="B35" s="3"/>
      <c r="C35" s="3"/>
      <c r="D35" s="3"/>
      <c r="E35" s="3"/>
      <c r="F35" s="3"/>
      <c r="G35" s="3"/>
      <c r="H35" s="3"/>
      <c r="I35" s="1">
        <f t="shared" ref="I35:I59" si="6">SUM(B35:H35)</f>
        <v>0</v>
      </c>
      <c r="J35" s="5" t="e">
        <f t="shared" ref="J35:J59" si="7">AVERAGE(B35, F35)</f>
        <v>#DIV/0!</v>
      </c>
      <c r="K35" s="6" t="e">
        <f t="shared" ref="K35:K59" si="8">J35/$J$29</f>
        <v>#DIV/0!</v>
      </c>
      <c r="M35" s="6"/>
    </row>
    <row r="36" spans="1:13" ht="14.65" customHeight="1" x14ac:dyDescent="0.2">
      <c r="A36" s="1" t="s">
        <v>27</v>
      </c>
      <c r="B36" s="3"/>
      <c r="C36" s="3"/>
      <c r="D36" s="3"/>
      <c r="E36" s="3"/>
      <c r="F36" s="3"/>
      <c r="G36" s="3"/>
      <c r="H36" s="3"/>
      <c r="I36" s="1">
        <f t="shared" si="6"/>
        <v>0</v>
      </c>
      <c r="J36" s="5" t="e">
        <f t="shared" si="7"/>
        <v>#DIV/0!</v>
      </c>
      <c r="K36" s="6" t="e">
        <f t="shared" si="8"/>
        <v>#DIV/0!</v>
      </c>
    </row>
    <row r="37" spans="1:13" ht="14.65" customHeight="1" x14ac:dyDescent="0.2">
      <c r="A37" s="1" t="s">
        <v>28</v>
      </c>
      <c r="B37" s="3"/>
      <c r="C37" s="3"/>
      <c r="D37" s="3"/>
      <c r="E37" s="3"/>
      <c r="F37" s="3"/>
      <c r="G37" s="3"/>
      <c r="H37" s="3"/>
      <c r="I37" s="1">
        <f t="shared" si="6"/>
        <v>0</v>
      </c>
      <c r="J37" s="5" t="e">
        <f t="shared" si="7"/>
        <v>#DIV/0!</v>
      </c>
      <c r="K37" s="6" t="e">
        <f t="shared" si="8"/>
        <v>#DIV/0!</v>
      </c>
    </row>
    <row r="38" spans="1:13" ht="14.65" customHeight="1" x14ac:dyDescent="0.2">
      <c r="A38" s="1" t="s">
        <v>29</v>
      </c>
      <c r="B38" s="3"/>
      <c r="C38" s="3"/>
      <c r="D38" s="3"/>
      <c r="E38" s="3"/>
      <c r="F38" s="3"/>
      <c r="G38" s="3"/>
      <c r="H38" s="3"/>
      <c r="I38" s="1">
        <f t="shared" si="6"/>
        <v>0</v>
      </c>
      <c r="J38" s="5" t="e">
        <f t="shared" si="7"/>
        <v>#DIV/0!</v>
      </c>
      <c r="K38" s="6" t="e">
        <f t="shared" si="8"/>
        <v>#DIV/0!</v>
      </c>
    </row>
    <row r="39" spans="1:13" ht="14.65" customHeight="1" x14ac:dyDescent="0.2">
      <c r="A39" s="1" t="s">
        <v>30</v>
      </c>
      <c r="B39" s="3"/>
      <c r="C39" s="3"/>
      <c r="D39" s="3"/>
      <c r="E39" s="3"/>
      <c r="F39" s="3"/>
      <c r="G39" s="3"/>
      <c r="H39" s="3"/>
      <c r="I39" s="1">
        <f t="shared" si="6"/>
        <v>0</v>
      </c>
      <c r="J39" s="5" t="e">
        <f t="shared" si="7"/>
        <v>#DIV/0!</v>
      </c>
      <c r="K39" s="6" t="e">
        <f t="shared" si="8"/>
        <v>#DIV/0!</v>
      </c>
    </row>
    <row r="40" spans="1:13" ht="14.65" customHeight="1" x14ac:dyDescent="0.2">
      <c r="A40" s="1" t="s">
        <v>31</v>
      </c>
      <c r="B40" s="3"/>
      <c r="C40" s="3"/>
      <c r="D40" s="3"/>
      <c r="E40" s="3"/>
      <c r="F40" s="3"/>
      <c r="G40" s="3"/>
      <c r="H40" s="3"/>
      <c r="I40" s="1">
        <f t="shared" si="6"/>
        <v>0</v>
      </c>
      <c r="J40" s="5" t="e">
        <f t="shared" si="7"/>
        <v>#DIV/0!</v>
      </c>
      <c r="K40" s="6" t="e">
        <f t="shared" si="8"/>
        <v>#DIV/0!</v>
      </c>
    </row>
    <row r="41" spans="1:13" ht="14.65" customHeight="1" x14ac:dyDescent="0.2">
      <c r="A41" s="1" t="s">
        <v>32</v>
      </c>
      <c r="B41" s="3"/>
      <c r="C41" s="3"/>
      <c r="D41" s="3"/>
      <c r="E41" s="3"/>
      <c r="F41" s="3"/>
      <c r="G41" s="3"/>
      <c r="H41" s="3"/>
      <c r="I41" s="1">
        <f t="shared" si="6"/>
        <v>0</v>
      </c>
      <c r="J41" s="5" t="e">
        <f t="shared" si="7"/>
        <v>#DIV/0!</v>
      </c>
      <c r="K41" s="6" t="e">
        <f t="shared" si="8"/>
        <v>#DIV/0!</v>
      </c>
    </row>
    <row r="42" spans="1:13" ht="14.65" customHeight="1" x14ac:dyDescent="0.2">
      <c r="A42" s="1" t="s">
        <v>33</v>
      </c>
      <c r="B42" s="3"/>
      <c r="C42" s="3"/>
      <c r="D42" s="3"/>
      <c r="E42" s="3"/>
      <c r="F42" s="3"/>
      <c r="G42" s="3"/>
      <c r="H42" s="3"/>
      <c r="I42" s="1">
        <f t="shared" si="6"/>
        <v>0</v>
      </c>
      <c r="J42" s="5" t="e">
        <f t="shared" si="7"/>
        <v>#DIV/0!</v>
      </c>
      <c r="K42" s="6" t="e">
        <f t="shared" si="8"/>
        <v>#DIV/0!</v>
      </c>
    </row>
    <row r="43" spans="1:13" ht="14.65" customHeight="1" x14ac:dyDescent="0.2">
      <c r="A43" s="1" t="s">
        <v>34</v>
      </c>
      <c r="B43" s="3"/>
      <c r="C43" s="3"/>
      <c r="D43" s="3"/>
      <c r="E43" s="3"/>
      <c r="F43" s="3"/>
      <c r="G43" s="3"/>
      <c r="H43" s="3"/>
      <c r="I43" s="1">
        <f t="shared" si="6"/>
        <v>0</v>
      </c>
      <c r="J43" s="5" t="e">
        <f t="shared" si="7"/>
        <v>#DIV/0!</v>
      </c>
      <c r="K43" s="6" t="e">
        <f t="shared" si="8"/>
        <v>#DIV/0!</v>
      </c>
    </row>
    <row r="44" spans="1:13" ht="14.65" customHeight="1" x14ac:dyDescent="0.2">
      <c r="A44" s="1" t="s">
        <v>35</v>
      </c>
      <c r="B44" s="3"/>
      <c r="C44" s="3"/>
      <c r="D44" s="3"/>
      <c r="E44" s="3"/>
      <c r="F44" s="3"/>
      <c r="G44" s="3"/>
      <c r="H44" s="3"/>
      <c r="I44" s="1">
        <f t="shared" si="6"/>
        <v>0</v>
      </c>
      <c r="J44" s="5" t="e">
        <f t="shared" si="7"/>
        <v>#DIV/0!</v>
      </c>
      <c r="K44" s="6" t="e">
        <f t="shared" si="8"/>
        <v>#DIV/0!</v>
      </c>
    </row>
    <row r="45" spans="1:13" ht="14.65" customHeight="1" x14ac:dyDescent="0.2">
      <c r="A45" s="1" t="s">
        <v>36</v>
      </c>
      <c r="B45" s="3"/>
      <c r="C45" s="3"/>
      <c r="D45" s="3"/>
      <c r="E45" s="3"/>
      <c r="F45" s="3"/>
      <c r="G45" s="3"/>
      <c r="H45" s="3"/>
      <c r="I45" s="1">
        <f t="shared" si="6"/>
        <v>0</v>
      </c>
      <c r="J45" s="5" t="e">
        <f t="shared" si="7"/>
        <v>#DIV/0!</v>
      </c>
      <c r="K45" s="6" t="e">
        <f t="shared" si="8"/>
        <v>#DIV/0!</v>
      </c>
    </row>
    <row r="46" spans="1:13" ht="14.65" customHeight="1" x14ac:dyDescent="0.2">
      <c r="A46" s="1" t="s">
        <v>37</v>
      </c>
      <c r="B46" s="3"/>
      <c r="C46" s="3"/>
      <c r="D46" s="3"/>
      <c r="E46" s="3"/>
      <c r="F46" s="3"/>
      <c r="G46" s="3"/>
      <c r="H46" s="3"/>
      <c r="I46" s="1">
        <f t="shared" si="6"/>
        <v>0</v>
      </c>
      <c r="J46" s="5" t="e">
        <f t="shared" si="7"/>
        <v>#DIV/0!</v>
      </c>
      <c r="K46" s="6" t="e">
        <f t="shared" si="8"/>
        <v>#DIV/0!</v>
      </c>
    </row>
    <row r="47" spans="1:13" ht="14.65" customHeight="1" x14ac:dyDescent="0.2">
      <c r="A47" s="1" t="s">
        <v>38</v>
      </c>
      <c r="B47" s="3"/>
      <c r="C47" s="3"/>
      <c r="D47" s="3"/>
      <c r="E47" s="3"/>
      <c r="F47" s="3"/>
      <c r="G47" s="3"/>
      <c r="H47" s="3"/>
      <c r="I47" s="1">
        <f t="shared" si="6"/>
        <v>0</v>
      </c>
      <c r="J47" s="5" t="e">
        <f t="shared" si="7"/>
        <v>#DIV/0!</v>
      </c>
      <c r="K47" s="6" t="e">
        <f t="shared" si="8"/>
        <v>#DIV/0!</v>
      </c>
    </row>
    <row r="48" spans="1:13" ht="14.65" customHeight="1" x14ac:dyDescent="0.2">
      <c r="A48" s="1" t="s">
        <v>39</v>
      </c>
      <c r="B48" s="3"/>
      <c r="C48" s="3"/>
      <c r="D48" s="3"/>
      <c r="E48" s="3"/>
      <c r="F48" s="3"/>
      <c r="G48" s="3"/>
      <c r="H48" s="3"/>
      <c r="I48" s="1">
        <f t="shared" si="6"/>
        <v>0</v>
      </c>
      <c r="J48" s="5" t="e">
        <f t="shared" si="7"/>
        <v>#DIV/0!</v>
      </c>
      <c r="K48" s="6" t="e">
        <f t="shared" si="8"/>
        <v>#DIV/0!</v>
      </c>
    </row>
    <row r="49" spans="1:11" ht="14.65" customHeight="1" x14ac:dyDescent="0.2">
      <c r="A49" s="1" t="s">
        <v>40</v>
      </c>
      <c r="B49" s="3"/>
      <c r="C49" s="3"/>
      <c r="D49" s="3"/>
      <c r="E49" s="3"/>
      <c r="F49" s="3"/>
      <c r="G49" s="3"/>
      <c r="H49" s="3"/>
      <c r="I49" s="1">
        <f t="shared" si="6"/>
        <v>0</v>
      </c>
      <c r="J49" s="5" t="e">
        <f t="shared" si="7"/>
        <v>#DIV/0!</v>
      </c>
      <c r="K49" s="6" t="e">
        <f t="shared" si="8"/>
        <v>#DIV/0!</v>
      </c>
    </row>
    <row r="50" spans="1:11" ht="14.65" customHeight="1" x14ac:dyDescent="0.2">
      <c r="A50" s="1" t="s">
        <v>41</v>
      </c>
      <c r="B50" s="3"/>
      <c r="C50" s="3"/>
      <c r="D50" s="3"/>
      <c r="E50" s="3"/>
      <c r="F50" s="3"/>
      <c r="G50" s="3"/>
      <c r="H50" s="3"/>
      <c r="I50" s="1">
        <f t="shared" si="6"/>
        <v>0</v>
      </c>
      <c r="J50" s="5" t="e">
        <f t="shared" si="7"/>
        <v>#DIV/0!</v>
      </c>
      <c r="K50" s="6" t="e">
        <f t="shared" si="8"/>
        <v>#DIV/0!</v>
      </c>
    </row>
    <row r="51" spans="1:11" ht="14.65" customHeight="1" x14ac:dyDescent="0.2">
      <c r="A51" s="1" t="s">
        <v>42</v>
      </c>
      <c r="B51" s="3"/>
      <c r="C51" s="3"/>
      <c r="D51" s="3"/>
      <c r="E51" s="3"/>
      <c r="F51" s="3"/>
      <c r="G51" s="3"/>
      <c r="H51" s="3"/>
      <c r="I51" s="1">
        <f t="shared" si="6"/>
        <v>0</v>
      </c>
      <c r="J51" s="5" t="e">
        <f t="shared" si="7"/>
        <v>#DIV/0!</v>
      </c>
      <c r="K51" s="6" t="e">
        <f t="shared" si="8"/>
        <v>#DIV/0!</v>
      </c>
    </row>
    <row r="52" spans="1:11" ht="14.65" customHeight="1" x14ac:dyDescent="0.2">
      <c r="A52" s="1" t="s">
        <v>43</v>
      </c>
      <c r="B52" s="3"/>
      <c r="C52" s="3"/>
      <c r="D52" s="3"/>
      <c r="E52" s="3"/>
      <c r="F52" s="3"/>
      <c r="G52" s="3"/>
      <c r="H52" s="3"/>
      <c r="I52" s="1">
        <f t="shared" si="6"/>
        <v>0</v>
      </c>
      <c r="J52" s="5" t="e">
        <f t="shared" si="7"/>
        <v>#DIV/0!</v>
      </c>
      <c r="K52" s="6" t="e">
        <f t="shared" si="8"/>
        <v>#DIV/0!</v>
      </c>
    </row>
    <row r="53" spans="1:11" ht="14.65" customHeight="1" x14ac:dyDescent="0.2">
      <c r="A53" s="1" t="s">
        <v>44</v>
      </c>
      <c r="B53" s="3"/>
      <c r="C53" s="3"/>
      <c r="D53" s="3"/>
      <c r="E53" s="3"/>
      <c r="F53" s="3"/>
      <c r="G53" s="3"/>
      <c r="H53" s="3"/>
      <c r="I53" s="1">
        <f t="shared" si="6"/>
        <v>0</v>
      </c>
      <c r="J53" s="5" t="e">
        <f t="shared" si="7"/>
        <v>#DIV/0!</v>
      </c>
      <c r="K53" s="6" t="e">
        <f t="shared" si="8"/>
        <v>#DIV/0!</v>
      </c>
    </row>
    <row r="54" spans="1:11" ht="14.65" customHeight="1" x14ac:dyDescent="0.2">
      <c r="A54" s="1" t="s">
        <v>45</v>
      </c>
      <c r="B54" s="3"/>
      <c r="C54" s="3"/>
      <c r="D54" s="3"/>
      <c r="E54" s="3"/>
      <c r="F54" s="3"/>
      <c r="G54" s="3"/>
      <c r="H54" s="3"/>
      <c r="I54" s="1">
        <f t="shared" si="6"/>
        <v>0</v>
      </c>
      <c r="J54" s="5" t="e">
        <f t="shared" si="7"/>
        <v>#DIV/0!</v>
      </c>
      <c r="K54" s="6" t="e">
        <f t="shared" si="8"/>
        <v>#DIV/0!</v>
      </c>
    </row>
    <row r="55" spans="1:11" ht="14.65" customHeight="1" x14ac:dyDescent="0.2">
      <c r="A55" s="1" t="s">
        <v>46</v>
      </c>
      <c r="B55" s="3"/>
      <c r="C55" s="3"/>
      <c r="D55" s="3"/>
      <c r="E55" s="3"/>
      <c r="F55" s="3"/>
      <c r="G55" s="3"/>
      <c r="H55" s="3"/>
      <c r="I55" s="1">
        <f t="shared" si="6"/>
        <v>0</v>
      </c>
      <c r="J55" s="5" t="e">
        <f t="shared" si="7"/>
        <v>#DIV/0!</v>
      </c>
      <c r="K55" s="6" t="e">
        <f t="shared" si="8"/>
        <v>#DIV/0!</v>
      </c>
    </row>
    <row r="56" spans="1:11" ht="14.65" customHeight="1" x14ac:dyDescent="0.2">
      <c r="A56" s="1" t="s">
        <v>47</v>
      </c>
      <c r="B56" s="3"/>
      <c r="C56" s="3"/>
      <c r="D56" s="3"/>
      <c r="E56" s="3"/>
      <c r="F56" s="3"/>
      <c r="G56" s="3"/>
      <c r="H56" s="3"/>
      <c r="I56" s="1">
        <f t="shared" si="6"/>
        <v>0</v>
      </c>
      <c r="J56" s="5" t="e">
        <f t="shared" si="7"/>
        <v>#DIV/0!</v>
      </c>
      <c r="K56" s="6" t="e">
        <f t="shared" si="8"/>
        <v>#DIV/0!</v>
      </c>
    </row>
    <row r="57" spans="1:11" ht="14.65" customHeight="1" x14ac:dyDescent="0.2">
      <c r="A57" s="1" t="s">
        <v>48</v>
      </c>
      <c r="B57" s="3"/>
      <c r="C57" s="3"/>
      <c r="D57" s="3"/>
      <c r="E57" s="3"/>
      <c r="F57" s="3"/>
      <c r="G57" s="3"/>
      <c r="H57" s="3"/>
      <c r="I57" s="1">
        <f t="shared" si="6"/>
        <v>0</v>
      </c>
      <c r="J57" s="5" t="e">
        <f t="shared" si="7"/>
        <v>#DIV/0!</v>
      </c>
      <c r="K57" s="6" t="e">
        <f t="shared" si="8"/>
        <v>#DIV/0!</v>
      </c>
    </row>
    <row r="58" spans="1:11" ht="14.65" customHeight="1" x14ac:dyDescent="0.2">
      <c r="A58" s="1" t="s">
        <v>49</v>
      </c>
      <c r="B58" s="3"/>
      <c r="C58" s="3"/>
      <c r="D58" s="3"/>
      <c r="E58" s="3"/>
      <c r="F58" s="3"/>
      <c r="G58" s="3"/>
      <c r="H58" s="3"/>
      <c r="I58" s="1">
        <f t="shared" si="6"/>
        <v>0</v>
      </c>
      <c r="J58" s="5" t="e">
        <f t="shared" si="7"/>
        <v>#DIV/0!</v>
      </c>
      <c r="K58" s="6" t="e">
        <f t="shared" si="8"/>
        <v>#DIV/0!</v>
      </c>
    </row>
    <row r="59" spans="1:11" ht="14.65" customHeight="1" x14ac:dyDescent="0.2">
      <c r="A59" s="1" t="s">
        <v>23</v>
      </c>
      <c r="B59" s="1">
        <f t="shared" ref="B59:H59" si="9">SUM(B35:B58)</f>
        <v>0</v>
      </c>
      <c r="C59" s="1">
        <f t="shared" si="9"/>
        <v>0</v>
      </c>
      <c r="D59" s="1">
        <f t="shared" si="9"/>
        <v>0</v>
      </c>
      <c r="E59" s="1">
        <f t="shared" si="9"/>
        <v>0</v>
      </c>
      <c r="F59" s="1">
        <f t="shared" si="9"/>
        <v>0</v>
      </c>
      <c r="G59" s="1">
        <f t="shared" si="9"/>
        <v>0</v>
      </c>
      <c r="H59" s="1">
        <f t="shared" si="9"/>
        <v>0</v>
      </c>
      <c r="I59" s="1">
        <f t="shared" si="6"/>
        <v>0</v>
      </c>
      <c r="J59" s="5">
        <f t="shared" si="7"/>
        <v>0</v>
      </c>
      <c r="K59" s="6" t="e">
        <f t="shared" si="8"/>
        <v>#DIV/0!</v>
      </c>
    </row>
    <row r="60" spans="1:11" ht="14.65" customHeight="1" x14ac:dyDescent="0.2"/>
    <row r="61" spans="1:11" ht="14.65" customHeight="1" x14ac:dyDescent="0.2">
      <c r="A61" s="1" t="s">
        <v>52</v>
      </c>
      <c r="B61" s="3"/>
      <c r="C61" s="3"/>
      <c r="D61" s="3"/>
      <c r="E61" s="3"/>
      <c r="F61" s="3"/>
      <c r="G61" s="3"/>
      <c r="H61" s="3"/>
    </row>
    <row r="62" spans="1:11" ht="14.65" customHeight="1" x14ac:dyDescent="0.2">
      <c r="A62" s="1" t="s">
        <v>53</v>
      </c>
      <c r="B62" s="3"/>
      <c r="C62" s="3"/>
      <c r="D62" s="3"/>
      <c r="E62" s="3"/>
      <c r="F62" s="3"/>
      <c r="G62" s="3"/>
      <c r="H62" s="3"/>
    </row>
    <row r="63" spans="1:11" ht="14.65" customHeight="1" x14ac:dyDescent="0.2"/>
    <row r="64" spans="1:11" ht="14.65" customHeight="1" x14ac:dyDescent="0.2">
      <c r="A64" s="4" t="s">
        <v>54</v>
      </c>
      <c r="K64" s="1" t="s">
        <v>15</v>
      </c>
    </row>
    <row r="65" spans="1:13" ht="12.75" customHeight="1" x14ac:dyDescent="0.2"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54</v>
      </c>
    </row>
    <row r="66" spans="1:13" ht="14.65" customHeight="1" x14ac:dyDescent="0.2">
      <c r="A66" s="1" t="s">
        <v>26</v>
      </c>
      <c r="B66" s="3"/>
      <c r="C66" s="3"/>
      <c r="D66" s="3"/>
      <c r="E66" s="3"/>
      <c r="F66" s="3"/>
      <c r="G66" s="3"/>
      <c r="H66" s="3"/>
      <c r="I66" s="1">
        <f t="shared" ref="I66:I90" si="10">SUM(B66:H66)</f>
        <v>0</v>
      </c>
      <c r="J66" s="5" t="e">
        <f t="shared" ref="J66:J90" si="11">AVERAGE(B66, F66)</f>
        <v>#DIV/0!</v>
      </c>
      <c r="K66" s="6" t="e">
        <f t="shared" ref="K66:K90" si="12">J66/$J$29</f>
        <v>#DIV/0!</v>
      </c>
      <c r="M66" s="6"/>
    </row>
    <row r="67" spans="1:13" ht="14.65" customHeight="1" x14ac:dyDescent="0.2">
      <c r="A67" s="1" t="s">
        <v>27</v>
      </c>
      <c r="B67" s="3"/>
      <c r="C67" s="3"/>
      <c r="D67" s="3"/>
      <c r="E67" s="3"/>
      <c r="F67" s="3"/>
      <c r="G67" s="3"/>
      <c r="H67" s="3"/>
      <c r="I67" s="1">
        <f t="shared" si="10"/>
        <v>0</v>
      </c>
      <c r="J67" s="5" t="e">
        <f t="shared" si="11"/>
        <v>#DIV/0!</v>
      </c>
      <c r="K67" s="6" t="e">
        <f t="shared" si="12"/>
        <v>#DIV/0!</v>
      </c>
    </row>
    <row r="68" spans="1:13" ht="14.65" customHeight="1" x14ac:dyDescent="0.2">
      <c r="A68" s="1" t="s">
        <v>28</v>
      </c>
      <c r="B68" s="3"/>
      <c r="C68" s="3"/>
      <c r="D68" s="3"/>
      <c r="E68" s="3"/>
      <c r="F68" s="3"/>
      <c r="G68" s="3"/>
      <c r="H68" s="3"/>
      <c r="I68" s="1">
        <f t="shared" si="10"/>
        <v>0</v>
      </c>
      <c r="J68" s="5" t="e">
        <f t="shared" si="11"/>
        <v>#DIV/0!</v>
      </c>
      <c r="K68" s="6" t="e">
        <f t="shared" si="12"/>
        <v>#DIV/0!</v>
      </c>
    </row>
    <row r="69" spans="1:13" ht="14.65" customHeight="1" x14ac:dyDescent="0.2">
      <c r="A69" s="1" t="s">
        <v>29</v>
      </c>
      <c r="B69" s="3"/>
      <c r="C69" s="3"/>
      <c r="D69" s="3"/>
      <c r="E69" s="3"/>
      <c r="F69" s="3"/>
      <c r="G69" s="3"/>
      <c r="H69" s="3"/>
      <c r="I69" s="1">
        <f t="shared" si="10"/>
        <v>0</v>
      </c>
      <c r="J69" s="5" t="e">
        <f t="shared" si="11"/>
        <v>#DIV/0!</v>
      </c>
      <c r="K69" s="6" t="e">
        <f t="shared" si="12"/>
        <v>#DIV/0!</v>
      </c>
    </row>
    <row r="70" spans="1:13" ht="14.65" customHeight="1" x14ac:dyDescent="0.2">
      <c r="A70" s="1" t="s">
        <v>30</v>
      </c>
      <c r="B70" s="3"/>
      <c r="C70" s="3"/>
      <c r="D70" s="3"/>
      <c r="E70" s="3"/>
      <c r="F70" s="3"/>
      <c r="G70" s="3"/>
      <c r="H70" s="3"/>
      <c r="I70" s="1">
        <f t="shared" si="10"/>
        <v>0</v>
      </c>
      <c r="J70" s="5" t="e">
        <f t="shared" si="11"/>
        <v>#DIV/0!</v>
      </c>
      <c r="K70" s="6" t="e">
        <f t="shared" si="12"/>
        <v>#DIV/0!</v>
      </c>
    </row>
    <row r="71" spans="1:13" ht="14.65" customHeight="1" x14ac:dyDescent="0.2">
      <c r="A71" s="1" t="s">
        <v>31</v>
      </c>
      <c r="B71" s="3"/>
      <c r="C71" s="3"/>
      <c r="D71" s="3"/>
      <c r="E71" s="3"/>
      <c r="F71" s="3"/>
      <c r="G71" s="3"/>
      <c r="H71" s="3"/>
      <c r="I71" s="1">
        <f t="shared" si="10"/>
        <v>0</v>
      </c>
      <c r="J71" s="5" t="e">
        <f t="shared" si="11"/>
        <v>#DIV/0!</v>
      </c>
      <c r="K71" s="6" t="e">
        <f t="shared" si="12"/>
        <v>#DIV/0!</v>
      </c>
    </row>
    <row r="72" spans="1:13" ht="14.65" customHeight="1" x14ac:dyDescent="0.2">
      <c r="A72" s="1" t="s">
        <v>32</v>
      </c>
      <c r="B72" s="3"/>
      <c r="C72" s="3"/>
      <c r="D72" s="3"/>
      <c r="E72" s="3"/>
      <c r="F72" s="3"/>
      <c r="G72" s="3"/>
      <c r="H72" s="3"/>
      <c r="I72" s="1">
        <f t="shared" si="10"/>
        <v>0</v>
      </c>
      <c r="J72" s="5" t="e">
        <f t="shared" si="11"/>
        <v>#DIV/0!</v>
      </c>
      <c r="K72" s="6" t="e">
        <f t="shared" si="12"/>
        <v>#DIV/0!</v>
      </c>
    </row>
    <row r="73" spans="1:13" ht="14.65" customHeight="1" x14ac:dyDescent="0.2">
      <c r="A73" s="1" t="s">
        <v>33</v>
      </c>
      <c r="B73" s="3"/>
      <c r="C73" s="3"/>
      <c r="D73" s="3"/>
      <c r="E73" s="3"/>
      <c r="F73" s="3"/>
      <c r="G73" s="3"/>
      <c r="H73" s="3"/>
      <c r="I73" s="1">
        <f t="shared" si="10"/>
        <v>0</v>
      </c>
      <c r="J73" s="5" t="e">
        <f t="shared" si="11"/>
        <v>#DIV/0!</v>
      </c>
      <c r="K73" s="6" t="e">
        <f t="shared" si="12"/>
        <v>#DIV/0!</v>
      </c>
    </row>
    <row r="74" spans="1:13" ht="14.65" customHeight="1" x14ac:dyDescent="0.2">
      <c r="A74" s="1" t="s">
        <v>34</v>
      </c>
      <c r="B74" s="3"/>
      <c r="C74" s="3"/>
      <c r="D74" s="3"/>
      <c r="E74" s="3"/>
      <c r="F74" s="3"/>
      <c r="G74" s="3"/>
      <c r="H74" s="3"/>
      <c r="I74" s="1">
        <f t="shared" si="10"/>
        <v>0</v>
      </c>
      <c r="J74" s="5" t="e">
        <f t="shared" si="11"/>
        <v>#DIV/0!</v>
      </c>
      <c r="K74" s="6" t="e">
        <f t="shared" si="12"/>
        <v>#DIV/0!</v>
      </c>
    </row>
    <row r="75" spans="1:13" ht="14.65" customHeight="1" x14ac:dyDescent="0.2">
      <c r="A75" s="1" t="s">
        <v>35</v>
      </c>
      <c r="B75" s="3"/>
      <c r="C75" s="3"/>
      <c r="D75" s="3"/>
      <c r="E75" s="3"/>
      <c r="F75" s="3"/>
      <c r="G75" s="3"/>
      <c r="H75" s="3"/>
      <c r="I75" s="1">
        <f t="shared" si="10"/>
        <v>0</v>
      </c>
      <c r="J75" s="5" t="e">
        <f t="shared" si="11"/>
        <v>#DIV/0!</v>
      </c>
      <c r="K75" s="6" t="e">
        <f t="shared" si="12"/>
        <v>#DIV/0!</v>
      </c>
    </row>
    <row r="76" spans="1:13" ht="14.65" customHeight="1" x14ac:dyDescent="0.2">
      <c r="A76" s="1" t="s">
        <v>36</v>
      </c>
      <c r="B76" s="3"/>
      <c r="C76" s="3"/>
      <c r="D76" s="3"/>
      <c r="E76" s="3"/>
      <c r="F76" s="3"/>
      <c r="G76" s="3"/>
      <c r="H76" s="3"/>
      <c r="I76" s="1">
        <f t="shared" si="10"/>
        <v>0</v>
      </c>
      <c r="J76" s="5" t="e">
        <f t="shared" si="11"/>
        <v>#DIV/0!</v>
      </c>
      <c r="K76" s="6" t="e">
        <f t="shared" si="12"/>
        <v>#DIV/0!</v>
      </c>
    </row>
    <row r="77" spans="1:13" ht="14.65" customHeight="1" x14ac:dyDescent="0.2">
      <c r="A77" s="1" t="s">
        <v>37</v>
      </c>
      <c r="B77" s="3"/>
      <c r="C77" s="3"/>
      <c r="D77" s="3"/>
      <c r="E77" s="3"/>
      <c r="F77" s="3"/>
      <c r="G77" s="3"/>
      <c r="H77" s="3"/>
      <c r="I77" s="1">
        <f t="shared" si="10"/>
        <v>0</v>
      </c>
      <c r="J77" s="5" t="e">
        <f t="shared" si="11"/>
        <v>#DIV/0!</v>
      </c>
      <c r="K77" s="6" t="e">
        <f t="shared" si="12"/>
        <v>#DIV/0!</v>
      </c>
    </row>
    <row r="78" spans="1:13" ht="14.65" customHeight="1" x14ac:dyDescent="0.2">
      <c r="A78" s="1" t="s">
        <v>38</v>
      </c>
      <c r="B78" s="3"/>
      <c r="C78" s="3"/>
      <c r="D78" s="3"/>
      <c r="E78" s="3"/>
      <c r="F78" s="3"/>
      <c r="G78" s="3"/>
      <c r="H78" s="3"/>
      <c r="I78" s="1">
        <f t="shared" si="10"/>
        <v>0</v>
      </c>
      <c r="J78" s="5" t="e">
        <f t="shared" si="11"/>
        <v>#DIV/0!</v>
      </c>
      <c r="K78" s="6" t="e">
        <f t="shared" si="12"/>
        <v>#DIV/0!</v>
      </c>
    </row>
    <row r="79" spans="1:13" ht="14.65" customHeight="1" x14ac:dyDescent="0.2">
      <c r="A79" s="1" t="s">
        <v>39</v>
      </c>
      <c r="B79" s="3"/>
      <c r="C79" s="3"/>
      <c r="D79" s="3"/>
      <c r="E79" s="3"/>
      <c r="F79" s="3"/>
      <c r="G79" s="3"/>
      <c r="H79" s="3"/>
      <c r="I79" s="1">
        <f t="shared" si="10"/>
        <v>0</v>
      </c>
      <c r="J79" s="5" t="e">
        <f t="shared" si="11"/>
        <v>#DIV/0!</v>
      </c>
      <c r="K79" s="6" t="e">
        <f t="shared" si="12"/>
        <v>#DIV/0!</v>
      </c>
    </row>
    <row r="80" spans="1:13" ht="14.65" customHeight="1" x14ac:dyDescent="0.2">
      <c r="A80" s="1" t="s">
        <v>40</v>
      </c>
      <c r="B80" s="3"/>
      <c r="C80" s="3"/>
      <c r="D80" s="3"/>
      <c r="E80" s="3"/>
      <c r="F80" s="3"/>
      <c r="G80" s="3"/>
      <c r="H80" s="3"/>
      <c r="I80" s="1">
        <f t="shared" si="10"/>
        <v>0</v>
      </c>
      <c r="J80" s="5" t="e">
        <f t="shared" si="11"/>
        <v>#DIV/0!</v>
      </c>
      <c r="K80" s="6" t="e">
        <f t="shared" si="12"/>
        <v>#DIV/0!</v>
      </c>
    </row>
    <row r="81" spans="1:11" ht="14.65" customHeight="1" x14ac:dyDescent="0.2">
      <c r="A81" s="1" t="s">
        <v>41</v>
      </c>
      <c r="B81" s="3"/>
      <c r="C81" s="3"/>
      <c r="D81" s="3"/>
      <c r="E81" s="3"/>
      <c r="F81" s="3"/>
      <c r="G81" s="3"/>
      <c r="H81" s="3"/>
      <c r="I81" s="1">
        <f t="shared" si="10"/>
        <v>0</v>
      </c>
      <c r="J81" s="5" t="e">
        <f t="shared" si="11"/>
        <v>#DIV/0!</v>
      </c>
      <c r="K81" s="6" t="e">
        <f t="shared" si="12"/>
        <v>#DIV/0!</v>
      </c>
    </row>
    <row r="82" spans="1:11" ht="14.65" customHeight="1" x14ac:dyDescent="0.2">
      <c r="A82" s="1" t="s">
        <v>42</v>
      </c>
      <c r="B82" s="3"/>
      <c r="C82" s="3"/>
      <c r="D82" s="3"/>
      <c r="E82" s="3"/>
      <c r="F82" s="3"/>
      <c r="G82" s="3"/>
      <c r="H82" s="3"/>
      <c r="I82" s="1">
        <f t="shared" si="10"/>
        <v>0</v>
      </c>
      <c r="J82" s="5" t="e">
        <f t="shared" si="11"/>
        <v>#DIV/0!</v>
      </c>
      <c r="K82" s="6" t="e">
        <f t="shared" si="12"/>
        <v>#DIV/0!</v>
      </c>
    </row>
    <row r="83" spans="1:11" ht="14.65" customHeight="1" x14ac:dyDescent="0.2">
      <c r="A83" s="1" t="s">
        <v>43</v>
      </c>
      <c r="B83" s="3"/>
      <c r="C83" s="3"/>
      <c r="D83" s="3"/>
      <c r="E83" s="3"/>
      <c r="F83" s="3"/>
      <c r="G83" s="3"/>
      <c r="H83" s="3"/>
      <c r="I83" s="1">
        <f t="shared" si="10"/>
        <v>0</v>
      </c>
      <c r="J83" s="5" t="e">
        <f t="shared" si="11"/>
        <v>#DIV/0!</v>
      </c>
      <c r="K83" s="6" t="e">
        <f t="shared" si="12"/>
        <v>#DIV/0!</v>
      </c>
    </row>
    <row r="84" spans="1:11" ht="14.65" customHeight="1" x14ac:dyDescent="0.2">
      <c r="A84" s="1" t="s">
        <v>44</v>
      </c>
      <c r="B84" s="3"/>
      <c r="C84" s="3"/>
      <c r="D84" s="3"/>
      <c r="E84" s="3"/>
      <c r="F84" s="3"/>
      <c r="G84" s="3"/>
      <c r="H84" s="3"/>
      <c r="I84" s="1">
        <f t="shared" si="10"/>
        <v>0</v>
      </c>
      <c r="J84" s="5" t="e">
        <f t="shared" si="11"/>
        <v>#DIV/0!</v>
      </c>
      <c r="K84" s="6" t="e">
        <f t="shared" si="12"/>
        <v>#DIV/0!</v>
      </c>
    </row>
    <row r="85" spans="1:11" ht="14.65" customHeight="1" x14ac:dyDescent="0.2">
      <c r="A85" s="1" t="s">
        <v>45</v>
      </c>
      <c r="B85" s="3"/>
      <c r="C85" s="3"/>
      <c r="D85" s="3"/>
      <c r="E85" s="3"/>
      <c r="F85" s="3"/>
      <c r="G85" s="3"/>
      <c r="H85" s="3"/>
      <c r="I85" s="1">
        <f t="shared" si="10"/>
        <v>0</v>
      </c>
      <c r="J85" s="5" t="e">
        <f t="shared" si="11"/>
        <v>#DIV/0!</v>
      </c>
      <c r="K85" s="6" t="e">
        <f t="shared" si="12"/>
        <v>#DIV/0!</v>
      </c>
    </row>
    <row r="86" spans="1:11" ht="14.65" customHeight="1" x14ac:dyDescent="0.2">
      <c r="A86" s="1" t="s">
        <v>46</v>
      </c>
      <c r="B86" s="3"/>
      <c r="C86" s="3"/>
      <c r="D86" s="3"/>
      <c r="E86" s="3"/>
      <c r="F86" s="3"/>
      <c r="G86" s="3"/>
      <c r="H86" s="3"/>
      <c r="I86" s="1">
        <f t="shared" si="10"/>
        <v>0</v>
      </c>
      <c r="J86" s="5" t="e">
        <f t="shared" si="11"/>
        <v>#DIV/0!</v>
      </c>
      <c r="K86" s="6" t="e">
        <f t="shared" si="12"/>
        <v>#DIV/0!</v>
      </c>
    </row>
    <row r="87" spans="1:11" ht="14.65" customHeight="1" x14ac:dyDescent="0.2">
      <c r="A87" s="1" t="s">
        <v>47</v>
      </c>
      <c r="B87" s="3"/>
      <c r="C87" s="3"/>
      <c r="D87" s="3"/>
      <c r="E87" s="3"/>
      <c r="F87" s="3"/>
      <c r="G87" s="3"/>
      <c r="H87" s="3"/>
      <c r="I87" s="1">
        <f t="shared" si="10"/>
        <v>0</v>
      </c>
      <c r="J87" s="5" t="e">
        <f t="shared" si="11"/>
        <v>#DIV/0!</v>
      </c>
      <c r="K87" s="6" t="e">
        <f t="shared" si="12"/>
        <v>#DIV/0!</v>
      </c>
    </row>
    <row r="88" spans="1:11" ht="14.65" customHeight="1" x14ac:dyDescent="0.2">
      <c r="A88" s="1" t="s">
        <v>48</v>
      </c>
      <c r="B88" s="3"/>
      <c r="C88" s="3"/>
      <c r="D88" s="3"/>
      <c r="E88" s="3"/>
      <c r="F88" s="3"/>
      <c r="G88" s="3"/>
      <c r="H88" s="3"/>
      <c r="I88" s="1">
        <f t="shared" si="10"/>
        <v>0</v>
      </c>
      <c r="J88" s="5" t="e">
        <f t="shared" si="11"/>
        <v>#DIV/0!</v>
      </c>
      <c r="K88" s="6" t="e">
        <f t="shared" si="12"/>
        <v>#DIV/0!</v>
      </c>
    </row>
    <row r="89" spans="1:11" ht="14.65" customHeight="1" x14ac:dyDescent="0.2">
      <c r="A89" s="1" t="s">
        <v>49</v>
      </c>
      <c r="B89" s="3"/>
      <c r="C89" s="3"/>
      <c r="D89" s="3"/>
      <c r="E89" s="3"/>
      <c r="F89" s="3"/>
      <c r="G89" s="3"/>
      <c r="H89" s="3"/>
      <c r="I89" s="1">
        <f t="shared" si="10"/>
        <v>0</v>
      </c>
      <c r="J89" s="5" t="e">
        <f t="shared" si="11"/>
        <v>#DIV/0!</v>
      </c>
      <c r="K89" s="6" t="e">
        <f t="shared" si="12"/>
        <v>#DIV/0!</v>
      </c>
    </row>
    <row r="90" spans="1:11" ht="12.75" customHeight="1" x14ac:dyDescent="0.2">
      <c r="A90" s="1" t="s">
        <v>23</v>
      </c>
      <c r="B90" s="1">
        <f t="shared" ref="B90:H90" si="13">SUM(B66:B89)</f>
        <v>0</v>
      </c>
      <c r="C90" s="1">
        <f t="shared" si="13"/>
        <v>0</v>
      </c>
      <c r="D90" s="1">
        <f t="shared" si="13"/>
        <v>0</v>
      </c>
      <c r="E90" s="1">
        <f t="shared" si="13"/>
        <v>0</v>
      </c>
      <c r="F90" s="1">
        <f t="shared" si="13"/>
        <v>0</v>
      </c>
      <c r="G90" s="1">
        <f t="shared" si="13"/>
        <v>0</v>
      </c>
      <c r="H90" s="1">
        <f t="shared" si="13"/>
        <v>0</v>
      </c>
      <c r="I90" s="1">
        <f t="shared" si="10"/>
        <v>0</v>
      </c>
      <c r="J90" s="5">
        <f t="shared" si="11"/>
        <v>0</v>
      </c>
      <c r="K90" s="6" t="e">
        <f t="shared" si="12"/>
        <v>#DIV/0!</v>
      </c>
    </row>
    <row r="92" spans="1:11" ht="12.75" customHeight="1" x14ac:dyDescent="0.2">
      <c r="A92" s="1" t="s">
        <v>52</v>
      </c>
      <c r="B92" s="3"/>
      <c r="C92" s="3"/>
      <c r="D92" s="3"/>
      <c r="E92" s="3"/>
      <c r="F92" s="3"/>
      <c r="G92" s="3"/>
      <c r="H92" s="3"/>
    </row>
    <row r="93" spans="1:11" ht="12.75" customHeight="1" x14ac:dyDescent="0.2">
      <c r="A93" s="1" t="s">
        <v>53</v>
      </c>
      <c r="B93" s="3"/>
      <c r="C93" s="3"/>
      <c r="D93" s="3"/>
      <c r="E93" s="3"/>
      <c r="F93" s="3"/>
      <c r="G93" s="3"/>
      <c r="H93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140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55</v>
      </c>
    </row>
    <row r="3" spans="1:19" ht="12.75" customHeight="1" x14ac:dyDescent="0.2">
      <c r="A3" s="4" t="s">
        <v>11</v>
      </c>
    </row>
    <row r="4" spans="1:19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 t="s">
        <v>23</v>
      </c>
      <c r="P4" s="1" t="s">
        <v>56</v>
      </c>
      <c r="Q4" s="1" t="s">
        <v>57</v>
      </c>
      <c r="R4" s="1" t="s">
        <v>58</v>
      </c>
      <c r="S4" s="1" t="s">
        <v>59</v>
      </c>
    </row>
    <row r="5" spans="1:19" ht="14.65" customHeight="1" x14ac:dyDescent="0.2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>
        <f t="shared" ref="O5:O29" si="0">SUM(B5:N5)</f>
        <v>0</v>
      </c>
      <c r="P5" s="8"/>
      <c r="Q5" s="8"/>
      <c r="R5" s="8"/>
      <c r="S5" s="9"/>
    </row>
    <row r="6" spans="1:19" ht="14.65" customHeight="1" x14ac:dyDescent="0.2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>
        <f t="shared" si="0"/>
        <v>0</v>
      </c>
      <c r="P6" s="8"/>
      <c r="Q6" s="8"/>
      <c r="R6" s="8"/>
      <c r="S6" s="9"/>
    </row>
    <row r="7" spans="1:19" ht="14.65" customHeight="1" x14ac:dyDescent="0.2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>
        <f t="shared" si="0"/>
        <v>0</v>
      </c>
      <c r="P7" s="8"/>
      <c r="Q7" s="8"/>
      <c r="R7" s="8"/>
      <c r="S7" s="9"/>
    </row>
    <row r="8" spans="1:19" ht="14.65" customHeight="1" x14ac:dyDescent="0.2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>
        <f t="shared" si="0"/>
        <v>0</v>
      </c>
      <c r="P8" s="8"/>
      <c r="Q8" s="8"/>
      <c r="R8" s="8"/>
      <c r="S8" s="9"/>
    </row>
    <row r="9" spans="1:19" ht="14.65" customHeight="1" x14ac:dyDescent="0.2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>
        <f t="shared" si="0"/>
        <v>0</v>
      </c>
      <c r="P9" s="8"/>
      <c r="Q9" s="8"/>
      <c r="R9" s="8"/>
      <c r="S9" s="9"/>
    </row>
    <row r="10" spans="1:19" ht="14.65" customHeight="1" x14ac:dyDescent="0.2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>
        <f t="shared" si="0"/>
        <v>0</v>
      </c>
      <c r="P10" s="8"/>
      <c r="Q10" s="8"/>
      <c r="R10" s="8"/>
      <c r="S10" s="9"/>
    </row>
    <row r="11" spans="1:19" ht="14.65" customHeight="1" x14ac:dyDescent="0.2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>
        <f t="shared" si="0"/>
        <v>0</v>
      </c>
      <c r="P11" s="8"/>
      <c r="Q11" s="8"/>
      <c r="R11" s="8"/>
      <c r="S11" s="9"/>
    </row>
    <row r="12" spans="1:19" ht="14.65" customHeight="1" x14ac:dyDescent="0.2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>
        <f t="shared" si="0"/>
        <v>0</v>
      </c>
      <c r="P12" s="8"/>
      <c r="Q12" s="8"/>
      <c r="R12" s="8"/>
      <c r="S12" s="9"/>
    </row>
    <row r="13" spans="1:19" ht="14.65" customHeight="1" x14ac:dyDescent="0.2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>
        <f t="shared" si="0"/>
        <v>0</v>
      </c>
      <c r="P13" s="8"/>
      <c r="Q13" s="8"/>
      <c r="R13" s="8"/>
      <c r="S13" s="9"/>
    </row>
    <row r="14" spans="1:19" ht="14.65" customHeight="1" x14ac:dyDescent="0.2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>
        <f t="shared" si="0"/>
        <v>0</v>
      </c>
      <c r="P14" s="8"/>
      <c r="Q14" s="8"/>
      <c r="R14" s="8"/>
      <c r="S14" s="9"/>
    </row>
    <row r="15" spans="1:19" ht="14.65" customHeight="1" x14ac:dyDescent="0.2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>
        <f t="shared" si="0"/>
        <v>0</v>
      </c>
      <c r="P15" s="8"/>
      <c r="Q15" s="8"/>
      <c r="R15" s="8"/>
      <c r="S15" s="9"/>
    </row>
    <row r="16" spans="1:19" ht="14.65" customHeight="1" x14ac:dyDescent="0.2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>
        <f t="shared" si="0"/>
        <v>0</v>
      </c>
      <c r="P16" s="8"/>
      <c r="Q16" s="8"/>
      <c r="R16" s="8"/>
      <c r="S16" s="9"/>
    </row>
    <row r="17" spans="1:19" ht="14.65" customHeight="1" x14ac:dyDescent="0.2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>
        <f t="shared" si="0"/>
        <v>0</v>
      </c>
      <c r="P17" s="8"/>
      <c r="Q17" s="8"/>
      <c r="R17" s="8"/>
      <c r="S17" s="9"/>
    </row>
    <row r="18" spans="1:19" ht="14.65" customHeight="1" x14ac:dyDescent="0.2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>
        <f t="shared" si="0"/>
        <v>0</v>
      </c>
      <c r="P18" s="8"/>
      <c r="Q18" s="8"/>
      <c r="R18" s="8"/>
      <c r="S18" s="9"/>
    </row>
    <row r="19" spans="1:19" ht="14.65" customHeight="1" x14ac:dyDescent="0.2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>
        <f t="shared" si="0"/>
        <v>0</v>
      </c>
      <c r="P19" s="8"/>
      <c r="Q19" s="8"/>
      <c r="R19" s="8"/>
      <c r="S19" s="9"/>
    </row>
    <row r="20" spans="1:19" ht="14.65" customHeight="1" x14ac:dyDescent="0.2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>
        <f t="shared" si="0"/>
        <v>0</v>
      </c>
      <c r="P20" s="8"/>
      <c r="Q20" s="8"/>
      <c r="R20" s="8"/>
      <c r="S20" s="9"/>
    </row>
    <row r="21" spans="1:19" ht="14.65" customHeight="1" x14ac:dyDescent="0.2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>
        <f t="shared" si="0"/>
        <v>0</v>
      </c>
      <c r="P21" s="8"/>
      <c r="Q21" s="8"/>
      <c r="R21" s="8"/>
      <c r="S21" s="9"/>
    </row>
    <row r="22" spans="1:19" ht="14.65" customHeight="1" x14ac:dyDescent="0.2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>
        <f t="shared" si="0"/>
        <v>0</v>
      </c>
      <c r="P22" s="8"/>
      <c r="Q22" s="8"/>
      <c r="R22" s="8"/>
      <c r="S22" s="9"/>
    </row>
    <row r="23" spans="1:19" ht="14.65" customHeight="1" x14ac:dyDescent="0.2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>
        <f t="shared" si="0"/>
        <v>0</v>
      </c>
      <c r="P23" s="8"/>
      <c r="Q23" s="8"/>
      <c r="R23" s="8"/>
      <c r="S23" s="9"/>
    </row>
    <row r="24" spans="1:19" ht="14.65" customHeight="1" x14ac:dyDescent="0.2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>
        <f t="shared" si="0"/>
        <v>0</v>
      </c>
      <c r="P24" s="8"/>
      <c r="Q24" s="8"/>
      <c r="R24" s="8"/>
      <c r="S24" s="9"/>
    </row>
    <row r="25" spans="1:19" ht="14.65" customHeight="1" x14ac:dyDescent="0.2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>
        <f t="shared" si="0"/>
        <v>0</v>
      </c>
      <c r="P25" s="8"/>
      <c r="Q25" s="8"/>
      <c r="R25" s="8"/>
      <c r="S25" s="9"/>
    </row>
    <row r="26" spans="1:19" ht="14.65" customHeight="1" x14ac:dyDescent="0.2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>
        <f t="shared" si="0"/>
        <v>0</v>
      </c>
      <c r="P26" s="8"/>
      <c r="Q26" s="8"/>
      <c r="R26" s="8"/>
      <c r="S26" s="9"/>
    </row>
    <row r="27" spans="1:19" ht="14.65" customHeight="1" x14ac:dyDescent="0.2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>
        <f t="shared" si="0"/>
        <v>0</v>
      </c>
      <c r="P27" s="8"/>
      <c r="Q27" s="8"/>
      <c r="R27" s="8"/>
      <c r="S27" s="9"/>
    </row>
    <row r="28" spans="1:19" ht="14.65" customHeight="1" x14ac:dyDescent="0.2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>
        <f t="shared" si="0"/>
        <v>0</v>
      </c>
      <c r="P28" s="8"/>
      <c r="Q28" s="8"/>
      <c r="R28" s="8"/>
      <c r="S28" s="9"/>
    </row>
    <row r="29" spans="1:19" ht="14.65" customHeight="1" x14ac:dyDescent="0.2">
      <c r="A29" s="1" t="s">
        <v>23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4" t="s">
        <v>12</v>
      </c>
    </row>
    <row r="32" spans="1:19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 t="s">
        <v>23</v>
      </c>
      <c r="P32" s="1" t="s">
        <v>56</v>
      </c>
      <c r="Q32" s="1" t="s">
        <v>57</v>
      </c>
      <c r="R32" s="1" t="s">
        <v>58</v>
      </c>
      <c r="S32" s="1" t="s">
        <v>59</v>
      </c>
    </row>
    <row r="33" spans="1:19" ht="14.65" customHeight="1" x14ac:dyDescent="0.2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>
        <f t="shared" ref="O33:O57" si="2">SUM(B33:N33)</f>
        <v>0</v>
      </c>
      <c r="P33" s="8"/>
      <c r="Q33" s="8"/>
      <c r="R33" s="8"/>
      <c r="S33" s="9"/>
    </row>
    <row r="34" spans="1:19" ht="14.65" customHeight="1" x14ac:dyDescent="0.2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>
        <f t="shared" si="2"/>
        <v>0</v>
      </c>
      <c r="P34" s="8"/>
      <c r="Q34" s="8"/>
      <c r="R34" s="8"/>
      <c r="S34" s="9"/>
    </row>
    <row r="35" spans="1:19" ht="14.65" customHeight="1" x14ac:dyDescent="0.2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>
        <f t="shared" si="2"/>
        <v>0</v>
      </c>
      <c r="P35" s="8"/>
      <c r="Q35" s="8"/>
      <c r="R35" s="8"/>
      <c r="S35" s="9"/>
    </row>
    <row r="36" spans="1:19" ht="14.65" customHeight="1" x14ac:dyDescent="0.2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>
        <f t="shared" si="2"/>
        <v>0</v>
      </c>
      <c r="P36" s="8"/>
      <c r="Q36" s="8"/>
      <c r="R36" s="8"/>
      <c r="S36" s="9"/>
    </row>
    <row r="37" spans="1:19" ht="14.65" customHeight="1" x14ac:dyDescent="0.2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>
        <f t="shared" si="2"/>
        <v>0</v>
      </c>
      <c r="P37" s="8"/>
      <c r="Q37" s="8"/>
      <c r="R37" s="8"/>
      <c r="S37" s="9"/>
    </row>
    <row r="38" spans="1:19" ht="14.65" customHeight="1" x14ac:dyDescent="0.2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>
        <f t="shared" si="2"/>
        <v>0</v>
      </c>
      <c r="P38" s="8"/>
      <c r="Q38" s="8"/>
      <c r="R38" s="8"/>
      <c r="S38" s="9"/>
    </row>
    <row r="39" spans="1:19" ht="14.65" customHeight="1" x14ac:dyDescent="0.2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>
        <f t="shared" si="2"/>
        <v>0</v>
      </c>
      <c r="P39" s="8"/>
      <c r="Q39" s="8"/>
      <c r="R39" s="8"/>
      <c r="S39" s="9"/>
    </row>
    <row r="40" spans="1:19" ht="14.65" customHeight="1" x14ac:dyDescent="0.2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>
        <f t="shared" si="2"/>
        <v>0</v>
      </c>
      <c r="P40" s="8"/>
      <c r="Q40" s="8"/>
      <c r="R40" s="8"/>
      <c r="S40" s="9"/>
    </row>
    <row r="41" spans="1:19" ht="14.65" customHeight="1" x14ac:dyDescent="0.2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>
        <f t="shared" si="2"/>
        <v>0</v>
      </c>
      <c r="P41" s="8"/>
      <c r="Q41" s="8"/>
      <c r="R41" s="8"/>
      <c r="S41" s="9"/>
    </row>
    <row r="42" spans="1:19" ht="14.65" customHeight="1" x14ac:dyDescent="0.2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>
        <f t="shared" si="2"/>
        <v>0</v>
      </c>
      <c r="P42" s="8"/>
      <c r="Q42" s="8"/>
      <c r="R42" s="8"/>
      <c r="S42" s="9"/>
    </row>
    <row r="43" spans="1:19" ht="14.65" customHeight="1" x14ac:dyDescent="0.2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>
        <f t="shared" si="2"/>
        <v>0</v>
      </c>
      <c r="P43" s="8"/>
      <c r="Q43" s="8"/>
      <c r="R43" s="8"/>
      <c r="S43" s="9"/>
    </row>
    <row r="44" spans="1:19" ht="14.65" customHeight="1" x14ac:dyDescent="0.2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>
        <f t="shared" si="2"/>
        <v>0</v>
      </c>
      <c r="P44" s="8"/>
      <c r="Q44" s="8"/>
      <c r="R44" s="8"/>
      <c r="S44" s="9"/>
    </row>
    <row r="45" spans="1:19" ht="14.65" customHeight="1" x14ac:dyDescent="0.2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>
        <f t="shared" si="2"/>
        <v>0</v>
      </c>
      <c r="P45" s="8"/>
      <c r="Q45" s="8"/>
      <c r="R45" s="8"/>
      <c r="S45" s="9"/>
    </row>
    <row r="46" spans="1:19" ht="14.65" customHeight="1" x14ac:dyDescent="0.2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>
        <f t="shared" si="2"/>
        <v>0</v>
      </c>
      <c r="P46" s="8"/>
      <c r="Q46" s="8"/>
      <c r="R46" s="8"/>
      <c r="S46" s="9"/>
    </row>
    <row r="47" spans="1:19" ht="14.65" customHeight="1" x14ac:dyDescent="0.2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>
        <f t="shared" si="2"/>
        <v>0</v>
      </c>
      <c r="P47" s="8"/>
      <c r="Q47" s="8"/>
      <c r="R47" s="8"/>
      <c r="S47" s="9"/>
    </row>
    <row r="48" spans="1:19" ht="14.65" customHeight="1" x14ac:dyDescent="0.2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>
        <f t="shared" si="2"/>
        <v>0</v>
      </c>
      <c r="P48" s="8"/>
      <c r="Q48" s="8"/>
      <c r="R48" s="8"/>
      <c r="S48" s="9"/>
    </row>
    <row r="49" spans="1:19" ht="14.65" customHeight="1" x14ac:dyDescent="0.2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>
        <f t="shared" si="2"/>
        <v>0</v>
      </c>
      <c r="P49" s="8"/>
      <c r="Q49" s="8"/>
      <c r="R49" s="8"/>
      <c r="S49" s="9"/>
    </row>
    <row r="50" spans="1:19" ht="14.65" customHeight="1" x14ac:dyDescent="0.2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>
        <f t="shared" si="2"/>
        <v>0</v>
      </c>
      <c r="P50" s="8"/>
      <c r="Q50" s="8"/>
      <c r="R50" s="8"/>
      <c r="S50" s="9"/>
    </row>
    <row r="51" spans="1:19" ht="14.65" customHeight="1" x14ac:dyDescent="0.2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>
        <f t="shared" si="2"/>
        <v>0</v>
      </c>
      <c r="P51" s="8"/>
      <c r="Q51" s="8"/>
      <c r="R51" s="8"/>
      <c r="S51" s="9"/>
    </row>
    <row r="52" spans="1:19" ht="14.65" customHeight="1" x14ac:dyDescent="0.2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>
        <f t="shared" si="2"/>
        <v>0</v>
      </c>
      <c r="P52" s="8"/>
      <c r="Q52" s="8"/>
      <c r="R52" s="8"/>
      <c r="S52" s="9"/>
    </row>
    <row r="53" spans="1:19" ht="14.65" customHeight="1" x14ac:dyDescent="0.2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>
        <f t="shared" si="2"/>
        <v>0</v>
      </c>
      <c r="P53" s="8"/>
      <c r="Q53" s="8"/>
      <c r="R53" s="8"/>
      <c r="S53" s="9"/>
    </row>
    <row r="54" spans="1:19" ht="14.65" customHeight="1" x14ac:dyDescent="0.2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>
        <f t="shared" si="2"/>
        <v>0</v>
      </c>
      <c r="P54" s="8"/>
      <c r="Q54" s="8"/>
      <c r="R54" s="8"/>
      <c r="S54" s="9"/>
    </row>
    <row r="55" spans="1:19" ht="14.65" customHeight="1" x14ac:dyDescent="0.2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>
        <f t="shared" si="2"/>
        <v>0</v>
      </c>
      <c r="P55" s="8"/>
      <c r="Q55" s="8"/>
      <c r="R55" s="8"/>
      <c r="S55" s="9"/>
    </row>
    <row r="56" spans="1:19" ht="14.65" customHeight="1" x14ac:dyDescent="0.2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>
        <f t="shared" si="2"/>
        <v>0</v>
      </c>
      <c r="P56" s="8"/>
      <c r="Q56" s="8"/>
      <c r="R56" s="8"/>
      <c r="S56" s="9"/>
    </row>
    <row r="57" spans="1:19" ht="12.75" customHeight="1" x14ac:dyDescent="0.2">
      <c r="A57" s="1" t="s">
        <v>23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Normal="100" workbookViewId="0"/>
  </sheetViews>
  <sheetFormatPr baseColWidth="10" defaultColWidth="9.140625" defaultRowHeight="12.75" x14ac:dyDescent="0.2"/>
  <cols>
    <col min="1" max="23" width="11.5703125" style="1" customWidth="1"/>
  </cols>
  <sheetData>
    <row r="1" spans="1:23" ht="17.45" customHeight="1" x14ac:dyDescent="0.25">
      <c r="A1" s="2" t="s">
        <v>60</v>
      </c>
    </row>
    <row r="3" spans="1:23" ht="12.75" customHeight="1" x14ac:dyDescent="0.2">
      <c r="A3" s="4" t="s">
        <v>11</v>
      </c>
      <c r="N3" s="1" t="s">
        <v>61</v>
      </c>
    </row>
    <row r="4" spans="1:23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 t="s">
        <v>62</v>
      </c>
      <c r="M4" s="1" t="s">
        <v>63</v>
      </c>
      <c r="N4" s="1">
        <v>1</v>
      </c>
      <c r="O4" s="1">
        <v>2</v>
      </c>
      <c r="P4" s="1">
        <v>3</v>
      </c>
      <c r="Q4" s="1">
        <v>4</v>
      </c>
      <c r="R4" s="1">
        <v>5</v>
      </c>
      <c r="S4" s="1">
        <v>6</v>
      </c>
      <c r="T4" s="1">
        <v>7</v>
      </c>
      <c r="U4" s="1">
        <v>8</v>
      </c>
      <c r="V4" s="1">
        <v>9</v>
      </c>
      <c r="W4" s="1">
        <v>10</v>
      </c>
    </row>
    <row r="5" spans="1:23" ht="14.65" customHeight="1" x14ac:dyDescent="0.2">
      <c r="A5" s="1" t="s">
        <v>26</v>
      </c>
      <c r="B5" s="377"/>
      <c r="C5" s="377"/>
      <c r="D5" s="377"/>
      <c r="E5" s="377"/>
      <c r="F5" s="377"/>
      <c r="G5" s="377"/>
      <c r="H5" s="377"/>
      <c r="I5" s="3"/>
      <c r="J5" s="3"/>
      <c r="K5" s="3"/>
      <c r="L5" s="1">
        <f t="shared" ref="L5:L29" si="0">SUM(B5:K5)</f>
        <v>0</v>
      </c>
      <c r="M5" s="10" t="e">
        <f t="shared" ref="M5:M29" si="1">L5/$L$29</f>
        <v>#DIV/0!</v>
      </c>
      <c r="N5" s="1" t="e">
        <f t="shared" ref="N5:N28" si="2">100/$L$29*B5</f>
        <v>#DIV/0!</v>
      </c>
      <c r="O5" s="1" t="e">
        <f t="shared" ref="O5:O28" si="3">100/$L$29*C5</f>
        <v>#DIV/0!</v>
      </c>
      <c r="P5" s="1" t="e">
        <f t="shared" ref="P5:P28" si="4">100/$L$29*D5</f>
        <v>#DIV/0!</v>
      </c>
      <c r="Q5" s="1" t="e">
        <f t="shared" ref="Q5:Q28" si="5">100/$L$29*E5</f>
        <v>#DIV/0!</v>
      </c>
      <c r="R5" s="1" t="e">
        <f t="shared" ref="R5:R28" si="6">100/$L$29*F5</f>
        <v>#DIV/0!</v>
      </c>
      <c r="S5" s="1" t="e">
        <f t="shared" ref="S5:S28" si="7">100/$L$29*G5</f>
        <v>#DIV/0!</v>
      </c>
      <c r="T5" s="1" t="e">
        <f t="shared" ref="T5:T28" si="8">100/$L$29*H5</f>
        <v>#DIV/0!</v>
      </c>
      <c r="U5" s="1" t="e">
        <f t="shared" ref="U5:U28" si="9">100/$L$29*I5</f>
        <v>#DIV/0!</v>
      </c>
      <c r="V5" s="1" t="e">
        <f t="shared" ref="V5:V28" si="10">100/$L$29*J5</f>
        <v>#DIV/0!</v>
      </c>
      <c r="W5" s="1" t="e">
        <f t="shared" ref="W5:W28" si="11">100/$L$29*K5</f>
        <v>#DIV/0!</v>
      </c>
    </row>
    <row r="6" spans="1:23" ht="14.65" customHeight="1" x14ac:dyDescent="0.2">
      <c r="A6" s="1" t="s">
        <v>27</v>
      </c>
      <c r="B6" s="377"/>
      <c r="C6" s="377"/>
      <c r="D6" s="377"/>
      <c r="E6" s="377"/>
      <c r="F6" s="377"/>
      <c r="G6" s="377"/>
      <c r="H6" s="377"/>
      <c r="I6" s="3"/>
      <c r="J6" s="3"/>
      <c r="K6" s="3"/>
      <c r="L6" s="1">
        <f t="shared" si="0"/>
        <v>0</v>
      </c>
      <c r="M6" s="10" t="e">
        <f t="shared" si="1"/>
        <v>#DIV/0!</v>
      </c>
      <c r="N6" s="1" t="e">
        <f t="shared" si="2"/>
        <v>#DIV/0!</v>
      </c>
      <c r="O6" s="1" t="e">
        <f t="shared" si="3"/>
        <v>#DIV/0!</v>
      </c>
      <c r="P6" s="1" t="e">
        <f t="shared" si="4"/>
        <v>#DIV/0!</v>
      </c>
      <c r="Q6" s="1" t="e">
        <f t="shared" si="5"/>
        <v>#DIV/0!</v>
      </c>
      <c r="R6" s="1" t="e">
        <f t="shared" si="6"/>
        <v>#DIV/0!</v>
      </c>
      <c r="S6" s="1" t="e">
        <f t="shared" si="7"/>
        <v>#DIV/0!</v>
      </c>
      <c r="T6" s="1" t="e">
        <f t="shared" si="8"/>
        <v>#DIV/0!</v>
      </c>
      <c r="U6" s="1" t="e">
        <f t="shared" si="9"/>
        <v>#DIV/0!</v>
      </c>
      <c r="V6" s="1" t="e">
        <f t="shared" si="10"/>
        <v>#DIV/0!</v>
      </c>
      <c r="W6" s="1" t="e">
        <f t="shared" si="11"/>
        <v>#DIV/0!</v>
      </c>
    </row>
    <row r="7" spans="1:23" ht="14.65" customHeight="1" x14ac:dyDescent="0.2">
      <c r="A7" s="1" t="s">
        <v>28</v>
      </c>
      <c r="B7" s="377"/>
      <c r="C7" s="377"/>
      <c r="D7" s="377"/>
      <c r="E7" s="377"/>
      <c r="F7" s="377"/>
      <c r="G7" s="377"/>
      <c r="H7" s="377"/>
      <c r="I7" s="3"/>
      <c r="J7" s="3"/>
      <c r="K7" s="3"/>
      <c r="L7" s="1">
        <f t="shared" si="0"/>
        <v>0</v>
      </c>
      <c r="M7" s="10" t="e">
        <f t="shared" si="1"/>
        <v>#DIV/0!</v>
      </c>
      <c r="N7" s="1" t="e">
        <f t="shared" si="2"/>
        <v>#DIV/0!</v>
      </c>
      <c r="O7" s="1" t="e">
        <f t="shared" si="3"/>
        <v>#DIV/0!</v>
      </c>
      <c r="P7" s="1" t="e">
        <f t="shared" si="4"/>
        <v>#DIV/0!</v>
      </c>
      <c r="Q7" s="1" t="e">
        <f t="shared" si="5"/>
        <v>#DIV/0!</v>
      </c>
      <c r="R7" s="1" t="e">
        <f t="shared" si="6"/>
        <v>#DIV/0!</v>
      </c>
      <c r="S7" s="1" t="e">
        <f t="shared" si="7"/>
        <v>#DIV/0!</v>
      </c>
      <c r="T7" s="1" t="e">
        <f t="shared" si="8"/>
        <v>#DIV/0!</v>
      </c>
      <c r="U7" s="1" t="e">
        <f t="shared" si="9"/>
        <v>#DIV/0!</v>
      </c>
      <c r="V7" s="1" t="e">
        <f t="shared" si="10"/>
        <v>#DIV/0!</v>
      </c>
      <c r="W7" s="1" t="e">
        <f t="shared" si="11"/>
        <v>#DIV/0!</v>
      </c>
    </row>
    <row r="8" spans="1:23" ht="14.65" customHeight="1" x14ac:dyDescent="0.2">
      <c r="A8" s="1" t="s">
        <v>29</v>
      </c>
      <c r="B8" s="377"/>
      <c r="C8" s="377"/>
      <c r="D8" s="377"/>
      <c r="E8" s="377"/>
      <c r="F8" s="377"/>
      <c r="G8" s="377"/>
      <c r="H8" s="377"/>
      <c r="I8" s="3"/>
      <c r="J8" s="3"/>
      <c r="K8" s="3"/>
      <c r="L8" s="1">
        <f t="shared" si="0"/>
        <v>0</v>
      </c>
      <c r="M8" s="10" t="e">
        <f t="shared" si="1"/>
        <v>#DIV/0!</v>
      </c>
      <c r="N8" s="1" t="e">
        <f t="shared" si="2"/>
        <v>#DIV/0!</v>
      </c>
      <c r="O8" s="1" t="e">
        <f t="shared" si="3"/>
        <v>#DIV/0!</v>
      </c>
      <c r="P8" s="1" t="e">
        <f t="shared" si="4"/>
        <v>#DIV/0!</v>
      </c>
      <c r="Q8" s="1" t="e">
        <f t="shared" si="5"/>
        <v>#DIV/0!</v>
      </c>
      <c r="R8" s="1" t="e">
        <f t="shared" si="6"/>
        <v>#DIV/0!</v>
      </c>
      <c r="S8" s="1" t="e">
        <f t="shared" si="7"/>
        <v>#DIV/0!</v>
      </c>
      <c r="T8" s="1" t="e">
        <f t="shared" si="8"/>
        <v>#DIV/0!</v>
      </c>
      <c r="U8" s="1" t="e">
        <f t="shared" si="9"/>
        <v>#DIV/0!</v>
      </c>
      <c r="V8" s="1" t="e">
        <f t="shared" si="10"/>
        <v>#DIV/0!</v>
      </c>
      <c r="W8" s="1" t="e">
        <f t="shared" si="11"/>
        <v>#DIV/0!</v>
      </c>
    </row>
    <row r="9" spans="1:23" ht="14.65" customHeight="1" x14ac:dyDescent="0.2">
      <c r="A9" s="1" t="s">
        <v>30</v>
      </c>
      <c r="B9" s="377"/>
      <c r="C9" s="377"/>
      <c r="D9" s="377"/>
      <c r="E9" s="377"/>
      <c r="F9" s="377"/>
      <c r="G9" s="377"/>
      <c r="H9" s="377"/>
      <c r="I9" s="3"/>
      <c r="J9" s="3"/>
      <c r="K9" s="3"/>
      <c r="L9" s="1">
        <f t="shared" si="0"/>
        <v>0</v>
      </c>
      <c r="M9" s="10" t="e">
        <f t="shared" si="1"/>
        <v>#DIV/0!</v>
      </c>
      <c r="N9" s="1" t="e">
        <f t="shared" si="2"/>
        <v>#DIV/0!</v>
      </c>
      <c r="O9" s="1" t="e">
        <f t="shared" si="3"/>
        <v>#DIV/0!</v>
      </c>
      <c r="P9" s="1" t="e">
        <f t="shared" si="4"/>
        <v>#DIV/0!</v>
      </c>
      <c r="Q9" s="1" t="e">
        <f t="shared" si="5"/>
        <v>#DIV/0!</v>
      </c>
      <c r="R9" s="1" t="e">
        <f t="shared" si="6"/>
        <v>#DIV/0!</v>
      </c>
      <c r="S9" s="1" t="e">
        <f t="shared" si="7"/>
        <v>#DIV/0!</v>
      </c>
      <c r="T9" s="1" t="e">
        <f t="shared" si="8"/>
        <v>#DIV/0!</v>
      </c>
      <c r="U9" s="1" t="e">
        <f t="shared" si="9"/>
        <v>#DIV/0!</v>
      </c>
      <c r="V9" s="1" t="e">
        <f t="shared" si="10"/>
        <v>#DIV/0!</v>
      </c>
      <c r="W9" s="1" t="e">
        <f t="shared" si="11"/>
        <v>#DIV/0!</v>
      </c>
    </row>
    <row r="10" spans="1:23" ht="14.65" customHeight="1" x14ac:dyDescent="0.2">
      <c r="A10" s="1" t="s">
        <v>31</v>
      </c>
      <c r="B10" s="377"/>
      <c r="C10" s="377"/>
      <c r="D10" s="377"/>
      <c r="E10" s="377"/>
      <c r="F10" s="377"/>
      <c r="G10" s="377"/>
      <c r="H10" s="377"/>
      <c r="I10" s="3"/>
      <c r="J10" s="3"/>
      <c r="K10" s="3"/>
      <c r="L10" s="1">
        <f t="shared" si="0"/>
        <v>0</v>
      </c>
      <c r="M10" s="10" t="e">
        <f t="shared" si="1"/>
        <v>#DIV/0!</v>
      </c>
      <c r="N10" s="1" t="e">
        <f t="shared" si="2"/>
        <v>#DIV/0!</v>
      </c>
      <c r="O10" s="1" t="e">
        <f t="shared" si="3"/>
        <v>#DIV/0!</v>
      </c>
      <c r="P10" s="1" t="e">
        <f t="shared" si="4"/>
        <v>#DIV/0!</v>
      </c>
      <c r="Q10" s="1" t="e">
        <f t="shared" si="5"/>
        <v>#DIV/0!</v>
      </c>
      <c r="R10" s="1" t="e">
        <f t="shared" si="6"/>
        <v>#DIV/0!</v>
      </c>
      <c r="S10" s="1" t="e">
        <f t="shared" si="7"/>
        <v>#DIV/0!</v>
      </c>
      <c r="T10" s="1" t="e">
        <f t="shared" si="8"/>
        <v>#DIV/0!</v>
      </c>
      <c r="U10" s="1" t="e">
        <f t="shared" si="9"/>
        <v>#DIV/0!</v>
      </c>
      <c r="V10" s="1" t="e">
        <f t="shared" si="10"/>
        <v>#DIV/0!</v>
      </c>
      <c r="W10" s="1" t="e">
        <f t="shared" si="11"/>
        <v>#DIV/0!</v>
      </c>
    </row>
    <row r="11" spans="1:23" ht="14.65" customHeight="1" x14ac:dyDescent="0.2">
      <c r="A11" s="1" t="s">
        <v>32</v>
      </c>
      <c r="B11" s="377"/>
      <c r="C11" s="377"/>
      <c r="D11" s="377"/>
      <c r="E11" s="377"/>
      <c r="F11" s="377"/>
      <c r="G11" s="377"/>
      <c r="H11" s="377"/>
      <c r="I11" s="3"/>
      <c r="J11" s="3"/>
      <c r="K11" s="3"/>
      <c r="L11" s="1">
        <f t="shared" si="0"/>
        <v>0</v>
      </c>
      <c r="M11" s="10" t="e">
        <f t="shared" si="1"/>
        <v>#DIV/0!</v>
      </c>
      <c r="N11" s="1" t="e">
        <f t="shared" si="2"/>
        <v>#DIV/0!</v>
      </c>
      <c r="O11" s="1" t="e">
        <f t="shared" si="3"/>
        <v>#DIV/0!</v>
      </c>
      <c r="P11" s="1" t="e">
        <f t="shared" si="4"/>
        <v>#DIV/0!</v>
      </c>
      <c r="Q11" s="1" t="e">
        <f t="shared" si="5"/>
        <v>#DIV/0!</v>
      </c>
      <c r="R11" s="1" t="e">
        <f t="shared" si="6"/>
        <v>#DIV/0!</v>
      </c>
      <c r="S11" s="1" t="e">
        <f t="shared" si="7"/>
        <v>#DIV/0!</v>
      </c>
      <c r="T11" s="1" t="e">
        <f t="shared" si="8"/>
        <v>#DIV/0!</v>
      </c>
      <c r="U11" s="1" t="e">
        <f t="shared" si="9"/>
        <v>#DIV/0!</v>
      </c>
      <c r="V11" s="1" t="e">
        <f t="shared" si="10"/>
        <v>#DIV/0!</v>
      </c>
      <c r="W11" s="1" t="e">
        <f t="shared" si="11"/>
        <v>#DIV/0!</v>
      </c>
    </row>
    <row r="12" spans="1:23" ht="14.65" customHeight="1" x14ac:dyDescent="0.2">
      <c r="A12" s="1" t="s">
        <v>33</v>
      </c>
      <c r="B12" s="377"/>
      <c r="C12" s="377"/>
      <c r="D12" s="377"/>
      <c r="E12" s="377"/>
      <c r="F12" s="377"/>
      <c r="G12" s="377"/>
      <c r="H12" s="377"/>
      <c r="I12" s="3"/>
      <c r="J12" s="3"/>
      <c r="K12" s="3"/>
      <c r="L12" s="1">
        <f t="shared" si="0"/>
        <v>0</v>
      </c>
      <c r="M12" s="10" t="e">
        <f t="shared" si="1"/>
        <v>#DIV/0!</v>
      </c>
      <c r="N12" s="1" t="e">
        <f t="shared" si="2"/>
        <v>#DIV/0!</v>
      </c>
      <c r="O12" s="1" t="e">
        <f t="shared" si="3"/>
        <v>#DIV/0!</v>
      </c>
      <c r="P12" s="1" t="e">
        <f t="shared" si="4"/>
        <v>#DIV/0!</v>
      </c>
      <c r="Q12" s="1" t="e">
        <f t="shared" si="5"/>
        <v>#DIV/0!</v>
      </c>
      <c r="R12" s="1" t="e">
        <f t="shared" si="6"/>
        <v>#DIV/0!</v>
      </c>
      <c r="S12" s="1" t="e">
        <f t="shared" si="7"/>
        <v>#DIV/0!</v>
      </c>
      <c r="T12" s="1" t="e">
        <f t="shared" si="8"/>
        <v>#DIV/0!</v>
      </c>
      <c r="U12" s="1" t="e">
        <f t="shared" si="9"/>
        <v>#DIV/0!</v>
      </c>
      <c r="V12" s="1" t="e">
        <f t="shared" si="10"/>
        <v>#DIV/0!</v>
      </c>
      <c r="W12" s="1" t="e">
        <f t="shared" si="11"/>
        <v>#DIV/0!</v>
      </c>
    </row>
    <row r="13" spans="1:23" ht="14.65" customHeight="1" x14ac:dyDescent="0.2">
      <c r="A13" s="1" t="s">
        <v>34</v>
      </c>
      <c r="B13" s="377"/>
      <c r="C13" s="377"/>
      <c r="D13" s="377"/>
      <c r="E13" s="377"/>
      <c r="F13" s="377"/>
      <c r="G13" s="377"/>
      <c r="H13" s="377"/>
      <c r="I13" s="3"/>
      <c r="J13" s="3"/>
      <c r="K13" s="3"/>
      <c r="L13" s="1">
        <f t="shared" si="0"/>
        <v>0</v>
      </c>
      <c r="M13" s="10" t="e">
        <f t="shared" si="1"/>
        <v>#DIV/0!</v>
      </c>
      <c r="N13" s="1" t="e">
        <f t="shared" si="2"/>
        <v>#DIV/0!</v>
      </c>
      <c r="O13" s="1" t="e">
        <f t="shared" si="3"/>
        <v>#DIV/0!</v>
      </c>
      <c r="P13" s="1" t="e">
        <f t="shared" si="4"/>
        <v>#DIV/0!</v>
      </c>
      <c r="Q13" s="1" t="e">
        <f t="shared" si="5"/>
        <v>#DIV/0!</v>
      </c>
      <c r="R13" s="1" t="e">
        <f t="shared" si="6"/>
        <v>#DIV/0!</v>
      </c>
      <c r="S13" s="1" t="e">
        <f t="shared" si="7"/>
        <v>#DIV/0!</v>
      </c>
      <c r="T13" s="1" t="e">
        <f t="shared" si="8"/>
        <v>#DIV/0!</v>
      </c>
      <c r="U13" s="1" t="e">
        <f t="shared" si="9"/>
        <v>#DIV/0!</v>
      </c>
      <c r="V13" s="1" t="e">
        <f t="shared" si="10"/>
        <v>#DIV/0!</v>
      </c>
      <c r="W13" s="1" t="e">
        <f t="shared" si="11"/>
        <v>#DIV/0!</v>
      </c>
    </row>
    <row r="14" spans="1:23" ht="14.65" customHeight="1" x14ac:dyDescent="0.2">
      <c r="A14" s="1" t="s">
        <v>35</v>
      </c>
      <c r="B14" s="377"/>
      <c r="C14" s="377"/>
      <c r="D14" s="377"/>
      <c r="E14" s="377"/>
      <c r="F14" s="377"/>
      <c r="G14" s="377"/>
      <c r="H14" s="377"/>
      <c r="I14" s="3"/>
      <c r="J14" s="3"/>
      <c r="K14" s="3"/>
      <c r="L14" s="1">
        <f t="shared" si="0"/>
        <v>0</v>
      </c>
      <c r="M14" s="10" t="e">
        <f t="shared" si="1"/>
        <v>#DIV/0!</v>
      </c>
      <c r="N14" s="1" t="e">
        <f t="shared" si="2"/>
        <v>#DIV/0!</v>
      </c>
      <c r="O14" s="1" t="e">
        <f t="shared" si="3"/>
        <v>#DIV/0!</v>
      </c>
      <c r="P14" s="1" t="e">
        <f t="shared" si="4"/>
        <v>#DIV/0!</v>
      </c>
      <c r="Q14" s="1" t="e">
        <f t="shared" si="5"/>
        <v>#DIV/0!</v>
      </c>
      <c r="R14" s="1" t="e">
        <f t="shared" si="6"/>
        <v>#DIV/0!</v>
      </c>
      <c r="S14" s="1" t="e">
        <f t="shared" si="7"/>
        <v>#DIV/0!</v>
      </c>
      <c r="T14" s="1" t="e">
        <f t="shared" si="8"/>
        <v>#DIV/0!</v>
      </c>
      <c r="U14" s="1" t="e">
        <f t="shared" si="9"/>
        <v>#DIV/0!</v>
      </c>
      <c r="V14" s="1" t="e">
        <f t="shared" si="10"/>
        <v>#DIV/0!</v>
      </c>
      <c r="W14" s="1" t="e">
        <f t="shared" si="11"/>
        <v>#DIV/0!</v>
      </c>
    </row>
    <row r="15" spans="1:23" ht="14.65" customHeight="1" x14ac:dyDescent="0.2">
      <c r="A15" s="1" t="s">
        <v>36</v>
      </c>
      <c r="B15" s="377"/>
      <c r="C15" s="377"/>
      <c r="D15" s="377"/>
      <c r="E15" s="377"/>
      <c r="F15" s="377"/>
      <c r="G15" s="377"/>
      <c r="H15" s="377"/>
      <c r="I15" s="3"/>
      <c r="J15" s="3"/>
      <c r="K15" s="3"/>
      <c r="L15" s="1">
        <f t="shared" si="0"/>
        <v>0</v>
      </c>
      <c r="M15" s="10" t="e">
        <f t="shared" si="1"/>
        <v>#DIV/0!</v>
      </c>
      <c r="N15" s="1" t="e">
        <f t="shared" si="2"/>
        <v>#DIV/0!</v>
      </c>
      <c r="O15" s="1" t="e">
        <f t="shared" si="3"/>
        <v>#DIV/0!</v>
      </c>
      <c r="P15" s="1" t="e">
        <f t="shared" si="4"/>
        <v>#DIV/0!</v>
      </c>
      <c r="Q15" s="1" t="e">
        <f t="shared" si="5"/>
        <v>#DIV/0!</v>
      </c>
      <c r="R15" s="1" t="e">
        <f t="shared" si="6"/>
        <v>#DIV/0!</v>
      </c>
      <c r="S15" s="1" t="e">
        <f t="shared" si="7"/>
        <v>#DIV/0!</v>
      </c>
      <c r="T15" s="1" t="e">
        <f t="shared" si="8"/>
        <v>#DIV/0!</v>
      </c>
      <c r="U15" s="1" t="e">
        <f t="shared" si="9"/>
        <v>#DIV/0!</v>
      </c>
      <c r="V15" s="1" t="e">
        <f t="shared" si="10"/>
        <v>#DIV/0!</v>
      </c>
      <c r="W15" s="1" t="e">
        <f t="shared" si="11"/>
        <v>#DIV/0!</v>
      </c>
    </row>
    <row r="16" spans="1:23" ht="14.65" customHeight="1" x14ac:dyDescent="0.2">
      <c r="A16" s="1" t="s">
        <v>37</v>
      </c>
      <c r="B16" s="377"/>
      <c r="C16" s="377"/>
      <c r="D16" s="377"/>
      <c r="E16" s="377"/>
      <c r="F16" s="377"/>
      <c r="G16" s="377"/>
      <c r="H16" s="377"/>
      <c r="I16" s="3"/>
      <c r="J16" s="3"/>
      <c r="K16" s="3"/>
      <c r="L16" s="1">
        <f t="shared" si="0"/>
        <v>0</v>
      </c>
      <c r="M16" s="10" t="e">
        <f t="shared" si="1"/>
        <v>#DIV/0!</v>
      </c>
      <c r="N16" s="1" t="e">
        <f t="shared" si="2"/>
        <v>#DIV/0!</v>
      </c>
      <c r="O16" s="1" t="e">
        <f t="shared" si="3"/>
        <v>#DIV/0!</v>
      </c>
      <c r="P16" s="1" t="e">
        <f t="shared" si="4"/>
        <v>#DIV/0!</v>
      </c>
      <c r="Q16" s="1" t="e">
        <f t="shared" si="5"/>
        <v>#DIV/0!</v>
      </c>
      <c r="R16" s="1" t="e">
        <f t="shared" si="6"/>
        <v>#DIV/0!</v>
      </c>
      <c r="S16" s="1" t="e">
        <f t="shared" si="7"/>
        <v>#DIV/0!</v>
      </c>
      <c r="T16" s="1" t="e">
        <f t="shared" si="8"/>
        <v>#DIV/0!</v>
      </c>
      <c r="U16" s="1" t="e">
        <f t="shared" si="9"/>
        <v>#DIV/0!</v>
      </c>
      <c r="V16" s="1" t="e">
        <f t="shared" si="10"/>
        <v>#DIV/0!</v>
      </c>
      <c r="W16" s="1" t="e">
        <f t="shared" si="11"/>
        <v>#DIV/0!</v>
      </c>
    </row>
    <row r="17" spans="1:23" ht="14.65" customHeight="1" x14ac:dyDescent="0.2">
      <c r="A17" s="1" t="s">
        <v>38</v>
      </c>
      <c r="B17" s="377"/>
      <c r="C17" s="377"/>
      <c r="D17" s="377"/>
      <c r="E17" s="377"/>
      <c r="F17" s="377"/>
      <c r="G17" s="377"/>
      <c r="H17" s="377"/>
      <c r="I17" s="3"/>
      <c r="J17" s="3"/>
      <c r="K17" s="3"/>
      <c r="L17" s="1">
        <f t="shared" si="0"/>
        <v>0</v>
      </c>
      <c r="M17" s="10" t="e">
        <f t="shared" si="1"/>
        <v>#DIV/0!</v>
      </c>
      <c r="N17" s="1" t="e">
        <f t="shared" si="2"/>
        <v>#DIV/0!</v>
      </c>
      <c r="O17" s="1" t="e">
        <f t="shared" si="3"/>
        <v>#DIV/0!</v>
      </c>
      <c r="P17" s="1" t="e">
        <f t="shared" si="4"/>
        <v>#DIV/0!</v>
      </c>
      <c r="Q17" s="1" t="e">
        <f t="shared" si="5"/>
        <v>#DIV/0!</v>
      </c>
      <c r="R17" s="1" t="e">
        <f t="shared" si="6"/>
        <v>#DIV/0!</v>
      </c>
      <c r="S17" s="1" t="e">
        <f t="shared" si="7"/>
        <v>#DIV/0!</v>
      </c>
      <c r="T17" s="1" t="e">
        <f t="shared" si="8"/>
        <v>#DIV/0!</v>
      </c>
      <c r="U17" s="1" t="e">
        <f t="shared" si="9"/>
        <v>#DIV/0!</v>
      </c>
      <c r="V17" s="1" t="e">
        <f t="shared" si="10"/>
        <v>#DIV/0!</v>
      </c>
      <c r="W17" s="1" t="e">
        <f t="shared" si="11"/>
        <v>#DIV/0!</v>
      </c>
    </row>
    <row r="18" spans="1:23" ht="14.65" customHeight="1" x14ac:dyDescent="0.2">
      <c r="A18" s="1" t="s">
        <v>39</v>
      </c>
      <c r="B18" s="377"/>
      <c r="C18" s="377"/>
      <c r="D18" s="377"/>
      <c r="E18" s="377"/>
      <c r="F18" s="377"/>
      <c r="G18" s="377"/>
      <c r="H18" s="377"/>
      <c r="I18" s="3"/>
      <c r="J18" s="3"/>
      <c r="K18" s="3"/>
      <c r="L18" s="1">
        <f t="shared" si="0"/>
        <v>0</v>
      </c>
      <c r="M18" s="10" t="e">
        <f t="shared" si="1"/>
        <v>#DIV/0!</v>
      </c>
      <c r="N18" s="1" t="e">
        <f t="shared" si="2"/>
        <v>#DIV/0!</v>
      </c>
      <c r="O18" s="1" t="e">
        <f t="shared" si="3"/>
        <v>#DIV/0!</v>
      </c>
      <c r="P18" s="1" t="e">
        <f t="shared" si="4"/>
        <v>#DIV/0!</v>
      </c>
      <c r="Q18" s="1" t="e">
        <f t="shared" si="5"/>
        <v>#DIV/0!</v>
      </c>
      <c r="R18" s="1" t="e">
        <f t="shared" si="6"/>
        <v>#DIV/0!</v>
      </c>
      <c r="S18" s="1" t="e">
        <f t="shared" si="7"/>
        <v>#DIV/0!</v>
      </c>
      <c r="T18" s="1" t="e">
        <f t="shared" si="8"/>
        <v>#DIV/0!</v>
      </c>
      <c r="U18" s="1" t="e">
        <f t="shared" si="9"/>
        <v>#DIV/0!</v>
      </c>
      <c r="V18" s="1" t="e">
        <f t="shared" si="10"/>
        <v>#DIV/0!</v>
      </c>
      <c r="W18" s="1" t="e">
        <f t="shared" si="11"/>
        <v>#DIV/0!</v>
      </c>
    </row>
    <row r="19" spans="1:23" ht="14.65" customHeight="1" x14ac:dyDescent="0.2">
      <c r="A19" s="1" t="s">
        <v>40</v>
      </c>
      <c r="B19" s="377"/>
      <c r="C19" s="377"/>
      <c r="D19" s="377"/>
      <c r="E19" s="377"/>
      <c r="F19" s="377"/>
      <c r="G19" s="377"/>
      <c r="H19" s="377"/>
      <c r="I19" s="3"/>
      <c r="J19" s="3"/>
      <c r="K19" s="3"/>
      <c r="L19" s="1">
        <f t="shared" si="0"/>
        <v>0</v>
      </c>
      <c r="M19" s="10" t="e">
        <f t="shared" si="1"/>
        <v>#DIV/0!</v>
      </c>
      <c r="N19" s="1" t="e">
        <f t="shared" si="2"/>
        <v>#DIV/0!</v>
      </c>
      <c r="O19" s="1" t="e">
        <f t="shared" si="3"/>
        <v>#DIV/0!</v>
      </c>
      <c r="P19" s="1" t="e">
        <f t="shared" si="4"/>
        <v>#DIV/0!</v>
      </c>
      <c r="Q19" s="1" t="e">
        <f t="shared" si="5"/>
        <v>#DIV/0!</v>
      </c>
      <c r="R19" s="1" t="e">
        <f t="shared" si="6"/>
        <v>#DIV/0!</v>
      </c>
      <c r="S19" s="1" t="e">
        <f t="shared" si="7"/>
        <v>#DIV/0!</v>
      </c>
      <c r="T19" s="1" t="e">
        <f t="shared" si="8"/>
        <v>#DIV/0!</v>
      </c>
      <c r="U19" s="1" t="e">
        <f t="shared" si="9"/>
        <v>#DIV/0!</v>
      </c>
      <c r="V19" s="1" t="e">
        <f t="shared" si="10"/>
        <v>#DIV/0!</v>
      </c>
      <c r="W19" s="1" t="e">
        <f t="shared" si="11"/>
        <v>#DIV/0!</v>
      </c>
    </row>
    <row r="20" spans="1:23" ht="14.65" customHeight="1" x14ac:dyDescent="0.2">
      <c r="A20" s="1" t="s">
        <v>41</v>
      </c>
      <c r="B20" s="377"/>
      <c r="C20" s="377"/>
      <c r="D20" s="377"/>
      <c r="E20" s="377"/>
      <c r="F20" s="377"/>
      <c r="G20" s="377"/>
      <c r="H20" s="377"/>
      <c r="I20" s="3"/>
      <c r="J20" s="3"/>
      <c r="K20" s="3"/>
      <c r="L20" s="1">
        <f t="shared" si="0"/>
        <v>0</v>
      </c>
      <c r="M20" s="10" t="e">
        <f t="shared" si="1"/>
        <v>#DIV/0!</v>
      </c>
      <c r="N20" s="1" t="e">
        <f t="shared" si="2"/>
        <v>#DIV/0!</v>
      </c>
      <c r="O20" s="1" t="e">
        <f t="shared" si="3"/>
        <v>#DIV/0!</v>
      </c>
      <c r="P20" s="1" t="e">
        <f t="shared" si="4"/>
        <v>#DIV/0!</v>
      </c>
      <c r="Q20" s="1" t="e">
        <f t="shared" si="5"/>
        <v>#DIV/0!</v>
      </c>
      <c r="R20" s="1" t="e">
        <f t="shared" si="6"/>
        <v>#DIV/0!</v>
      </c>
      <c r="S20" s="1" t="e">
        <f t="shared" si="7"/>
        <v>#DIV/0!</v>
      </c>
      <c r="T20" s="1" t="e">
        <f t="shared" si="8"/>
        <v>#DIV/0!</v>
      </c>
      <c r="U20" s="1" t="e">
        <f t="shared" si="9"/>
        <v>#DIV/0!</v>
      </c>
      <c r="V20" s="1" t="e">
        <f t="shared" si="10"/>
        <v>#DIV/0!</v>
      </c>
      <c r="W20" s="1" t="e">
        <f t="shared" si="11"/>
        <v>#DIV/0!</v>
      </c>
    </row>
    <row r="21" spans="1:23" ht="14.65" customHeight="1" x14ac:dyDescent="0.2">
      <c r="A21" s="1" t="s">
        <v>42</v>
      </c>
      <c r="B21" s="377"/>
      <c r="C21" s="377"/>
      <c r="D21" s="377"/>
      <c r="E21" s="377"/>
      <c r="F21" s="377"/>
      <c r="G21" s="377"/>
      <c r="H21" s="377"/>
      <c r="I21" s="3"/>
      <c r="J21" s="3"/>
      <c r="K21" s="3"/>
      <c r="L21" s="1">
        <f t="shared" si="0"/>
        <v>0</v>
      </c>
      <c r="M21" s="10" t="e">
        <f t="shared" si="1"/>
        <v>#DIV/0!</v>
      </c>
      <c r="N21" s="1" t="e">
        <f t="shared" si="2"/>
        <v>#DIV/0!</v>
      </c>
      <c r="O21" s="1" t="e">
        <f t="shared" si="3"/>
        <v>#DIV/0!</v>
      </c>
      <c r="P21" s="1" t="e">
        <f t="shared" si="4"/>
        <v>#DIV/0!</v>
      </c>
      <c r="Q21" s="1" t="e">
        <f t="shared" si="5"/>
        <v>#DIV/0!</v>
      </c>
      <c r="R21" s="1" t="e">
        <f t="shared" si="6"/>
        <v>#DIV/0!</v>
      </c>
      <c r="S21" s="1" t="e">
        <f t="shared" si="7"/>
        <v>#DIV/0!</v>
      </c>
      <c r="T21" s="1" t="e">
        <f t="shared" si="8"/>
        <v>#DIV/0!</v>
      </c>
      <c r="U21" s="1" t="e">
        <f t="shared" si="9"/>
        <v>#DIV/0!</v>
      </c>
      <c r="V21" s="1" t="e">
        <f t="shared" si="10"/>
        <v>#DIV/0!</v>
      </c>
      <c r="W21" s="1" t="e">
        <f t="shared" si="11"/>
        <v>#DIV/0!</v>
      </c>
    </row>
    <row r="22" spans="1:23" ht="14.65" customHeight="1" x14ac:dyDescent="0.2">
      <c r="A22" s="1" t="s">
        <v>43</v>
      </c>
      <c r="B22" s="377"/>
      <c r="C22" s="377"/>
      <c r="D22" s="377"/>
      <c r="E22" s="377"/>
      <c r="F22" s="377"/>
      <c r="G22" s="377"/>
      <c r="H22" s="377"/>
      <c r="I22" s="3"/>
      <c r="J22" s="3"/>
      <c r="K22" s="3"/>
      <c r="L22" s="1">
        <f t="shared" si="0"/>
        <v>0</v>
      </c>
      <c r="M22" s="10" t="e">
        <f t="shared" si="1"/>
        <v>#DIV/0!</v>
      </c>
      <c r="N22" s="1" t="e">
        <f t="shared" si="2"/>
        <v>#DIV/0!</v>
      </c>
      <c r="O22" s="1" t="e">
        <f t="shared" si="3"/>
        <v>#DIV/0!</v>
      </c>
      <c r="P22" s="1" t="e">
        <f t="shared" si="4"/>
        <v>#DIV/0!</v>
      </c>
      <c r="Q22" s="1" t="e">
        <f t="shared" si="5"/>
        <v>#DIV/0!</v>
      </c>
      <c r="R22" s="1" t="e">
        <f t="shared" si="6"/>
        <v>#DIV/0!</v>
      </c>
      <c r="S22" s="1" t="e">
        <f t="shared" si="7"/>
        <v>#DIV/0!</v>
      </c>
      <c r="T22" s="1" t="e">
        <f t="shared" si="8"/>
        <v>#DIV/0!</v>
      </c>
      <c r="U22" s="1" t="e">
        <f t="shared" si="9"/>
        <v>#DIV/0!</v>
      </c>
      <c r="V22" s="1" t="e">
        <f t="shared" si="10"/>
        <v>#DIV/0!</v>
      </c>
      <c r="W22" s="1" t="e">
        <f t="shared" si="11"/>
        <v>#DIV/0!</v>
      </c>
    </row>
    <row r="23" spans="1:23" ht="14.65" customHeight="1" x14ac:dyDescent="0.2">
      <c r="A23" s="1" t="s">
        <v>44</v>
      </c>
      <c r="B23" s="377"/>
      <c r="C23" s="377"/>
      <c r="D23" s="377"/>
      <c r="E23" s="377"/>
      <c r="F23" s="377"/>
      <c r="G23" s="377"/>
      <c r="H23" s="377"/>
      <c r="I23" s="3"/>
      <c r="J23" s="3"/>
      <c r="K23" s="3"/>
      <c r="L23" s="1">
        <f t="shared" si="0"/>
        <v>0</v>
      </c>
      <c r="M23" s="10" t="e">
        <f t="shared" si="1"/>
        <v>#DIV/0!</v>
      </c>
      <c r="N23" s="1" t="e">
        <f t="shared" si="2"/>
        <v>#DIV/0!</v>
      </c>
      <c r="O23" s="1" t="e">
        <f t="shared" si="3"/>
        <v>#DIV/0!</v>
      </c>
      <c r="P23" s="1" t="e">
        <f t="shared" si="4"/>
        <v>#DIV/0!</v>
      </c>
      <c r="Q23" s="1" t="e">
        <f t="shared" si="5"/>
        <v>#DIV/0!</v>
      </c>
      <c r="R23" s="1" t="e">
        <f t="shared" si="6"/>
        <v>#DIV/0!</v>
      </c>
      <c r="S23" s="1" t="e">
        <f t="shared" si="7"/>
        <v>#DIV/0!</v>
      </c>
      <c r="T23" s="1" t="e">
        <f t="shared" si="8"/>
        <v>#DIV/0!</v>
      </c>
      <c r="U23" s="1" t="e">
        <f t="shared" si="9"/>
        <v>#DIV/0!</v>
      </c>
      <c r="V23" s="1" t="e">
        <f t="shared" si="10"/>
        <v>#DIV/0!</v>
      </c>
      <c r="W23" s="1" t="e">
        <f t="shared" si="11"/>
        <v>#DIV/0!</v>
      </c>
    </row>
    <row r="24" spans="1:23" ht="14.65" customHeight="1" x14ac:dyDescent="0.2">
      <c r="A24" s="1" t="s">
        <v>45</v>
      </c>
      <c r="B24" s="377"/>
      <c r="C24" s="377"/>
      <c r="D24" s="377"/>
      <c r="E24" s="377"/>
      <c r="F24" s="377"/>
      <c r="G24" s="377"/>
      <c r="H24" s="377"/>
      <c r="I24" s="3"/>
      <c r="J24" s="3"/>
      <c r="K24" s="3"/>
      <c r="L24" s="1">
        <f t="shared" si="0"/>
        <v>0</v>
      </c>
      <c r="M24" s="10" t="e">
        <f t="shared" si="1"/>
        <v>#DIV/0!</v>
      </c>
      <c r="N24" s="1" t="e">
        <f t="shared" si="2"/>
        <v>#DIV/0!</v>
      </c>
      <c r="O24" s="1" t="e">
        <f t="shared" si="3"/>
        <v>#DIV/0!</v>
      </c>
      <c r="P24" s="1" t="e">
        <f t="shared" si="4"/>
        <v>#DIV/0!</v>
      </c>
      <c r="Q24" s="1" t="e">
        <f t="shared" si="5"/>
        <v>#DIV/0!</v>
      </c>
      <c r="R24" s="1" t="e">
        <f t="shared" si="6"/>
        <v>#DIV/0!</v>
      </c>
      <c r="S24" s="1" t="e">
        <f t="shared" si="7"/>
        <v>#DIV/0!</v>
      </c>
      <c r="T24" s="1" t="e">
        <f t="shared" si="8"/>
        <v>#DIV/0!</v>
      </c>
      <c r="U24" s="1" t="e">
        <f t="shared" si="9"/>
        <v>#DIV/0!</v>
      </c>
      <c r="V24" s="1" t="e">
        <f t="shared" si="10"/>
        <v>#DIV/0!</v>
      </c>
      <c r="W24" s="1" t="e">
        <f t="shared" si="11"/>
        <v>#DIV/0!</v>
      </c>
    </row>
    <row r="25" spans="1:23" ht="14.65" customHeight="1" x14ac:dyDescent="0.2">
      <c r="A25" s="1" t="s">
        <v>46</v>
      </c>
      <c r="B25" s="377"/>
      <c r="C25" s="377"/>
      <c r="D25" s="377"/>
      <c r="E25" s="377"/>
      <c r="F25" s="377"/>
      <c r="G25" s="377"/>
      <c r="H25" s="377"/>
      <c r="I25" s="3"/>
      <c r="J25" s="3"/>
      <c r="K25" s="3"/>
      <c r="L25" s="1">
        <f t="shared" si="0"/>
        <v>0</v>
      </c>
      <c r="M25" s="10" t="e">
        <f t="shared" si="1"/>
        <v>#DIV/0!</v>
      </c>
      <c r="N25" s="1" t="e">
        <f t="shared" si="2"/>
        <v>#DIV/0!</v>
      </c>
      <c r="O25" s="1" t="e">
        <f t="shared" si="3"/>
        <v>#DIV/0!</v>
      </c>
      <c r="P25" s="1" t="e">
        <f t="shared" si="4"/>
        <v>#DIV/0!</v>
      </c>
      <c r="Q25" s="1" t="e">
        <f t="shared" si="5"/>
        <v>#DIV/0!</v>
      </c>
      <c r="R25" s="1" t="e">
        <f t="shared" si="6"/>
        <v>#DIV/0!</v>
      </c>
      <c r="S25" s="1" t="e">
        <f t="shared" si="7"/>
        <v>#DIV/0!</v>
      </c>
      <c r="T25" s="1" t="e">
        <f t="shared" si="8"/>
        <v>#DIV/0!</v>
      </c>
      <c r="U25" s="1" t="e">
        <f t="shared" si="9"/>
        <v>#DIV/0!</v>
      </c>
      <c r="V25" s="1" t="e">
        <f t="shared" si="10"/>
        <v>#DIV/0!</v>
      </c>
      <c r="W25" s="1" t="e">
        <f t="shared" si="11"/>
        <v>#DIV/0!</v>
      </c>
    </row>
    <row r="26" spans="1:23" ht="14.65" customHeight="1" x14ac:dyDescent="0.2">
      <c r="A26" s="1" t="s">
        <v>47</v>
      </c>
      <c r="B26" s="377"/>
      <c r="C26" s="377"/>
      <c r="D26" s="377"/>
      <c r="E26" s="377"/>
      <c r="F26" s="377"/>
      <c r="G26" s="377"/>
      <c r="H26" s="377"/>
      <c r="I26" s="3"/>
      <c r="J26" s="3"/>
      <c r="K26" s="3"/>
      <c r="L26" s="1">
        <f t="shared" si="0"/>
        <v>0</v>
      </c>
      <c r="M26" s="10" t="e">
        <f t="shared" si="1"/>
        <v>#DIV/0!</v>
      </c>
      <c r="N26" s="1" t="e">
        <f t="shared" si="2"/>
        <v>#DIV/0!</v>
      </c>
      <c r="O26" s="1" t="e">
        <f t="shared" si="3"/>
        <v>#DIV/0!</v>
      </c>
      <c r="P26" s="1" t="e">
        <f t="shared" si="4"/>
        <v>#DIV/0!</v>
      </c>
      <c r="Q26" s="1" t="e">
        <f t="shared" si="5"/>
        <v>#DIV/0!</v>
      </c>
      <c r="R26" s="1" t="e">
        <f t="shared" si="6"/>
        <v>#DIV/0!</v>
      </c>
      <c r="S26" s="1" t="e">
        <f t="shared" si="7"/>
        <v>#DIV/0!</v>
      </c>
      <c r="T26" s="1" t="e">
        <f t="shared" si="8"/>
        <v>#DIV/0!</v>
      </c>
      <c r="U26" s="1" t="e">
        <f t="shared" si="9"/>
        <v>#DIV/0!</v>
      </c>
      <c r="V26" s="1" t="e">
        <f t="shared" si="10"/>
        <v>#DIV/0!</v>
      </c>
      <c r="W26" s="1" t="e">
        <f t="shared" si="11"/>
        <v>#DIV/0!</v>
      </c>
    </row>
    <row r="27" spans="1:23" ht="14.65" customHeight="1" x14ac:dyDescent="0.2">
      <c r="A27" s="1" t="s">
        <v>48</v>
      </c>
      <c r="B27" s="377"/>
      <c r="C27" s="377"/>
      <c r="D27" s="377"/>
      <c r="E27" s="377"/>
      <c r="F27" s="377"/>
      <c r="G27" s="377"/>
      <c r="H27" s="377"/>
      <c r="I27" s="3"/>
      <c r="J27" s="3"/>
      <c r="K27" s="3"/>
      <c r="L27" s="1">
        <f t="shared" si="0"/>
        <v>0</v>
      </c>
      <c r="M27" s="10" t="e">
        <f t="shared" si="1"/>
        <v>#DIV/0!</v>
      </c>
      <c r="N27" s="1" t="e">
        <f t="shared" si="2"/>
        <v>#DIV/0!</v>
      </c>
      <c r="O27" s="1" t="e">
        <f t="shared" si="3"/>
        <v>#DIV/0!</v>
      </c>
      <c r="P27" s="1" t="e">
        <f t="shared" si="4"/>
        <v>#DIV/0!</v>
      </c>
      <c r="Q27" s="1" t="e">
        <f t="shared" si="5"/>
        <v>#DIV/0!</v>
      </c>
      <c r="R27" s="1" t="e">
        <f t="shared" si="6"/>
        <v>#DIV/0!</v>
      </c>
      <c r="S27" s="1" t="e">
        <f t="shared" si="7"/>
        <v>#DIV/0!</v>
      </c>
      <c r="T27" s="1" t="e">
        <f t="shared" si="8"/>
        <v>#DIV/0!</v>
      </c>
      <c r="U27" s="1" t="e">
        <f t="shared" si="9"/>
        <v>#DIV/0!</v>
      </c>
      <c r="V27" s="1" t="e">
        <f t="shared" si="10"/>
        <v>#DIV/0!</v>
      </c>
      <c r="W27" s="1" t="e">
        <f t="shared" si="11"/>
        <v>#DIV/0!</v>
      </c>
    </row>
    <row r="28" spans="1:23" ht="14.65" customHeight="1" x14ac:dyDescent="0.2">
      <c r="A28" s="1" t="s">
        <v>49</v>
      </c>
      <c r="B28" s="377"/>
      <c r="C28" s="377"/>
      <c r="D28" s="377"/>
      <c r="E28" s="377"/>
      <c r="F28" s="377"/>
      <c r="G28" s="377"/>
      <c r="H28" s="377"/>
      <c r="I28" s="3"/>
      <c r="J28" s="3"/>
      <c r="K28" s="3"/>
      <c r="L28" s="1">
        <f t="shared" si="0"/>
        <v>0</v>
      </c>
      <c r="M28" s="10" t="e">
        <f t="shared" si="1"/>
        <v>#DIV/0!</v>
      </c>
      <c r="N28" s="1" t="e">
        <f t="shared" si="2"/>
        <v>#DIV/0!</v>
      </c>
      <c r="O28" s="1" t="e">
        <f t="shared" si="3"/>
        <v>#DIV/0!</v>
      </c>
      <c r="P28" s="1" t="e">
        <f t="shared" si="4"/>
        <v>#DIV/0!</v>
      </c>
      <c r="Q28" s="1" t="e">
        <f t="shared" si="5"/>
        <v>#DIV/0!</v>
      </c>
      <c r="R28" s="1" t="e">
        <f t="shared" si="6"/>
        <v>#DIV/0!</v>
      </c>
      <c r="S28" s="1" t="e">
        <f t="shared" si="7"/>
        <v>#DIV/0!</v>
      </c>
      <c r="T28" s="1" t="e">
        <f t="shared" si="8"/>
        <v>#DIV/0!</v>
      </c>
      <c r="U28" s="1" t="e">
        <f t="shared" si="9"/>
        <v>#DIV/0!</v>
      </c>
      <c r="V28" s="1" t="e">
        <f t="shared" si="10"/>
        <v>#DIV/0!</v>
      </c>
      <c r="W28" s="1" t="e">
        <f t="shared" si="11"/>
        <v>#DIV/0!</v>
      </c>
    </row>
    <row r="29" spans="1:23" ht="14.65" customHeight="1" x14ac:dyDescent="0.2">
      <c r="A29" s="1" t="s">
        <v>23</v>
      </c>
      <c r="B29" s="1">
        <f t="shared" ref="B29:K29" si="12">SUM(B5:B28)</f>
        <v>0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0</v>
      </c>
      <c r="L29" s="1">
        <f t="shared" si="0"/>
        <v>0</v>
      </c>
      <c r="M29" s="10" t="e">
        <f t="shared" si="1"/>
        <v>#DIV/0!</v>
      </c>
    </row>
    <row r="30" spans="1:23" ht="14.65" customHeight="1" x14ac:dyDescent="0.2"/>
    <row r="31" spans="1:23" ht="14.65" customHeight="1" x14ac:dyDescent="0.2">
      <c r="A31" s="4" t="s">
        <v>12</v>
      </c>
      <c r="N31" s="1" t="s">
        <v>61</v>
      </c>
    </row>
    <row r="32" spans="1:23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 t="s">
        <v>62</v>
      </c>
      <c r="M32" s="1" t="s">
        <v>63</v>
      </c>
      <c r="N32" s="1">
        <v>1</v>
      </c>
      <c r="O32" s="1">
        <v>2</v>
      </c>
      <c r="P32" s="1">
        <v>3</v>
      </c>
      <c r="Q32" s="1">
        <v>4</v>
      </c>
      <c r="R32" s="1">
        <v>5</v>
      </c>
      <c r="S32" s="1">
        <v>6</v>
      </c>
      <c r="T32" s="1">
        <v>7</v>
      </c>
      <c r="U32" s="1">
        <v>8</v>
      </c>
      <c r="V32" s="1">
        <v>9</v>
      </c>
      <c r="W32" s="1">
        <v>10</v>
      </c>
    </row>
    <row r="33" spans="1:23" ht="14.65" customHeight="1" x14ac:dyDescent="0.2">
      <c r="A33" s="1" t="s">
        <v>26</v>
      </c>
      <c r="B33" s="377"/>
      <c r="C33" s="377"/>
      <c r="D33" s="377"/>
      <c r="E33" s="377"/>
      <c r="F33" s="377"/>
      <c r="G33" s="377"/>
      <c r="H33" s="377"/>
      <c r="I33" s="3"/>
      <c r="J33" s="3"/>
      <c r="K33" s="3"/>
      <c r="L33" s="1">
        <f t="shared" ref="L33:L57" si="13">SUM(B33:K33)</f>
        <v>0</v>
      </c>
      <c r="M33" s="10" t="e">
        <f t="shared" ref="M33:M57" si="14">L33/$L$57</f>
        <v>#DIV/0!</v>
      </c>
      <c r="N33" s="1" t="e">
        <f t="shared" ref="N33:N56" si="15">100/$L$57*B33</f>
        <v>#DIV/0!</v>
      </c>
      <c r="O33" s="1" t="e">
        <f t="shared" ref="O33:O56" si="16">100/$L$57*C33</f>
        <v>#DIV/0!</v>
      </c>
      <c r="P33" s="1" t="e">
        <f t="shared" ref="P33:P56" si="17">100/$L$57*D33</f>
        <v>#DIV/0!</v>
      </c>
      <c r="Q33" s="1" t="e">
        <f t="shared" ref="Q33:Q56" si="18">100/$L$57*E33</f>
        <v>#DIV/0!</v>
      </c>
      <c r="R33" s="1" t="e">
        <f t="shared" ref="R33:R56" si="19">100/$L$57*F33</f>
        <v>#DIV/0!</v>
      </c>
      <c r="S33" s="1" t="e">
        <f t="shared" ref="S33:S56" si="20">100/$L$57*G33</f>
        <v>#DIV/0!</v>
      </c>
      <c r="T33" s="1" t="e">
        <f t="shared" ref="T33:T56" si="21">100/$L$57*H33</f>
        <v>#DIV/0!</v>
      </c>
      <c r="U33" s="1" t="e">
        <f t="shared" ref="U33:U56" si="22">100/$L$57*I33</f>
        <v>#DIV/0!</v>
      </c>
      <c r="V33" s="1" t="e">
        <f t="shared" ref="V33:V56" si="23">100/$L$57*J33</f>
        <v>#DIV/0!</v>
      </c>
      <c r="W33" s="1" t="e">
        <f t="shared" ref="W33:W56" si="24">100/$L$57*K33</f>
        <v>#DIV/0!</v>
      </c>
    </row>
    <row r="34" spans="1:23" ht="14.65" customHeight="1" x14ac:dyDescent="0.2">
      <c r="A34" s="1" t="s">
        <v>27</v>
      </c>
      <c r="B34" s="377"/>
      <c r="C34" s="377"/>
      <c r="D34" s="377"/>
      <c r="E34" s="377"/>
      <c r="F34" s="377"/>
      <c r="G34" s="377"/>
      <c r="H34" s="377"/>
      <c r="I34" s="3"/>
      <c r="J34" s="3"/>
      <c r="K34" s="3"/>
      <c r="L34" s="1">
        <f t="shared" si="13"/>
        <v>0</v>
      </c>
      <c r="M34" s="10" t="e">
        <f t="shared" si="14"/>
        <v>#DIV/0!</v>
      </c>
      <c r="N34" s="1" t="e">
        <f t="shared" si="15"/>
        <v>#DIV/0!</v>
      </c>
      <c r="O34" s="1" t="e">
        <f t="shared" si="16"/>
        <v>#DIV/0!</v>
      </c>
      <c r="P34" s="1" t="e">
        <f t="shared" si="17"/>
        <v>#DIV/0!</v>
      </c>
      <c r="Q34" s="1" t="e">
        <f t="shared" si="18"/>
        <v>#DIV/0!</v>
      </c>
      <c r="R34" s="1" t="e">
        <f t="shared" si="19"/>
        <v>#DIV/0!</v>
      </c>
      <c r="S34" s="1" t="e">
        <f t="shared" si="20"/>
        <v>#DIV/0!</v>
      </c>
      <c r="T34" s="1" t="e">
        <f t="shared" si="21"/>
        <v>#DIV/0!</v>
      </c>
      <c r="U34" s="1" t="e">
        <f t="shared" si="22"/>
        <v>#DIV/0!</v>
      </c>
      <c r="V34" s="1" t="e">
        <f t="shared" si="23"/>
        <v>#DIV/0!</v>
      </c>
      <c r="W34" s="1" t="e">
        <f t="shared" si="24"/>
        <v>#DIV/0!</v>
      </c>
    </row>
    <row r="35" spans="1:23" ht="14.65" customHeight="1" x14ac:dyDescent="0.2">
      <c r="A35" s="1" t="s">
        <v>28</v>
      </c>
      <c r="B35" s="377"/>
      <c r="C35" s="377"/>
      <c r="D35" s="377"/>
      <c r="E35" s="377"/>
      <c r="F35" s="377"/>
      <c r="G35" s="377"/>
      <c r="H35" s="377"/>
      <c r="I35" s="3"/>
      <c r="J35" s="3"/>
      <c r="K35" s="3"/>
      <c r="L35" s="1">
        <f t="shared" si="13"/>
        <v>0</v>
      </c>
      <c r="M35" s="10" t="e">
        <f t="shared" si="14"/>
        <v>#DIV/0!</v>
      </c>
      <c r="N35" s="1" t="e">
        <f t="shared" si="15"/>
        <v>#DIV/0!</v>
      </c>
      <c r="O35" s="1" t="e">
        <f t="shared" si="16"/>
        <v>#DIV/0!</v>
      </c>
      <c r="P35" s="1" t="e">
        <f t="shared" si="17"/>
        <v>#DIV/0!</v>
      </c>
      <c r="Q35" s="1" t="e">
        <f t="shared" si="18"/>
        <v>#DIV/0!</v>
      </c>
      <c r="R35" s="1" t="e">
        <f t="shared" si="19"/>
        <v>#DIV/0!</v>
      </c>
      <c r="S35" s="1" t="e">
        <f t="shared" si="20"/>
        <v>#DIV/0!</v>
      </c>
      <c r="T35" s="1" t="e">
        <f t="shared" si="21"/>
        <v>#DIV/0!</v>
      </c>
      <c r="U35" s="1" t="e">
        <f t="shared" si="22"/>
        <v>#DIV/0!</v>
      </c>
      <c r="V35" s="1" t="e">
        <f t="shared" si="23"/>
        <v>#DIV/0!</v>
      </c>
      <c r="W35" s="1" t="e">
        <f t="shared" si="24"/>
        <v>#DIV/0!</v>
      </c>
    </row>
    <row r="36" spans="1:23" ht="14.65" customHeight="1" x14ac:dyDescent="0.2">
      <c r="A36" s="1" t="s">
        <v>29</v>
      </c>
      <c r="B36" s="377"/>
      <c r="C36" s="377"/>
      <c r="D36" s="377"/>
      <c r="E36" s="377"/>
      <c r="F36" s="377"/>
      <c r="G36" s="377"/>
      <c r="H36" s="377"/>
      <c r="I36" s="3"/>
      <c r="J36" s="3"/>
      <c r="K36" s="3"/>
      <c r="L36" s="1">
        <f t="shared" si="13"/>
        <v>0</v>
      </c>
      <c r="M36" s="10" t="e">
        <f t="shared" si="14"/>
        <v>#DIV/0!</v>
      </c>
      <c r="N36" s="1" t="e">
        <f t="shared" si="15"/>
        <v>#DIV/0!</v>
      </c>
      <c r="O36" s="1" t="e">
        <f t="shared" si="16"/>
        <v>#DIV/0!</v>
      </c>
      <c r="P36" s="1" t="e">
        <f t="shared" si="17"/>
        <v>#DIV/0!</v>
      </c>
      <c r="Q36" s="1" t="e">
        <f t="shared" si="18"/>
        <v>#DIV/0!</v>
      </c>
      <c r="R36" s="1" t="e">
        <f t="shared" si="19"/>
        <v>#DIV/0!</v>
      </c>
      <c r="S36" s="1" t="e">
        <f t="shared" si="20"/>
        <v>#DIV/0!</v>
      </c>
      <c r="T36" s="1" t="e">
        <f t="shared" si="21"/>
        <v>#DIV/0!</v>
      </c>
      <c r="U36" s="1" t="e">
        <f t="shared" si="22"/>
        <v>#DIV/0!</v>
      </c>
      <c r="V36" s="1" t="e">
        <f t="shared" si="23"/>
        <v>#DIV/0!</v>
      </c>
      <c r="W36" s="1" t="e">
        <f t="shared" si="24"/>
        <v>#DIV/0!</v>
      </c>
    </row>
    <row r="37" spans="1:23" ht="14.65" customHeight="1" x14ac:dyDescent="0.2">
      <c r="A37" s="1" t="s">
        <v>30</v>
      </c>
      <c r="B37" s="377"/>
      <c r="C37" s="377"/>
      <c r="D37" s="377"/>
      <c r="E37" s="377"/>
      <c r="F37" s="377"/>
      <c r="G37" s="377"/>
      <c r="H37" s="377"/>
      <c r="I37" s="3"/>
      <c r="J37" s="3"/>
      <c r="K37" s="3"/>
      <c r="L37" s="1">
        <f t="shared" si="13"/>
        <v>0</v>
      </c>
      <c r="M37" s="10" t="e">
        <f t="shared" si="14"/>
        <v>#DIV/0!</v>
      </c>
      <c r="N37" s="1" t="e">
        <f t="shared" si="15"/>
        <v>#DIV/0!</v>
      </c>
      <c r="O37" s="1" t="e">
        <f t="shared" si="16"/>
        <v>#DIV/0!</v>
      </c>
      <c r="P37" s="1" t="e">
        <f t="shared" si="17"/>
        <v>#DIV/0!</v>
      </c>
      <c r="Q37" s="1" t="e">
        <f t="shared" si="18"/>
        <v>#DIV/0!</v>
      </c>
      <c r="R37" s="1" t="e">
        <f t="shared" si="19"/>
        <v>#DIV/0!</v>
      </c>
      <c r="S37" s="1" t="e">
        <f t="shared" si="20"/>
        <v>#DIV/0!</v>
      </c>
      <c r="T37" s="1" t="e">
        <f t="shared" si="21"/>
        <v>#DIV/0!</v>
      </c>
      <c r="U37" s="1" t="e">
        <f t="shared" si="22"/>
        <v>#DIV/0!</v>
      </c>
      <c r="V37" s="1" t="e">
        <f t="shared" si="23"/>
        <v>#DIV/0!</v>
      </c>
      <c r="W37" s="1" t="e">
        <f t="shared" si="24"/>
        <v>#DIV/0!</v>
      </c>
    </row>
    <row r="38" spans="1:23" ht="14.65" customHeight="1" x14ac:dyDescent="0.2">
      <c r="A38" s="1" t="s">
        <v>31</v>
      </c>
      <c r="B38" s="377"/>
      <c r="C38" s="377"/>
      <c r="D38" s="377"/>
      <c r="E38" s="377"/>
      <c r="F38" s="377"/>
      <c r="G38" s="377"/>
      <c r="H38" s="377"/>
      <c r="I38" s="3"/>
      <c r="J38" s="3"/>
      <c r="K38" s="3"/>
      <c r="L38" s="1">
        <f t="shared" si="13"/>
        <v>0</v>
      </c>
      <c r="M38" s="10" t="e">
        <f t="shared" si="14"/>
        <v>#DIV/0!</v>
      </c>
      <c r="N38" s="1" t="e">
        <f t="shared" si="15"/>
        <v>#DIV/0!</v>
      </c>
      <c r="O38" s="1" t="e">
        <f t="shared" si="16"/>
        <v>#DIV/0!</v>
      </c>
      <c r="P38" s="1" t="e">
        <f t="shared" si="17"/>
        <v>#DIV/0!</v>
      </c>
      <c r="Q38" s="1" t="e">
        <f t="shared" si="18"/>
        <v>#DIV/0!</v>
      </c>
      <c r="R38" s="1" t="e">
        <f t="shared" si="19"/>
        <v>#DIV/0!</v>
      </c>
      <c r="S38" s="1" t="e">
        <f t="shared" si="20"/>
        <v>#DIV/0!</v>
      </c>
      <c r="T38" s="1" t="e">
        <f t="shared" si="21"/>
        <v>#DIV/0!</v>
      </c>
      <c r="U38" s="1" t="e">
        <f t="shared" si="22"/>
        <v>#DIV/0!</v>
      </c>
      <c r="V38" s="1" t="e">
        <f t="shared" si="23"/>
        <v>#DIV/0!</v>
      </c>
      <c r="W38" s="1" t="e">
        <f t="shared" si="24"/>
        <v>#DIV/0!</v>
      </c>
    </row>
    <row r="39" spans="1:23" ht="14.65" customHeight="1" x14ac:dyDescent="0.2">
      <c r="A39" s="1" t="s">
        <v>32</v>
      </c>
      <c r="B39" s="377"/>
      <c r="C39" s="377"/>
      <c r="D39" s="377"/>
      <c r="E39" s="377"/>
      <c r="F39" s="377"/>
      <c r="G39" s="377"/>
      <c r="H39" s="377"/>
      <c r="I39" s="3"/>
      <c r="J39" s="3"/>
      <c r="K39" s="3"/>
      <c r="L39" s="1">
        <f t="shared" si="13"/>
        <v>0</v>
      </c>
      <c r="M39" s="10" t="e">
        <f t="shared" si="14"/>
        <v>#DIV/0!</v>
      </c>
      <c r="N39" s="1" t="e">
        <f t="shared" si="15"/>
        <v>#DIV/0!</v>
      </c>
      <c r="O39" s="1" t="e">
        <f t="shared" si="16"/>
        <v>#DIV/0!</v>
      </c>
      <c r="P39" s="1" t="e">
        <f t="shared" si="17"/>
        <v>#DIV/0!</v>
      </c>
      <c r="Q39" s="1" t="e">
        <f t="shared" si="18"/>
        <v>#DIV/0!</v>
      </c>
      <c r="R39" s="1" t="e">
        <f t="shared" si="19"/>
        <v>#DIV/0!</v>
      </c>
      <c r="S39" s="1" t="e">
        <f t="shared" si="20"/>
        <v>#DIV/0!</v>
      </c>
      <c r="T39" s="1" t="e">
        <f t="shared" si="21"/>
        <v>#DIV/0!</v>
      </c>
      <c r="U39" s="1" t="e">
        <f t="shared" si="22"/>
        <v>#DIV/0!</v>
      </c>
      <c r="V39" s="1" t="e">
        <f t="shared" si="23"/>
        <v>#DIV/0!</v>
      </c>
      <c r="W39" s="1" t="e">
        <f t="shared" si="24"/>
        <v>#DIV/0!</v>
      </c>
    </row>
    <row r="40" spans="1:23" ht="14.65" customHeight="1" x14ac:dyDescent="0.2">
      <c r="A40" s="1" t="s">
        <v>33</v>
      </c>
      <c r="B40" s="377"/>
      <c r="C40" s="377"/>
      <c r="D40" s="377"/>
      <c r="E40" s="377"/>
      <c r="F40" s="377"/>
      <c r="G40" s="377"/>
      <c r="H40" s="377"/>
      <c r="I40" s="3"/>
      <c r="J40" s="3"/>
      <c r="K40" s="3"/>
      <c r="L40" s="1">
        <f t="shared" si="13"/>
        <v>0</v>
      </c>
      <c r="M40" s="10" t="e">
        <f t="shared" si="14"/>
        <v>#DIV/0!</v>
      </c>
      <c r="N40" s="1" t="e">
        <f t="shared" si="15"/>
        <v>#DIV/0!</v>
      </c>
      <c r="O40" s="1" t="e">
        <f t="shared" si="16"/>
        <v>#DIV/0!</v>
      </c>
      <c r="P40" s="1" t="e">
        <f t="shared" si="17"/>
        <v>#DIV/0!</v>
      </c>
      <c r="Q40" s="1" t="e">
        <f t="shared" si="18"/>
        <v>#DIV/0!</v>
      </c>
      <c r="R40" s="1" t="e">
        <f t="shared" si="19"/>
        <v>#DIV/0!</v>
      </c>
      <c r="S40" s="1" t="e">
        <f t="shared" si="20"/>
        <v>#DIV/0!</v>
      </c>
      <c r="T40" s="1" t="e">
        <f t="shared" si="21"/>
        <v>#DIV/0!</v>
      </c>
      <c r="U40" s="1" t="e">
        <f t="shared" si="22"/>
        <v>#DIV/0!</v>
      </c>
      <c r="V40" s="1" t="e">
        <f t="shared" si="23"/>
        <v>#DIV/0!</v>
      </c>
      <c r="W40" s="1" t="e">
        <f t="shared" si="24"/>
        <v>#DIV/0!</v>
      </c>
    </row>
    <row r="41" spans="1:23" ht="14.65" customHeight="1" x14ac:dyDescent="0.2">
      <c r="A41" s="1" t="s">
        <v>34</v>
      </c>
      <c r="B41" s="377"/>
      <c r="C41" s="377"/>
      <c r="D41" s="377"/>
      <c r="E41" s="377"/>
      <c r="F41" s="377"/>
      <c r="G41" s="377"/>
      <c r="H41" s="377"/>
      <c r="I41" s="3"/>
      <c r="J41" s="3"/>
      <c r="K41" s="3"/>
      <c r="L41" s="1">
        <f t="shared" si="13"/>
        <v>0</v>
      </c>
      <c r="M41" s="10" t="e">
        <f t="shared" si="14"/>
        <v>#DIV/0!</v>
      </c>
      <c r="N41" s="1" t="e">
        <f t="shared" si="15"/>
        <v>#DIV/0!</v>
      </c>
      <c r="O41" s="1" t="e">
        <f t="shared" si="16"/>
        <v>#DIV/0!</v>
      </c>
      <c r="P41" s="1" t="e">
        <f t="shared" si="17"/>
        <v>#DIV/0!</v>
      </c>
      <c r="Q41" s="1" t="e">
        <f t="shared" si="18"/>
        <v>#DIV/0!</v>
      </c>
      <c r="R41" s="1" t="e">
        <f t="shared" si="19"/>
        <v>#DIV/0!</v>
      </c>
      <c r="S41" s="1" t="e">
        <f t="shared" si="20"/>
        <v>#DIV/0!</v>
      </c>
      <c r="T41" s="1" t="e">
        <f t="shared" si="21"/>
        <v>#DIV/0!</v>
      </c>
      <c r="U41" s="1" t="e">
        <f t="shared" si="22"/>
        <v>#DIV/0!</v>
      </c>
      <c r="V41" s="1" t="e">
        <f t="shared" si="23"/>
        <v>#DIV/0!</v>
      </c>
      <c r="W41" s="1" t="e">
        <f t="shared" si="24"/>
        <v>#DIV/0!</v>
      </c>
    </row>
    <row r="42" spans="1:23" ht="14.65" customHeight="1" x14ac:dyDescent="0.2">
      <c r="A42" s="1" t="s">
        <v>35</v>
      </c>
      <c r="B42" s="377"/>
      <c r="C42" s="377"/>
      <c r="D42" s="377"/>
      <c r="E42" s="377"/>
      <c r="F42" s="377"/>
      <c r="G42" s="377"/>
      <c r="H42" s="377"/>
      <c r="I42" s="3"/>
      <c r="J42" s="3"/>
      <c r="K42" s="3"/>
      <c r="L42" s="1">
        <f t="shared" si="13"/>
        <v>0</v>
      </c>
      <c r="M42" s="10" t="e">
        <f t="shared" si="14"/>
        <v>#DIV/0!</v>
      </c>
      <c r="N42" s="1" t="e">
        <f t="shared" si="15"/>
        <v>#DIV/0!</v>
      </c>
      <c r="O42" s="1" t="e">
        <f t="shared" si="16"/>
        <v>#DIV/0!</v>
      </c>
      <c r="P42" s="1" t="e">
        <f t="shared" si="17"/>
        <v>#DIV/0!</v>
      </c>
      <c r="Q42" s="1" t="e">
        <f t="shared" si="18"/>
        <v>#DIV/0!</v>
      </c>
      <c r="R42" s="1" t="e">
        <f t="shared" si="19"/>
        <v>#DIV/0!</v>
      </c>
      <c r="S42" s="1" t="e">
        <f t="shared" si="20"/>
        <v>#DIV/0!</v>
      </c>
      <c r="T42" s="1" t="e">
        <f t="shared" si="21"/>
        <v>#DIV/0!</v>
      </c>
      <c r="U42" s="1" t="e">
        <f t="shared" si="22"/>
        <v>#DIV/0!</v>
      </c>
      <c r="V42" s="1" t="e">
        <f t="shared" si="23"/>
        <v>#DIV/0!</v>
      </c>
      <c r="W42" s="1" t="e">
        <f t="shared" si="24"/>
        <v>#DIV/0!</v>
      </c>
    </row>
    <row r="43" spans="1:23" ht="14.65" customHeight="1" x14ac:dyDescent="0.2">
      <c r="A43" s="1" t="s">
        <v>36</v>
      </c>
      <c r="B43" s="377"/>
      <c r="C43" s="377"/>
      <c r="D43" s="377"/>
      <c r="E43" s="377"/>
      <c r="F43" s="377"/>
      <c r="G43" s="377"/>
      <c r="H43" s="377"/>
      <c r="I43" s="3"/>
      <c r="J43" s="3"/>
      <c r="K43" s="3"/>
      <c r="L43" s="1">
        <f t="shared" si="13"/>
        <v>0</v>
      </c>
      <c r="M43" s="10" t="e">
        <f t="shared" si="14"/>
        <v>#DIV/0!</v>
      </c>
      <c r="N43" s="1" t="e">
        <f t="shared" si="15"/>
        <v>#DIV/0!</v>
      </c>
      <c r="O43" s="1" t="e">
        <f t="shared" si="16"/>
        <v>#DIV/0!</v>
      </c>
      <c r="P43" s="1" t="e">
        <f t="shared" si="17"/>
        <v>#DIV/0!</v>
      </c>
      <c r="Q43" s="1" t="e">
        <f t="shared" si="18"/>
        <v>#DIV/0!</v>
      </c>
      <c r="R43" s="1" t="e">
        <f t="shared" si="19"/>
        <v>#DIV/0!</v>
      </c>
      <c r="S43" s="1" t="e">
        <f t="shared" si="20"/>
        <v>#DIV/0!</v>
      </c>
      <c r="T43" s="1" t="e">
        <f t="shared" si="21"/>
        <v>#DIV/0!</v>
      </c>
      <c r="U43" s="1" t="e">
        <f t="shared" si="22"/>
        <v>#DIV/0!</v>
      </c>
      <c r="V43" s="1" t="e">
        <f t="shared" si="23"/>
        <v>#DIV/0!</v>
      </c>
      <c r="W43" s="1" t="e">
        <f t="shared" si="24"/>
        <v>#DIV/0!</v>
      </c>
    </row>
    <row r="44" spans="1:23" ht="14.65" customHeight="1" x14ac:dyDescent="0.2">
      <c r="A44" s="1" t="s">
        <v>37</v>
      </c>
      <c r="B44" s="377"/>
      <c r="C44" s="377"/>
      <c r="D44" s="377"/>
      <c r="E44" s="377"/>
      <c r="F44" s="377"/>
      <c r="G44" s="377"/>
      <c r="H44" s="377"/>
      <c r="I44" s="3"/>
      <c r="J44" s="3"/>
      <c r="K44" s="3"/>
      <c r="L44" s="1">
        <f t="shared" si="13"/>
        <v>0</v>
      </c>
      <c r="M44" s="10" t="e">
        <f t="shared" si="14"/>
        <v>#DIV/0!</v>
      </c>
      <c r="N44" s="1" t="e">
        <f t="shared" si="15"/>
        <v>#DIV/0!</v>
      </c>
      <c r="O44" s="1" t="e">
        <f t="shared" si="16"/>
        <v>#DIV/0!</v>
      </c>
      <c r="P44" s="1" t="e">
        <f t="shared" si="17"/>
        <v>#DIV/0!</v>
      </c>
      <c r="Q44" s="1" t="e">
        <f t="shared" si="18"/>
        <v>#DIV/0!</v>
      </c>
      <c r="R44" s="1" t="e">
        <f t="shared" si="19"/>
        <v>#DIV/0!</v>
      </c>
      <c r="S44" s="1" t="e">
        <f t="shared" si="20"/>
        <v>#DIV/0!</v>
      </c>
      <c r="T44" s="1" t="e">
        <f t="shared" si="21"/>
        <v>#DIV/0!</v>
      </c>
      <c r="U44" s="1" t="e">
        <f t="shared" si="22"/>
        <v>#DIV/0!</v>
      </c>
      <c r="V44" s="1" t="e">
        <f t="shared" si="23"/>
        <v>#DIV/0!</v>
      </c>
      <c r="W44" s="1" t="e">
        <f t="shared" si="24"/>
        <v>#DIV/0!</v>
      </c>
    </row>
    <row r="45" spans="1:23" ht="14.65" customHeight="1" x14ac:dyDescent="0.2">
      <c r="A45" s="1" t="s">
        <v>38</v>
      </c>
      <c r="B45" s="377"/>
      <c r="C45" s="377"/>
      <c r="D45" s="377"/>
      <c r="E45" s="377"/>
      <c r="F45" s="377"/>
      <c r="G45" s="377"/>
      <c r="H45" s="377"/>
      <c r="I45" s="3"/>
      <c r="J45" s="3"/>
      <c r="K45" s="3"/>
      <c r="L45" s="1">
        <f t="shared" si="13"/>
        <v>0</v>
      </c>
      <c r="M45" s="10" t="e">
        <f t="shared" si="14"/>
        <v>#DIV/0!</v>
      </c>
      <c r="N45" s="1" t="e">
        <f t="shared" si="15"/>
        <v>#DIV/0!</v>
      </c>
      <c r="O45" s="1" t="e">
        <f t="shared" si="16"/>
        <v>#DIV/0!</v>
      </c>
      <c r="P45" s="1" t="e">
        <f t="shared" si="17"/>
        <v>#DIV/0!</v>
      </c>
      <c r="Q45" s="1" t="e">
        <f t="shared" si="18"/>
        <v>#DIV/0!</v>
      </c>
      <c r="R45" s="1" t="e">
        <f t="shared" si="19"/>
        <v>#DIV/0!</v>
      </c>
      <c r="S45" s="1" t="e">
        <f t="shared" si="20"/>
        <v>#DIV/0!</v>
      </c>
      <c r="T45" s="1" t="e">
        <f t="shared" si="21"/>
        <v>#DIV/0!</v>
      </c>
      <c r="U45" s="1" t="e">
        <f t="shared" si="22"/>
        <v>#DIV/0!</v>
      </c>
      <c r="V45" s="1" t="e">
        <f t="shared" si="23"/>
        <v>#DIV/0!</v>
      </c>
      <c r="W45" s="1" t="e">
        <f t="shared" si="24"/>
        <v>#DIV/0!</v>
      </c>
    </row>
    <row r="46" spans="1:23" ht="14.65" customHeight="1" x14ac:dyDescent="0.2">
      <c r="A46" s="1" t="s">
        <v>39</v>
      </c>
      <c r="B46" s="377"/>
      <c r="C46" s="377"/>
      <c r="D46" s="377"/>
      <c r="E46" s="377"/>
      <c r="F46" s="377"/>
      <c r="G46" s="377"/>
      <c r="H46" s="377"/>
      <c r="I46" s="3"/>
      <c r="J46" s="3"/>
      <c r="K46" s="3"/>
      <c r="L46" s="1">
        <f t="shared" si="13"/>
        <v>0</v>
      </c>
      <c r="M46" s="10" t="e">
        <f t="shared" si="14"/>
        <v>#DIV/0!</v>
      </c>
      <c r="N46" s="1" t="e">
        <f t="shared" si="15"/>
        <v>#DIV/0!</v>
      </c>
      <c r="O46" s="1" t="e">
        <f t="shared" si="16"/>
        <v>#DIV/0!</v>
      </c>
      <c r="P46" s="1" t="e">
        <f t="shared" si="17"/>
        <v>#DIV/0!</v>
      </c>
      <c r="Q46" s="1" t="e">
        <f t="shared" si="18"/>
        <v>#DIV/0!</v>
      </c>
      <c r="R46" s="1" t="e">
        <f t="shared" si="19"/>
        <v>#DIV/0!</v>
      </c>
      <c r="S46" s="1" t="e">
        <f t="shared" si="20"/>
        <v>#DIV/0!</v>
      </c>
      <c r="T46" s="1" t="e">
        <f t="shared" si="21"/>
        <v>#DIV/0!</v>
      </c>
      <c r="U46" s="1" t="e">
        <f t="shared" si="22"/>
        <v>#DIV/0!</v>
      </c>
      <c r="V46" s="1" t="e">
        <f t="shared" si="23"/>
        <v>#DIV/0!</v>
      </c>
      <c r="W46" s="1" t="e">
        <f t="shared" si="24"/>
        <v>#DIV/0!</v>
      </c>
    </row>
    <row r="47" spans="1:23" ht="14.65" customHeight="1" x14ac:dyDescent="0.2">
      <c r="A47" s="1" t="s">
        <v>40</v>
      </c>
      <c r="B47" s="377"/>
      <c r="C47" s="377"/>
      <c r="D47" s="377"/>
      <c r="E47" s="377"/>
      <c r="F47" s="377"/>
      <c r="G47" s="377"/>
      <c r="H47" s="377"/>
      <c r="I47" s="3"/>
      <c r="J47" s="3"/>
      <c r="K47" s="3"/>
      <c r="L47" s="1">
        <f t="shared" si="13"/>
        <v>0</v>
      </c>
      <c r="M47" s="10" t="e">
        <f t="shared" si="14"/>
        <v>#DIV/0!</v>
      </c>
      <c r="N47" s="1" t="e">
        <f t="shared" si="15"/>
        <v>#DIV/0!</v>
      </c>
      <c r="O47" s="1" t="e">
        <f t="shared" si="16"/>
        <v>#DIV/0!</v>
      </c>
      <c r="P47" s="1" t="e">
        <f t="shared" si="17"/>
        <v>#DIV/0!</v>
      </c>
      <c r="Q47" s="1" t="e">
        <f t="shared" si="18"/>
        <v>#DIV/0!</v>
      </c>
      <c r="R47" s="1" t="e">
        <f t="shared" si="19"/>
        <v>#DIV/0!</v>
      </c>
      <c r="S47" s="1" t="e">
        <f t="shared" si="20"/>
        <v>#DIV/0!</v>
      </c>
      <c r="T47" s="1" t="e">
        <f t="shared" si="21"/>
        <v>#DIV/0!</v>
      </c>
      <c r="U47" s="1" t="e">
        <f t="shared" si="22"/>
        <v>#DIV/0!</v>
      </c>
      <c r="V47" s="1" t="e">
        <f t="shared" si="23"/>
        <v>#DIV/0!</v>
      </c>
      <c r="W47" s="1" t="e">
        <f t="shared" si="24"/>
        <v>#DIV/0!</v>
      </c>
    </row>
    <row r="48" spans="1:23" ht="14.65" customHeight="1" x14ac:dyDescent="0.2">
      <c r="A48" s="1" t="s">
        <v>41</v>
      </c>
      <c r="B48" s="377"/>
      <c r="C48" s="377"/>
      <c r="D48" s="377"/>
      <c r="E48" s="377"/>
      <c r="F48" s="377"/>
      <c r="G48" s="377"/>
      <c r="H48" s="377"/>
      <c r="I48" s="3"/>
      <c r="J48" s="3"/>
      <c r="K48" s="3"/>
      <c r="L48" s="1">
        <f t="shared" si="13"/>
        <v>0</v>
      </c>
      <c r="M48" s="10" t="e">
        <f t="shared" si="14"/>
        <v>#DIV/0!</v>
      </c>
      <c r="N48" s="1" t="e">
        <f t="shared" si="15"/>
        <v>#DIV/0!</v>
      </c>
      <c r="O48" s="1" t="e">
        <f t="shared" si="16"/>
        <v>#DIV/0!</v>
      </c>
      <c r="P48" s="1" t="e">
        <f t="shared" si="17"/>
        <v>#DIV/0!</v>
      </c>
      <c r="Q48" s="1" t="e">
        <f t="shared" si="18"/>
        <v>#DIV/0!</v>
      </c>
      <c r="R48" s="1" t="e">
        <f t="shared" si="19"/>
        <v>#DIV/0!</v>
      </c>
      <c r="S48" s="1" t="e">
        <f t="shared" si="20"/>
        <v>#DIV/0!</v>
      </c>
      <c r="T48" s="1" t="e">
        <f t="shared" si="21"/>
        <v>#DIV/0!</v>
      </c>
      <c r="U48" s="1" t="e">
        <f t="shared" si="22"/>
        <v>#DIV/0!</v>
      </c>
      <c r="V48" s="1" t="e">
        <f t="shared" si="23"/>
        <v>#DIV/0!</v>
      </c>
      <c r="W48" s="1" t="e">
        <f t="shared" si="24"/>
        <v>#DIV/0!</v>
      </c>
    </row>
    <row r="49" spans="1:23" ht="14.65" customHeight="1" x14ac:dyDescent="0.2">
      <c r="A49" s="1" t="s">
        <v>42</v>
      </c>
      <c r="B49" s="377"/>
      <c r="C49" s="377"/>
      <c r="D49" s="377"/>
      <c r="E49" s="377"/>
      <c r="F49" s="377"/>
      <c r="G49" s="377"/>
      <c r="H49" s="377"/>
      <c r="I49" s="3"/>
      <c r="J49" s="3"/>
      <c r="K49" s="3"/>
      <c r="L49" s="1">
        <f t="shared" si="13"/>
        <v>0</v>
      </c>
      <c r="M49" s="10" t="e">
        <f t="shared" si="14"/>
        <v>#DIV/0!</v>
      </c>
      <c r="N49" s="1" t="e">
        <f t="shared" si="15"/>
        <v>#DIV/0!</v>
      </c>
      <c r="O49" s="1" t="e">
        <f t="shared" si="16"/>
        <v>#DIV/0!</v>
      </c>
      <c r="P49" s="1" t="e">
        <f t="shared" si="17"/>
        <v>#DIV/0!</v>
      </c>
      <c r="Q49" s="1" t="e">
        <f t="shared" si="18"/>
        <v>#DIV/0!</v>
      </c>
      <c r="R49" s="1" t="e">
        <f t="shared" si="19"/>
        <v>#DIV/0!</v>
      </c>
      <c r="S49" s="1" t="e">
        <f t="shared" si="20"/>
        <v>#DIV/0!</v>
      </c>
      <c r="T49" s="1" t="e">
        <f t="shared" si="21"/>
        <v>#DIV/0!</v>
      </c>
      <c r="U49" s="1" t="e">
        <f t="shared" si="22"/>
        <v>#DIV/0!</v>
      </c>
      <c r="V49" s="1" t="e">
        <f t="shared" si="23"/>
        <v>#DIV/0!</v>
      </c>
      <c r="W49" s="1" t="e">
        <f t="shared" si="24"/>
        <v>#DIV/0!</v>
      </c>
    </row>
    <row r="50" spans="1:23" ht="14.65" customHeight="1" x14ac:dyDescent="0.2">
      <c r="A50" s="1" t="s">
        <v>43</v>
      </c>
      <c r="B50" s="377"/>
      <c r="C50" s="377"/>
      <c r="D50" s="377"/>
      <c r="E50" s="377"/>
      <c r="F50" s="377"/>
      <c r="G50" s="377"/>
      <c r="H50" s="377"/>
      <c r="I50" s="3"/>
      <c r="J50" s="3"/>
      <c r="K50" s="3"/>
      <c r="L50" s="1">
        <f t="shared" si="13"/>
        <v>0</v>
      </c>
      <c r="M50" s="10" t="e">
        <f t="shared" si="14"/>
        <v>#DIV/0!</v>
      </c>
      <c r="N50" s="1" t="e">
        <f t="shared" si="15"/>
        <v>#DIV/0!</v>
      </c>
      <c r="O50" s="1" t="e">
        <f t="shared" si="16"/>
        <v>#DIV/0!</v>
      </c>
      <c r="P50" s="1" t="e">
        <f t="shared" si="17"/>
        <v>#DIV/0!</v>
      </c>
      <c r="Q50" s="1" t="e">
        <f t="shared" si="18"/>
        <v>#DIV/0!</v>
      </c>
      <c r="R50" s="1" t="e">
        <f t="shared" si="19"/>
        <v>#DIV/0!</v>
      </c>
      <c r="S50" s="1" t="e">
        <f t="shared" si="20"/>
        <v>#DIV/0!</v>
      </c>
      <c r="T50" s="1" t="e">
        <f t="shared" si="21"/>
        <v>#DIV/0!</v>
      </c>
      <c r="U50" s="1" t="e">
        <f t="shared" si="22"/>
        <v>#DIV/0!</v>
      </c>
      <c r="V50" s="1" t="e">
        <f t="shared" si="23"/>
        <v>#DIV/0!</v>
      </c>
      <c r="W50" s="1" t="e">
        <f t="shared" si="24"/>
        <v>#DIV/0!</v>
      </c>
    </row>
    <row r="51" spans="1:23" ht="14.65" customHeight="1" x14ac:dyDescent="0.2">
      <c r="A51" s="1" t="s">
        <v>44</v>
      </c>
      <c r="B51" s="377"/>
      <c r="C51" s="377"/>
      <c r="D51" s="377"/>
      <c r="E51" s="377"/>
      <c r="F51" s="377"/>
      <c r="G51" s="377"/>
      <c r="H51" s="377"/>
      <c r="I51" s="3"/>
      <c r="J51" s="3"/>
      <c r="K51" s="3"/>
      <c r="L51" s="1">
        <f t="shared" si="13"/>
        <v>0</v>
      </c>
      <c r="M51" s="10" t="e">
        <f t="shared" si="14"/>
        <v>#DIV/0!</v>
      </c>
      <c r="N51" s="1" t="e">
        <f t="shared" si="15"/>
        <v>#DIV/0!</v>
      </c>
      <c r="O51" s="1" t="e">
        <f t="shared" si="16"/>
        <v>#DIV/0!</v>
      </c>
      <c r="P51" s="1" t="e">
        <f t="shared" si="17"/>
        <v>#DIV/0!</v>
      </c>
      <c r="Q51" s="1" t="e">
        <f t="shared" si="18"/>
        <v>#DIV/0!</v>
      </c>
      <c r="R51" s="1" t="e">
        <f t="shared" si="19"/>
        <v>#DIV/0!</v>
      </c>
      <c r="S51" s="1" t="e">
        <f t="shared" si="20"/>
        <v>#DIV/0!</v>
      </c>
      <c r="T51" s="1" t="e">
        <f t="shared" si="21"/>
        <v>#DIV/0!</v>
      </c>
      <c r="U51" s="1" t="e">
        <f t="shared" si="22"/>
        <v>#DIV/0!</v>
      </c>
      <c r="V51" s="1" t="e">
        <f t="shared" si="23"/>
        <v>#DIV/0!</v>
      </c>
      <c r="W51" s="1" t="e">
        <f t="shared" si="24"/>
        <v>#DIV/0!</v>
      </c>
    </row>
    <row r="52" spans="1:23" ht="14.65" customHeight="1" x14ac:dyDescent="0.2">
      <c r="A52" s="1" t="s">
        <v>45</v>
      </c>
      <c r="B52" s="377"/>
      <c r="C52" s="377"/>
      <c r="D52" s="377"/>
      <c r="E52" s="377"/>
      <c r="F52" s="377"/>
      <c r="G52" s="377"/>
      <c r="H52" s="377"/>
      <c r="I52" s="3"/>
      <c r="J52" s="3"/>
      <c r="K52" s="3"/>
      <c r="L52" s="1">
        <f t="shared" si="13"/>
        <v>0</v>
      </c>
      <c r="M52" s="10" t="e">
        <f t="shared" si="14"/>
        <v>#DIV/0!</v>
      </c>
      <c r="N52" s="1" t="e">
        <f t="shared" si="15"/>
        <v>#DIV/0!</v>
      </c>
      <c r="O52" s="1" t="e">
        <f t="shared" si="16"/>
        <v>#DIV/0!</v>
      </c>
      <c r="P52" s="1" t="e">
        <f t="shared" si="17"/>
        <v>#DIV/0!</v>
      </c>
      <c r="Q52" s="1" t="e">
        <f t="shared" si="18"/>
        <v>#DIV/0!</v>
      </c>
      <c r="R52" s="1" t="e">
        <f t="shared" si="19"/>
        <v>#DIV/0!</v>
      </c>
      <c r="S52" s="1" t="e">
        <f t="shared" si="20"/>
        <v>#DIV/0!</v>
      </c>
      <c r="T52" s="1" t="e">
        <f t="shared" si="21"/>
        <v>#DIV/0!</v>
      </c>
      <c r="U52" s="1" t="e">
        <f t="shared" si="22"/>
        <v>#DIV/0!</v>
      </c>
      <c r="V52" s="1" t="e">
        <f t="shared" si="23"/>
        <v>#DIV/0!</v>
      </c>
      <c r="W52" s="1" t="e">
        <f t="shared" si="24"/>
        <v>#DIV/0!</v>
      </c>
    </row>
    <row r="53" spans="1:23" ht="14.65" customHeight="1" x14ac:dyDescent="0.2">
      <c r="A53" s="1" t="s">
        <v>46</v>
      </c>
      <c r="B53" s="377"/>
      <c r="C53" s="377"/>
      <c r="D53" s="377"/>
      <c r="E53" s="377"/>
      <c r="F53" s="377"/>
      <c r="G53" s="377"/>
      <c r="H53" s="377"/>
      <c r="I53" s="3"/>
      <c r="J53" s="3"/>
      <c r="K53" s="3"/>
      <c r="L53" s="1">
        <f t="shared" si="13"/>
        <v>0</v>
      </c>
      <c r="M53" s="10" t="e">
        <f t="shared" si="14"/>
        <v>#DIV/0!</v>
      </c>
      <c r="N53" s="1" t="e">
        <f t="shared" si="15"/>
        <v>#DIV/0!</v>
      </c>
      <c r="O53" s="1" t="e">
        <f t="shared" si="16"/>
        <v>#DIV/0!</v>
      </c>
      <c r="P53" s="1" t="e">
        <f t="shared" si="17"/>
        <v>#DIV/0!</v>
      </c>
      <c r="Q53" s="1" t="e">
        <f t="shared" si="18"/>
        <v>#DIV/0!</v>
      </c>
      <c r="R53" s="1" t="e">
        <f t="shared" si="19"/>
        <v>#DIV/0!</v>
      </c>
      <c r="S53" s="1" t="e">
        <f t="shared" si="20"/>
        <v>#DIV/0!</v>
      </c>
      <c r="T53" s="1" t="e">
        <f t="shared" si="21"/>
        <v>#DIV/0!</v>
      </c>
      <c r="U53" s="1" t="e">
        <f t="shared" si="22"/>
        <v>#DIV/0!</v>
      </c>
      <c r="V53" s="1" t="e">
        <f t="shared" si="23"/>
        <v>#DIV/0!</v>
      </c>
      <c r="W53" s="1" t="e">
        <f t="shared" si="24"/>
        <v>#DIV/0!</v>
      </c>
    </row>
    <row r="54" spans="1:23" ht="14.65" customHeight="1" x14ac:dyDescent="0.2">
      <c r="A54" s="1" t="s">
        <v>47</v>
      </c>
      <c r="B54" s="377"/>
      <c r="C54" s="377"/>
      <c r="D54" s="377"/>
      <c r="E54" s="377"/>
      <c r="F54" s="377"/>
      <c r="G54" s="377"/>
      <c r="H54" s="377"/>
      <c r="I54" s="3"/>
      <c r="J54" s="3"/>
      <c r="K54" s="3"/>
      <c r="L54" s="1">
        <f t="shared" si="13"/>
        <v>0</v>
      </c>
      <c r="M54" s="10" t="e">
        <f t="shared" si="14"/>
        <v>#DIV/0!</v>
      </c>
      <c r="N54" s="1" t="e">
        <f t="shared" si="15"/>
        <v>#DIV/0!</v>
      </c>
      <c r="O54" s="1" t="e">
        <f t="shared" si="16"/>
        <v>#DIV/0!</v>
      </c>
      <c r="P54" s="1" t="e">
        <f t="shared" si="17"/>
        <v>#DIV/0!</v>
      </c>
      <c r="Q54" s="1" t="e">
        <f t="shared" si="18"/>
        <v>#DIV/0!</v>
      </c>
      <c r="R54" s="1" t="e">
        <f t="shared" si="19"/>
        <v>#DIV/0!</v>
      </c>
      <c r="S54" s="1" t="e">
        <f t="shared" si="20"/>
        <v>#DIV/0!</v>
      </c>
      <c r="T54" s="1" t="e">
        <f t="shared" si="21"/>
        <v>#DIV/0!</v>
      </c>
      <c r="U54" s="1" t="e">
        <f t="shared" si="22"/>
        <v>#DIV/0!</v>
      </c>
      <c r="V54" s="1" t="e">
        <f t="shared" si="23"/>
        <v>#DIV/0!</v>
      </c>
      <c r="W54" s="1" t="e">
        <f t="shared" si="24"/>
        <v>#DIV/0!</v>
      </c>
    </row>
    <row r="55" spans="1:23" ht="14.65" customHeight="1" x14ac:dyDescent="0.2">
      <c r="A55" s="1" t="s">
        <v>48</v>
      </c>
      <c r="B55" s="377"/>
      <c r="C55" s="377"/>
      <c r="D55" s="377"/>
      <c r="E55" s="377"/>
      <c r="F55" s="377"/>
      <c r="G55" s="377"/>
      <c r="H55" s="377"/>
      <c r="I55" s="3"/>
      <c r="J55" s="3"/>
      <c r="K55" s="3"/>
      <c r="L55" s="1">
        <f t="shared" si="13"/>
        <v>0</v>
      </c>
      <c r="M55" s="10" t="e">
        <f t="shared" si="14"/>
        <v>#DIV/0!</v>
      </c>
      <c r="N55" s="1" t="e">
        <f t="shared" si="15"/>
        <v>#DIV/0!</v>
      </c>
      <c r="O55" s="1" t="e">
        <f t="shared" si="16"/>
        <v>#DIV/0!</v>
      </c>
      <c r="P55" s="1" t="e">
        <f t="shared" si="17"/>
        <v>#DIV/0!</v>
      </c>
      <c r="Q55" s="1" t="e">
        <f t="shared" si="18"/>
        <v>#DIV/0!</v>
      </c>
      <c r="R55" s="1" t="e">
        <f t="shared" si="19"/>
        <v>#DIV/0!</v>
      </c>
      <c r="S55" s="1" t="e">
        <f t="shared" si="20"/>
        <v>#DIV/0!</v>
      </c>
      <c r="T55" s="1" t="e">
        <f t="shared" si="21"/>
        <v>#DIV/0!</v>
      </c>
      <c r="U55" s="1" t="e">
        <f t="shared" si="22"/>
        <v>#DIV/0!</v>
      </c>
      <c r="V55" s="1" t="e">
        <f t="shared" si="23"/>
        <v>#DIV/0!</v>
      </c>
      <c r="W55" s="1" t="e">
        <f t="shared" si="24"/>
        <v>#DIV/0!</v>
      </c>
    </row>
    <row r="56" spans="1:23" ht="14.65" customHeight="1" x14ac:dyDescent="0.2">
      <c r="A56" s="1" t="s">
        <v>49</v>
      </c>
      <c r="B56" s="377"/>
      <c r="C56" s="377"/>
      <c r="D56" s="377"/>
      <c r="E56" s="377"/>
      <c r="F56" s="377"/>
      <c r="G56" s="377"/>
      <c r="H56" s="377"/>
      <c r="I56" s="3"/>
      <c r="J56" s="3"/>
      <c r="K56" s="3"/>
      <c r="L56" s="1">
        <f t="shared" si="13"/>
        <v>0</v>
      </c>
      <c r="M56" s="10" t="e">
        <f t="shared" si="14"/>
        <v>#DIV/0!</v>
      </c>
      <c r="N56" s="1" t="e">
        <f t="shared" si="15"/>
        <v>#DIV/0!</v>
      </c>
      <c r="O56" s="1" t="e">
        <f t="shared" si="16"/>
        <v>#DIV/0!</v>
      </c>
      <c r="P56" s="1" t="e">
        <f t="shared" si="17"/>
        <v>#DIV/0!</v>
      </c>
      <c r="Q56" s="1" t="e">
        <f t="shared" si="18"/>
        <v>#DIV/0!</v>
      </c>
      <c r="R56" s="1" t="e">
        <f t="shared" si="19"/>
        <v>#DIV/0!</v>
      </c>
      <c r="S56" s="1" t="e">
        <f t="shared" si="20"/>
        <v>#DIV/0!</v>
      </c>
      <c r="T56" s="1" t="e">
        <f t="shared" si="21"/>
        <v>#DIV/0!</v>
      </c>
      <c r="U56" s="1" t="e">
        <f t="shared" si="22"/>
        <v>#DIV/0!</v>
      </c>
      <c r="V56" s="1" t="e">
        <f t="shared" si="23"/>
        <v>#DIV/0!</v>
      </c>
      <c r="W56" s="1" t="e">
        <f t="shared" si="24"/>
        <v>#DIV/0!</v>
      </c>
    </row>
    <row r="57" spans="1:23" ht="12.75" customHeight="1" x14ac:dyDescent="0.2">
      <c r="A57" s="1" t="s">
        <v>23</v>
      </c>
      <c r="B57" s="1">
        <f t="shared" ref="B57:K57" si="25">SUM(B33:B56)</f>
        <v>0</v>
      </c>
      <c r="C57" s="1">
        <f t="shared" si="25"/>
        <v>0</v>
      </c>
      <c r="D57" s="1">
        <f t="shared" si="25"/>
        <v>0</v>
      </c>
      <c r="E57" s="1">
        <f t="shared" si="25"/>
        <v>0</v>
      </c>
      <c r="F57" s="1">
        <f t="shared" si="25"/>
        <v>0</v>
      </c>
      <c r="G57" s="1">
        <f t="shared" si="25"/>
        <v>0</v>
      </c>
      <c r="H57" s="1">
        <f t="shared" si="25"/>
        <v>0</v>
      </c>
      <c r="I57" s="1">
        <f t="shared" si="25"/>
        <v>0</v>
      </c>
      <c r="J57" s="1">
        <f t="shared" si="25"/>
        <v>0</v>
      </c>
      <c r="K57" s="1">
        <f t="shared" si="25"/>
        <v>0</v>
      </c>
      <c r="L57" s="1">
        <f t="shared" si="13"/>
        <v>0</v>
      </c>
      <c r="M57" s="10" t="e">
        <f t="shared" si="14"/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zoomScaleNormal="100" workbookViewId="0"/>
  </sheetViews>
  <sheetFormatPr baseColWidth="10" defaultColWidth="9.140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1" ht="15.75" customHeight="1" x14ac:dyDescent="0.25">
      <c r="A1" s="12">
        <f>Data_count!B3</f>
        <v>0</v>
      </c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1" ht="19.5" customHeight="1" x14ac:dyDescent="0.25">
      <c r="A3" s="14">
        <f>Data_count!B10</f>
        <v>0</v>
      </c>
      <c r="G3" s="15"/>
      <c r="K3" s="16">
        <f>Data_count!B7</f>
        <v>0</v>
      </c>
    </row>
    <row r="4" spans="1:11" ht="13.9" customHeight="1" x14ac:dyDescent="0.2">
      <c r="A4" s="14" t="s">
        <v>64</v>
      </c>
      <c r="B4" s="17">
        <f>Data_count!B13</f>
        <v>0</v>
      </c>
      <c r="K4" s="16">
        <f>Data_count!B8</f>
        <v>0</v>
      </c>
    </row>
    <row r="5" spans="1:11" ht="12.75" customHeight="1" x14ac:dyDescent="0.2">
      <c r="A5" s="14" t="s">
        <v>65</v>
      </c>
      <c r="B5" s="328">
        <f>Data_count!B14</f>
        <v>0</v>
      </c>
      <c r="K5" s="16">
        <f>Data_count!B9</f>
        <v>0</v>
      </c>
    </row>
    <row r="6" spans="1:11" ht="10.9" customHeight="1" x14ac:dyDescent="0.2">
      <c r="A6" s="14"/>
      <c r="C6" s="18"/>
      <c r="K6" s="1"/>
    </row>
    <row r="7" spans="1:11" ht="15.75" customHeight="1" x14ac:dyDescent="0.25">
      <c r="A7" s="14"/>
      <c r="C7" s="18"/>
      <c r="G7" s="19">
        <f>Data_count!B11</f>
        <v>0</v>
      </c>
    </row>
    <row r="8" spans="1:11" ht="13.5" customHeight="1" x14ac:dyDescent="0.2">
      <c r="B8" s="14"/>
      <c r="C8" s="18"/>
    </row>
    <row r="9" spans="1:11" ht="21.75" customHeight="1" x14ac:dyDescent="0.2">
      <c r="C9" s="388" t="s">
        <v>66</v>
      </c>
      <c r="D9" s="388"/>
      <c r="E9" s="388"/>
      <c r="F9" s="388"/>
      <c r="G9" s="388"/>
      <c r="H9" s="388"/>
      <c r="I9" s="388"/>
      <c r="J9" s="388"/>
      <c r="K9" s="388"/>
    </row>
    <row r="10" spans="1:11" ht="12.75" customHeight="1" x14ac:dyDescent="0.2">
      <c r="C10" s="402" t="s">
        <v>67</v>
      </c>
      <c r="D10" s="402"/>
      <c r="E10" s="402"/>
      <c r="F10" s="403" t="s">
        <v>68</v>
      </c>
      <c r="G10" s="403"/>
      <c r="H10" s="403" t="s">
        <v>69</v>
      </c>
      <c r="I10" s="403"/>
      <c r="J10" s="391" t="s">
        <v>70</v>
      </c>
      <c r="K10" s="391"/>
    </row>
    <row r="11" spans="1:11" ht="13.15" customHeight="1" x14ac:dyDescent="0.2">
      <c r="C11" s="20" t="s">
        <v>14</v>
      </c>
      <c r="D11" s="21" t="s">
        <v>71</v>
      </c>
      <c r="E11" s="21" t="s">
        <v>54</v>
      </c>
      <c r="F11" s="21" t="s">
        <v>71</v>
      </c>
      <c r="G11" s="21" t="s">
        <v>54</v>
      </c>
      <c r="H11" s="21" t="s">
        <v>71</v>
      </c>
      <c r="I11" s="21" t="s">
        <v>54</v>
      </c>
      <c r="J11" s="22" t="s">
        <v>71</v>
      </c>
      <c r="K11" s="23" t="s">
        <v>54</v>
      </c>
    </row>
    <row r="12" spans="1:11" ht="13.15" customHeight="1" x14ac:dyDescent="0.2">
      <c r="B12" s="24" t="s">
        <v>72</v>
      </c>
      <c r="C12" s="25">
        <f>Data_day!B29</f>
        <v>0</v>
      </c>
      <c r="D12" s="26">
        <f>Data_day!B59</f>
        <v>0</v>
      </c>
      <c r="E12" s="26">
        <f>Data_day!B90</f>
        <v>0</v>
      </c>
      <c r="F12" s="26">
        <f t="shared" ref="F12:G16" si="0">D12-H12</f>
        <v>0</v>
      </c>
      <c r="G12" s="26">
        <f t="shared" si="0"/>
        <v>0</v>
      </c>
      <c r="H12" s="26">
        <f>Data_day!B62</f>
        <v>0</v>
      </c>
      <c r="I12" s="26">
        <f>Data_day!B93</f>
        <v>0</v>
      </c>
      <c r="J12" s="27" t="e">
        <f t="shared" ref="J12:K16" si="1">100/D12*H12%</f>
        <v>#DIV/0!</v>
      </c>
      <c r="K12" s="28" t="e">
        <f t="shared" si="1"/>
        <v>#DIV/0!</v>
      </c>
    </row>
    <row r="13" spans="1:11" ht="13.15" customHeight="1" x14ac:dyDescent="0.2">
      <c r="B13" s="29" t="s">
        <v>73</v>
      </c>
      <c r="C13" s="30">
        <f>Data_day!C29</f>
        <v>0</v>
      </c>
      <c r="D13" s="31">
        <f>Data_day!C59</f>
        <v>0</v>
      </c>
      <c r="E13" s="31">
        <f>Data_day!C90</f>
        <v>0</v>
      </c>
      <c r="F13" s="31">
        <f t="shared" si="0"/>
        <v>0</v>
      </c>
      <c r="G13" s="31">
        <f t="shared" si="0"/>
        <v>0</v>
      </c>
      <c r="H13" s="31">
        <f>Data_day!C62</f>
        <v>0</v>
      </c>
      <c r="I13" s="31">
        <f>Data_day!C93</f>
        <v>0</v>
      </c>
      <c r="J13" s="32" t="e">
        <f t="shared" si="1"/>
        <v>#DIV/0!</v>
      </c>
      <c r="K13" s="33" t="e">
        <f t="shared" si="1"/>
        <v>#DIV/0!</v>
      </c>
    </row>
    <row r="14" spans="1:11" ht="13.15" customHeight="1" x14ac:dyDescent="0.2">
      <c r="B14" s="29" t="s">
        <v>74</v>
      </c>
      <c r="C14" s="30">
        <f>Data_day!D29</f>
        <v>0</v>
      </c>
      <c r="D14" s="31">
        <f>Data_day!D59</f>
        <v>0</v>
      </c>
      <c r="E14" s="31">
        <f>Data_day!D90</f>
        <v>0</v>
      </c>
      <c r="F14" s="31">
        <f t="shared" si="0"/>
        <v>0</v>
      </c>
      <c r="G14" s="31">
        <f t="shared" si="0"/>
        <v>0</v>
      </c>
      <c r="H14" s="31">
        <f>Data_day!D62</f>
        <v>0</v>
      </c>
      <c r="I14" s="31">
        <f>Data_day!D93</f>
        <v>0</v>
      </c>
      <c r="J14" s="32" t="e">
        <f t="shared" si="1"/>
        <v>#DIV/0!</v>
      </c>
      <c r="K14" s="33" t="e">
        <f t="shared" si="1"/>
        <v>#DIV/0!</v>
      </c>
    </row>
    <row r="15" spans="1:11" ht="13.15" customHeight="1" x14ac:dyDescent="0.2">
      <c r="B15" s="29" t="s">
        <v>75</v>
      </c>
      <c r="C15" s="30">
        <f>Data_day!E29</f>
        <v>0</v>
      </c>
      <c r="D15" s="31">
        <f>Data_day!E59</f>
        <v>0</v>
      </c>
      <c r="E15" s="31">
        <f>Data_day!E90</f>
        <v>0</v>
      </c>
      <c r="F15" s="31">
        <f t="shared" si="0"/>
        <v>0</v>
      </c>
      <c r="G15" s="31">
        <f t="shared" si="0"/>
        <v>0</v>
      </c>
      <c r="H15" s="31">
        <f>Data_day!E62</f>
        <v>0</v>
      </c>
      <c r="I15" s="31">
        <f>Data_day!E93</f>
        <v>0</v>
      </c>
      <c r="J15" s="32" t="e">
        <f t="shared" si="1"/>
        <v>#DIV/0!</v>
      </c>
      <c r="K15" s="33" t="e">
        <f t="shared" si="1"/>
        <v>#DIV/0!</v>
      </c>
    </row>
    <row r="16" spans="1:11" ht="13.15" customHeight="1" x14ac:dyDescent="0.2">
      <c r="B16" s="34" t="s">
        <v>76</v>
      </c>
      <c r="C16" s="35">
        <f>Data_day!F29</f>
        <v>0</v>
      </c>
      <c r="D16" s="36">
        <f>Data_day!F59</f>
        <v>0</v>
      </c>
      <c r="E16" s="36">
        <f>Data_day!F90</f>
        <v>0</v>
      </c>
      <c r="F16" s="36">
        <f t="shared" si="0"/>
        <v>0</v>
      </c>
      <c r="G16" s="36">
        <f t="shared" si="0"/>
        <v>0</v>
      </c>
      <c r="H16" s="36">
        <f>Data_day!F62</f>
        <v>0</v>
      </c>
      <c r="I16" s="36">
        <f>Data_day!F93</f>
        <v>0</v>
      </c>
      <c r="J16" s="37" t="e">
        <f t="shared" si="1"/>
        <v>#DIV/0!</v>
      </c>
      <c r="K16" s="38" t="e">
        <f t="shared" si="1"/>
        <v>#DIV/0!</v>
      </c>
    </row>
    <row r="17" spans="1:11" ht="13.15" customHeight="1" x14ac:dyDescent="0.2">
      <c r="B17" s="39"/>
    </row>
    <row r="18" spans="1:11" ht="13.15" customHeight="1" x14ac:dyDescent="0.2">
      <c r="B18" s="40" t="s">
        <v>77</v>
      </c>
      <c r="C18" s="41">
        <f>Data_day!G29</f>
        <v>0</v>
      </c>
      <c r="D18" s="42">
        <f>Data_day!G59</f>
        <v>0</v>
      </c>
      <c r="E18" s="42">
        <f>Data_day!G90</f>
        <v>0</v>
      </c>
      <c r="F18" s="42">
        <f>D18-H18</f>
        <v>0</v>
      </c>
      <c r="G18" s="42">
        <f>E18-I18</f>
        <v>0</v>
      </c>
      <c r="H18" s="42">
        <f>Data_day!G62</f>
        <v>0</v>
      </c>
      <c r="I18" s="42">
        <f>Data_day!G93</f>
        <v>0</v>
      </c>
      <c r="J18" s="43" t="e">
        <f>100/D18*H18%</f>
        <v>#DIV/0!</v>
      </c>
      <c r="K18" s="44" t="e">
        <f>100/E18*I18%</f>
        <v>#DIV/0!</v>
      </c>
    </row>
    <row r="19" spans="1:11" ht="13.15" customHeight="1" x14ac:dyDescent="0.2">
      <c r="B19" s="45" t="s">
        <v>78</v>
      </c>
      <c r="C19" s="46">
        <f>Data_day!H29</f>
        <v>0</v>
      </c>
      <c r="D19" s="47">
        <f>Data_day!H59</f>
        <v>0</v>
      </c>
      <c r="E19" s="47">
        <f>Data_day!H90</f>
        <v>0</v>
      </c>
      <c r="F19" s="47">
        <f>D19-H19</f>
        <v>0</v>
      </c>
      <c r="G19" s="47">
        <f>E19-I19</f>
        <v>0</v>
      </c>
      <c r="H19" s="47">
        <f>Data_day!H62</f>
        <v>0</v>
      </c>
      <c r="I19" s="47">
        <f>Data_day!H93</f>
        <v>0</v>
      </c>
      <c r="J19" s="48" t="e">
        <f>100/D19*H19%</f>
        <v>#DIV/0!</v>
      </c>
      <c r="K19" s="49" t="e">
        <f>100/E19*I19%</f>
        <v>#DIV/0!</v>
      </c>
    </row>
    <row r="20" spans="1:11" ht="13.15" customHeight="1" x14ac:dyDescent="0.2">
      <c r="B20" s="39"/>
    </row>
    <row r="21" spans="1:11" ht="15.6" customHeight="1" x14ac:dyDescent="0.2">
      <c r="A21" s="50" t="s">
        <v>79</v>
      </c>
      <c r="B21" s="51"/>
      <c r="C21" s="52">
        <f t="shared" ref="C21:I21" si="2">AVERAGE(C12:C16)</f>
        <v>0</v>
      </c>
      <c r="D21" s="53">
        <f t="shared" si="2"/>
        <v>0</v>
      </c>
      <c r="E21" s="53">
        <f t="shared" si="2"/>
        <v>0</v>
      </c>
      <c r="F21" s="53">
        <f t="shared" si="2"/>
        <v>0</v>
      </c>
      <c r="G21" s="53">
        <f t="shared" si="2"/>
        <v>0</v>
      </c>
      <c r="H21" s="53">
        <f t="shared" si="2"/>
        <v>0</v>
      </c>
      <c r="I21" s="53">
        <f t="shared" si="2"/>
        <v>0</v>
      </c>
      <c r="J21" s="308" t="e">
        <f>100/D21*H21%</f>
        <v>#DIV/0!</v>
      </c>
      <c r="K21" s="309" t="e">
        <f>100/E21*I21%</f>
        <v>#DIV/0!</v>
      </c>
    </row>
    <row r="22" spans="1:11" ht="15" customHeight="1" x14ac:dyDescent="0.2">
      <c r="A22" s="54" t="s">
        <v>80</v>
      </c>
      <c r="B22" s="55"/>
      <c r="C22" s="56">
        <f t="shared" ref="C22:I22" si="3">AVERAGE(C12:C19)</f>
        <v>0</v>
      </c>
      <c r="D22" s="57">
        <f t="shared" si="3"/>
        <v>0</v>
      </c>
      <c r="E22" s="57">
        <f t="shared" si="3"/>
        <v>0</v>
      </c>
      <c r="F22" s="57">
        <f t="shared" si="3"/>
        <v>0</v>
      </c>
      <c r="G22" s="57">
        <f t="shared" si="3"/>
        <v>0</v>
      </c>
      <c r="H22" s="57">
        <f t="shared" si="3"/>
        <v>0</v>
      </c>
      <c r="I22" s="57">
        <f t="shared" si="3"/>
        <v>0</v>
      </c>
      <c r="J22" s="310" t="e">
        <f>100/D22*H22%</f>
        <v>#DIV/0!</v>
      </c>
      <c r="K22" s="311" t="e">
        <f>100/E22*I22%</f>
        <v>#DIV/0!</v>
      </c>
    </row>
    <row r="23" spans="1:11" ht="21" customHeight="1" x14ac:dyDescent="0.2">
      <c r="A23" s="1">
        <f>Data_count!B12</f>
        <v>0</v>
      </c>
      <c r="C23" s="58"/>
    </row>
    <row r="24" spans="1:11" ht="9" customHeight="1" x14ac:dyDescent="0.2">
      <c r="I24" s="11"/>
      <c r="K24" s="1"/>
    </row>
    <row r="25" spans="1:11" s="1" customFormat="1" ht="9" customHeight="1" x14ac:dyDescent="0.2">
      <c r="B25" s="59"/>
      <c r="C25" s="60"/>
      <c r="D25" s="60"/>
      <c r="E25" s="60"/>
      <c r="F25" s="60"/>
      <c r="G25" s="61"/>
      <c r="H25" s="62"/>
      <c r="I25" s="11"/>
    </row>
    <row r="26" spans="1:11" s="1" customFormat="1" ht="9" customHeight="1" x14ac:dyDescent="0.2">
      <c r="B26" s="59"/>
      <c r="C26" s="60"/>
      <c r="D26" s="60"/>
      <c r="E26" s="60"/>
      <c r="F26" s="60"/>
      <c r="G26" s="61"/>
      <c r="H26" s="62"/>
      <c r="I26" s="11"/>
    </row>
    <row r="27" spans="1:11" s="1" customFormat="1" ht="19.149999999999999" customHeight="1" x14ac:dyDescent="0.2">
      <c r="C27" s="388" t="s">
        <v>81</v>
      </c>
      <c r="D27" s="388"/>
      <c r="E27" s="388"/>
      <c r="F27" s="388"/>
      <c r="G27" s="63"/>
      <c r="H27" s="11"/>
      <c r="I27" s="11"/>
    </row>
    <row r="28" spans="1:11" s="1" customFormat="1" ht="23.25" customHeight="1" x14ac:dyDescent="0.2">
      <c r="C28" s="399" t="s">
        <v>82</v>
      </c>
      <c r="D28" s="399"/>
      <c r="E28" s="400" t="s">
        <v>83</v>
      </c>
      <c r="F28" s="400"/>
      <c r="G28" s="63"/>
      <c r="H28" s="11"/>
      <c r="I28" s="11"/>
    </row>
    <row r="29" spans="1:11" s="1" customFormat="1" ht="12.6" customHeight="1" x14ac:dyDescent="0.2">
      <c r="A29" s="64" t="s">
        <v>84</v>
      </c>
      <c r="B29" s="65"/>
      <c r="C29" s="401">
        <v>1</v>
      </c>
      <c r="D29" s="401"/>
      <c r="E29" s="395">
        <f>Data_day!B31</f>
        <v>0</v>
      </c>
      <c r="F29" s="395"/>
      <c r="G29" s="63"/>
      <c r="H29" s="11"/>
      <c r="I29" s="11"/>
    </row>
    <row r="30" spans="1:11" s="1" customFormat="1" ht="12.6" customHeight="1" x14ac:dyDescent="0.2">
      <c r="A30" s="66" t="s">
        <v>85</v>
      </c>
      <c r="B30" s="67"/>
      <c r="C30" s="397">
        <v>1</v>
      </c>
      <c r="D30" s="397"/>
      <c r="E30" s="398">
        <f>Data_day!C31</f>
        <v>0</v>
      </c>
      <c r="F30" s="398"/>
      <c r="G30" s="63"/>
      <c r="H30" s="11"/>
      <c r="I30" s="11"/>
    </row>
    <row r="31" spans="1:11" s="1" customFormat="1" ht="12.6" customHeight="1" x14ac:dyDescent="0.2">
      <c r="A31" s="66" t="s">
        <v>86</v>
      </c>
      <c r="B31" s="67"/>
      <c r="C31" s="397">
        <v>1</v>
      </c>
      <c r="D31" s="397"/>
      <c r="E31" s="398">
        <f>Data_day!D31</f>
        <v>0</v>
      </c>
      <c r="F31" s="398"/>
      <c r="G31" s="63"/>
      <c r="H31" s="11"/>
      <c r="I31" s="11"/>
    </row>
    <row r="32" spans="1:11" s="1" customFormat="1" ht="12.6" customHeight="1" x14ac:dyDescent="0.2">
      <c r="A32" s="66" t="s">
        <v>87</v>
      </c>
      <c r="B32" s="67"/>
      <c r="C32" s="397">
        <v>1</v>
      </c>
      <c r="D32" s="397"/>
      <c r="E32" s="398">
        <f>Data_day!E31</f>
        <v>0</v>
      </c>
      <c r="F32" s="398"/>
      <c r="G32" s="63"/>
      <c r="H32" s="11"/>
      <c r="I32" s="11"/>
    </row>
    <row r="33" spans="1:11" s="1" customFormat="1" ht="12.6" customHeight="1" x14ac:dyDescent="0.2">
      <c r="A33" s="68" t="s">
        <v>88</v>
      </c>
      <c r="B33" s="69"/>
      <c r="C33" s="392">
        <v>1</v>
      </c>
      <c r="D33" s="392"/>
      <c r="E33" s="393">
        <f>Data_day!F31</f>
        <v>0</v>
      </c>
      <c r="F33" s="393"/>
      <c r="G33" s="63"/>
      <c r="H33" s="11"/>
      <c r="I33" s="11"/>
    </row>
    <row r="34" spans="1:11" s="1" customFormat="1" ht="12.6" customHeight="1" x14ac:dyDescent="0.2">
      <c r="A34" s="70"/>
      <c r="B34" s="70"/>
      <c r="C34" s="71"/>
      <c r="D34" s="71"/>
      <c r="E34" s="71"/>
      <c r="F34" s="71"/>
      <c r="G34" s="63"/>
      <c r="H34" s="11"/>
      <c r="I34" s="11"/>
    </row>
    <row r="35" spans="1:11" ht="12.6" customHeight="1" x14ac:dyDescent="0.2">
      <c r="A35" s="64" t="s">
        <v>89</v>
      </c>
      <c r="B35" s="65"/>
      <c r="C35" s="394">
        <v>1</v>
      </c>
      <c r="D35" s="394"/>
      <c r="E35" s="395">
        <f>Data_day!G31</f>
        <v>0</v>
      </c>
      <c r="F35" s="395"/>
      <c r="G35" s="63"/>
      <c r="I35" s="72"/>
      <c r="J35" s="72"/>
      <c r="K35" s="72"/>
    </row>
    <row r="36" spans="1:11" ht="12.6" customHeight="1" x14ac:dyDescent="0.2">
      <c r="A36" s="68" t="s">
        <v>90</v>
      </c>
      <c r="B36" s="69"/>
      <c r="C36" s="396">
        <v>1</v>
      </c>
      <c r="D36" s="396"/>
      <c r="E36" s="393">
        <f>Data_day!H31</f>
        <v>0</v>
      </c>
      <c r="F36" s="393"/>
      <c r="G36" s="63"/>
      <c r="H36" s="73" t="s">
        <v>178</v>
      </c>
      <c r="I36" s="72"/>
      <c r="J36" s="72"/>
      <c r="K36" s="72"/>
    </row>
    <row r="37" spans="1:11" s="1" customFormat="1" ht="12.6" customHeight="1" x14ac:dyDescent="0.2">
      <c r="C37" s="60"/>
      <c r="D37" s="60"/>
      <c r="E37" s="60"/>
      <c r="H37" s="11"/>
      <c r="I37" s="11"/>
    </row>
    <row r="38" spans="1:11" ht="9.6" customHeight="1" x14ac:dyDescent="0.2">
      <c r="B38" s="60"/>
      <c r="C38" s="74"/>
      <c r="D38" s="74"/>
      <c r="F38" s="75"/>
      <c r="G38" s="39"/>
      <c r="H38" s="74"/>
      <c r="I38" s="62"/>
      <c r="K38" s="1"/>
    </row>
    <row r="39" spans="1:11" ht="9.6" customHeight="1" x14ac:dyDescent="0.2">
      <c r="B39" s="60"/>
      <c r="C39" s="74"/>
      <c r="D39" s="74"/>
      <c r="F39" s="76"/>
      <c r="G39" s="39"/>
      <c r="H39" s="74"/>
      <c r="I39" s="62"/>
      <c r="K39" s="1"/>
    </row>
    <row r="40" spans="1:11" ht="9.6" customHeight="1" x14ac:dyDescent="0.2">
      <c r="B40" s="60"/>
      <c r="C40" s="74"/>
      <c r="D40" s="74"/>
      <c r="G40" s="75"/>
      <c r="H40" s="39"/>
      <c r="I40" s="74"/>
      <c r="J40" s="62"/>
    </row>
    <row r="41" spans="1:11" ht="9.6" customHeight="1" x14ac:dyDescent="0.2">
      <c r="B41" s="60"/>
      <c r="C41" s="74"/>
      <c r="D41" s="74"/>
      <c r="G41" s="39"/>
      <c r="H41" s="39"/>
      <c r="I41" s="74"/>
      <c r="J41" s="62"/>
    </row>
    <row r="42" spans="1:11" ht="18.600000000000001" customHeight="1" x14ac:dyDescent="0.2">
      <c r="C42" s="388" t="s">
        <v>91</v>
      </c>
      <c r="D42" s="388"/>
      <c r="E42" s="388"/>
      <c r="F42" s="388"/>
      <c r="G42" s="388"/>
      <c r="H42" s="388"/>
      <c r="I42" s="388"/>
      <c r="J42" s="388"/>
      <c r="K42" s="388"/>
    </row>
    <row r="43" spans="1:11" ht="12.6" customHeight="1" x14ac:dyDescent="0.2">
      <c r="C43" s="389" t="str">
        <f>C10</f>
        <v>Tous Véhicules</v>
      </c>
      <c r="D43" s="389"/>
      <c r="E43" s="389"/>
      <c r="F43" s="390" t="str">
        <f>F10</f>
        <v>Véhicules légers</v>
      </c>
      <c r="G43" s="390"/>
      <c r="H43" s="390" t="str">
        <f>H10</f>
        <v>Poids lourds</v>
      </c>
      <c r="I43" s="390"/>
      <c r="J43" s="391" t="str">
        <f t="shared" ref="J43:J49" si="4">J10</f>
        <v>% Poids lourds</v>
      </c>
      <c r="K43" s="391"/>
    </row>
    <row r="44" spans="1:11" ht="12.6" customHeight="1" x14ac:dyDescent="0.2">
      <c r="C44" s="20" t="str">
        <f>C11</f>
        <v>Section</v>
      </c>
      <c r="D44" s="21" t="str">
        <f>D11</f>
        <v>Dir1</v>
      </c>
      <c r="E44" s="21" t="str">
        <f>E11</f>
        <v>Dir 2</v>
      </c>
      <c r="F44" s="21" t="str">
        <f>F11</f>
        <v>Dir1</v>
      </c>
      <c r="G44" s="21" t="str">
        <f>G11</f>
        <v>Dir 2</v>
      </c>
      <c r="H44" s="21" t="str">
        <f>H11</f>
        <v>Dir1</v>
      </c>
      <c r="I44" s="21" t="str">
        <f>I11</f>
        <v>Dir 2</v>
      </c>
      <c r="J44" s="22" t="str">
        <f t="shared" si="4"/>
        <v>Dir1</v>
      </c>
      <c r="K44" s="23" t="str">
        <f t="shared" ref="K44:K49" si="5">K11</f>
        <v>Dir 2</v>
      </c>
    </row>
    <row r="45" spans="1:11" ht="12.6" customHeight="1" x14ac:dyDescent="0.2">
      <c r="A45" s="77" t="s">
        <v>84</v>
      </c>
      <c r="B45" s="78"/>
      <c r="C45" s="79" t="e">
        <f t="shared" ref="C45:E49" si="6">INT((C12*$C29/$E29)+0.5)</f>
        <v>#DIV/0!</v>
      </c>
      <c r="D45" s="26" t="e">
        <f t="shared" si="6"/>
        <v>#DIV/0!</v>
      </c>
      <c r="E45" s="26" t="e">
        <f t="shared" si="6"/>
        <v>#DIV/0!</v>
      </c>
      <c r="F45" s="26" t="e">
        <f t="shared" ref="F45:G49" si="7">D45-H45</f>
        <v>#DIV/0!</v>
      </c>
      <c r="G45" s="26" t="e">
        <f t="shared" si="7"/>
        <v>#DIV/0!</v>
      </c>
      <c r="H45" s="26" t="e">
        <f t="shared" ref="H45:I49" si="8">INT((H12*$C29/$E29)+0.5)</f>
        <v>#DIV/0!</v>
      </c>
      <c r="I45" s="26" t="e">
        <f t="shared" si="8"/>
        <v>#DIV/0!</v>
      </c>
      <c r="J45" s="27" t="e">
        <f t="shared" si="4"/>
        <v>#DIV/0!</v>
      </c>
      <c r="K45" s="28" t="e">
        <f t="shared" si="5"/>
        <v>#DIV/0!</v>
      </c>
    </row>
    <row r="46" spans="1:11" ht="12.6" customHeight="1" x14ac:dyDescent="0.2">
      <c r="A46" s="80" t="s">
        <v>85</v>
      </c>
      <c r="B46" s="81"/>
      <c r="C46" s="82" t="e">
        <f t="shared" si="6"/>
        <v>#DIV/0!</v>
      </c>
      <c r="D46" s="31" t="e">
        <f t="shared" si="6"/>
        <v>#DIV/0!</v>
      </c>
      <c r="E46" s="31" t="e">
        <f t="shared" si="6"/>
        <v>#DIV/0!</v>
      </c>
      <c r="F46" s="31" t="e">
        <f t="shared" si="7"/>
        <v>#DIV/0!</v>
      </c>
      <c r="G46" s="31" t="e">
        <f t="shared" si="7"/>
        <v>#DIV/0!</v>
      </c>
      <c r="H46" s="31" t="e">
        <f t="shared" si="8"/>
        <v>#DIV/0!</v>
      </c>
      <c r="I46" s="31" t="e">
        <f t="shared" si="8"/>
        <v>#DIV/0!</v>
      </c>
      <c r="J46" s="32" t="e">
        <f t="shared" si="4"/>
        <v>#DIV/0!</v>
      </c>
      <c r="K46" s="33" t="e">
        <f t="shared" si="5"/>
        <v>#DIV/0!</v>
      </c>
    </row>
    <row r="47" spans="1:11" ht="12.6" customHeight="1" x14ac:dyDescent="0.2">
      <c r="A47" s="80" t="s">
        <v>86</v>
      </c>
      <c r="B47" s="81"/>
      <c r="C47" s="82" t="e">
        <f t="shared" si="6"/>
        <v>#DIV/0!</v>
      </c>
      <c r="D47" s="31" t="e">
        <f t="shared" si="6"/>
        <v>#DIV/0!</v>
      </c>
      <c r="E47" s="31" t="e">
        <f t="shared" si="6"/>
        <v>#DIV/0!</v>
      </c>
      <c r="F47" s="31" t="e">
        <f t="shared" si="7"/>
        <v>#DIV/0!</v>
      </c>
      <c r="G47" s="31" t="e">
        <f t="shared" si="7"/>
        <v>#DIV/0!</v>
      </c>
      <c r="H47" s="31" t="e">
        <f t="shared" si="8"/>
        <v>#DIV/0!</v>
      </c>
      <c r="I47" s="31" t="e">
        <f t="shared" si="8"/>
        <v>#DIV/0!</v>
      </c>
      <c r="J47" s="32" t="e">
        <f t="shared" si="4"/>
        <v>#DIV/0!</v>
      </c>
      <c r="K47" s="33" t="e">
        <f t="shared" si="5"/>
        <v>#DIV/0!</v>
      </c>
    </row>
    <row r="48" spans="1:11" ht="12.6" customHeight="1" x14ac:dyDescent="0.2">
      <c r="A48" s="80" t="s">
        <v>87</v>
      </c>
      <c r="B48" s="81"/>
      <c r="C48" s="82" t="e">
        <f t="shared" si="6"/>
        <v>#DIV/0!</v>
      </c>
      <c r="D48" s="31" t="e">
        <f t="shared" si="6"/>
        <v>#DIV/0!</v>
      </c>
      <c r="E48" s="31" t="e">
        <f t="shared" si="6"/>
        <v>#DIV/0!</v>
      </c>
      <c r="F48" s="31" t="e">
        <f t="shared" si="7"/>
        <v>#DIV/0!</v>
      </c>
      <c r="G48" s="31" t="e">
        <f t="shared" si="7"/>
        <v>#DIV/0!</v>
      </c>
      <c r="H48" s="31" t="e">
        <f t="shared" si="8"/>
        <v>#DIV/0!</v>
      </c>
      <c r="I48" s="31" t="e">
        <f t="shared" si="8"/>
        <v>#DIV/0!</v>
      </c>
      <c r="J48" s="32" t="e">
        <f t="shared" si="4"/>
        <v>#DIV/0!</v>
      </c>
      <c r="K48" s="33" t="e">
        <f t="shared" si="5"/>
        <v>#DIV/0!</v>
      </c>
    </row>
    <row r="49" spans="1:11" ht="12.6" customHeight="1" x14ac:dyDescent="0.2">
      <c r="A49" s="83" t="s">
        <v>88</v>
      </c>
      <c r="B49" s="84"/>
      <c r="C49" s="85" t="e">
        <f t="shared" si="6"/>
        <v>#DIV/0!</v>
      </c>
      <c r="D49" s="36" t="e">
        <f t="shared" si="6"/>
        <v>#DIV/0!</v>
      </c>
      <c r="E49" s="36" t="e">
        <f t="shared" si="6"/>
        <v>#DIV/0!</v>
      </c>
      <c r="F49" s="36" t="e">
        <f t="shared" si="7"/>
        <v>#DIV/0!</v>
      </c>
      <c r="G49" s="36" t="e">
        <f t="shared" si="7"/>
        <v>#DIV/0!</v>
      </c>
      <c r="H49" s="36" t="e">
        <f t="shared" si="8"/>
        <v>#DIV/0!</v>
      </c>
      <c r="I49" s="36" t="e">
        <f t="shared" si="8"/>
        <v>#DIV/0!</v>
      </c>
      <c r="J49" s="37" t="e">
        <f t="shared" si="4"/>
        <v>#DIV/0!</v>
      </c>
      <c r="K49" s="38" t="e">
        <f t="shared" si="5"/>
        <v>#DIV/0!</v>
      </c>
    </row>
    <row r="50" spans="1:11" ht="12.6" customHeight="1" x14ac:dyDescent="0.2">
      <c r="A50" s="86"/>
      <c r="B50" s="86"/>
      <c r="C50" s="87"/>
      <c r="D50" s="87"/>
      <c r="E50" s="87"/>
      <c r="F50" s="87"/>
      <c r="G50" s="87"/>
      <c r="H50" s="87"/>
      <c r="I50" s="87"/>
      <c r="J50" s="88"/>
      <c r="K50" s="88"/>
    </row>
    <row r="51" spans="1:11" ht="12.6" customHeight="1" x14ac:dyDescent="0.2">
      <c r="A51" s="64" t="s">
        <v>89</v>
      </c>
      <c r="B51" s="65"/>
      <c r="C51" s="89" t="e">
        <f t="shared" ref="C51:E52" si="9">INT((C18*$C35/$E35)+0.5)</f>
        <v>#DIV/0!</v>
      </c>
      <c r="D51" s="42" t="e">
        <f t="shared" si="9"/>
        <v>#DIV/0!</v>
      </c>
      <c r="E51" s="42" t="e">
        <f t="shared" si="9"/>
        <v>#DIV/0!</v>
      </c>
      <c r="F51" s="42" t="e">
        <f>D51-H51</f>
        <v>#DIV/0!</v>
      </c>
      <c r="G51" s="42" t="e">
        <f>E51-I51</f>
        <v>#DIV/0!</v>
      </c>
      <c r="H51" s="42" t="e">
        <f>INT((H18*$C35/$E35)+0.5)</f>
        <v>#DIV/0!</v>
      </c>
      <c r="I51" s="42" t="e">
        <f>INT((I18*$C35/$E35)+0.5)</f>
        <v>#DIV/0!</v>
      </c>
      <c r="J51" s="43" t="e">
        <f>J18</f>
        <v>#DIV/0!</v>
      </c>
      <c r="K51" s="44" t="e">
        <f>K18</f>
        <v>#DIV/0!</v>
      </c>
    </row>
    <row r="52" spans="1:11" ht="12.6" customHeight="1" x14ac:dyDescent="0.2">
      <c r="A52" s="68" t="s">
        <v>90</v>
      </c>
      <c r="B52" s="69"/>
      <c r="C52" s="90" t="e">
        <f t="shared" si="9"/>
        <v>#DIV/0!</v>
      </c>
      <c r="D52" s="47" t="e">
        <f t="shared" si="9"/>
        <v>#DIV/0!</v>
      </c>
      <c r="E52" s="47" t="e">
        <f t="shared" si="9"/>
        <v>#DIV/0!</v>
      </c>
      <c r="F52" s="47" t="e">
        <f>D52-H52</f>
        <v>#DIV/0!</v>
      </c>
      <c r="G52" s="47" t="e">
        <f>E52-I52</f>
        <v>#DIV/0!</v>
      </c>
      <c r="H52" s="47" t="e">
        <f>INT((H19*$C36/$E36)+0.5)</f>
        <v>#DIV/0!</v>
      </c>
      <c r="I52" s="47" t="e">
        <f>INT((I19*$C36/$E36)+0.5)</f>
        <v>#DIV/0!</v>
      </c>
      <c r="J52" s="48" t="e">
        <f>J19</f>
        <v>#DIV/0!</v>
      </c>
      <c r="K52" s="49" t="e">
        <f>K19</f>
        <v>#DIV/0!</v>
      </c>
    </row>
    <row r="53" spans="1:11" ht="13.5" customHeight="1" x14ac:dyDescent="0.2">
      <c r="A53" s="63"/>
      <c r="B53" s="63"/>
      <c r="C53" s="91"/>
      <c r="D53" s="91"/>
      <c r="E53" s="91"/>
      <c r="F53" s="91"/>
      <c r="G53" s="91"/>
      <c r="H53" s="91"/>
      <c r="I53" s="91"/>
      <c r="J53" s="88"/>
      <c r="K53" s="88"/>
    </row>
    <row r="54" spans="1:11" ht="15" customHeight="1" x14ac:dyDescent="0.2">
      <c r="A54" s="92"/>
      <c r="B54" s="93" t="s">
        <v>92</v>
      </c>
      <c r="C54" s="94" t="e">
        <f>AVERAGE(C45:C49)</f>
        <v>#DIV/0!</v>
      </c>
      <c r="D54" s="95" t="e">
        <f>AVERAGE(D45:D49)</f>
        <v>#DIV/0!</v>
      </c>
      <c r="E54" s="95" t="e">
        <f>AVERAGE(E45:E49)</f>
        <v>#DIV/0!</v>
      </c>
      <c r="F54" s="95" t="e">
        <f>D54-H54</f>
        <v>#DIV/0!</v>
      </c>
      <c r="G54" s="95" t="e">
        <f>E54-I54</f>
        <v>#DIV/0!</v>
      </c>
      <c r="H54" s="95" t="e">
        <f>AVERAGE(H45:H49)</f>
        <v>#DIV/0!</v>
      </c>
      <c r="I54" s="95" t="e">
        <f>AVERAGE(I45:I49)</f>
        <v>#DIV/0!</v>
      </c>
      <c r="J54" s="312" t="e">
        <f>100/D54*H54%</f>
        <v>#DIV/0!</v>
      </c>
      <c r="K54" s="313" t="e">
        <f>100/E54*I54%</f>
        <v>#DIV/0!</v>
      </c>
    </row>
    <row r="55" spans="1:11" ht="15" customHeight="1" x14ac:dyDescent="0.2">
      <c r="A55" s="96"/>
      <c r="B55" s="97" t="s">
        <v>93</v>
      </c>
      <c r="C55" s="98" t="e">
        <f>AVERAGE(C45:C49,C51:C52)</f>
        <v>#DIV/0!</v>
      </c>
      <c r="D55" s="99" t="e">
        <f>AVERAGE(D45:D49,D51:D52)</f>
        <v>#DIV/0!</v>
      </c>
      <c r="E55" s="99" t="e">
        <f>AVERAGE(E45:E49,E51:E52)</f>
        <v>#DIV/0!</v>
      </c>
      <c r="F55" s="99" t="e">
        <f>D55-H55</f>
        <v>#DIV/0!</v>
      </c>
      <c r="G55" s="99" t="e">
        <f>E55-I55</f>
        <v>#DIV/0!</v>
      </c>
      <c r="H55" s="99" t="e">
        <f>AVERAGE(H45:H49,H51:H52)</f>
        <v>#DIV/0!</v>
      </c>
      <c r="I55" s="99" t="e">
        <f>AVERAGE(I45:I49,I51:I52)</f>
        <v>#DIV/0!</v>
      </c>
      <c r="J55" s="314" t="e">
        <f>100/D55*H55%</f>
        <v>#DIV/0!</v>
      </c>
      <c r="K55" s="315" t="e">
        <f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orizontalCentered="1"/>
  <pageMargins left="0.66944444444444395" right="0.66944444444444395" top="1.9680555555555601" bottom="0.47222222222222199" header="0.70833333333333304" footer="0.196527777777778"/>
  <pageSetup paperSize="9" scale="92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65</v>
      </c>
      <c r="B5" s="328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thickBot="1" x14ac:dyDescent="0.3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10" t="str">
        <f>CV_H!C10</f>
        <v>Tous Véhicules</v>
      </c>
      <c r="D9" s="410"/>
      <c r="E9" s="411"/>
      <c r="F9" s="412" t="str">
        <f>CV_H!F10</f>
        <v>Véhicules légers</v>
      </c>
      <c r="G9" s="411"/>
      <c r="H9" s="413" t="str">
        <f>CV_H!H10</f>
        <v>Poids lourds</v>
      </c>
      <c r="I9" s="411"/>
      <c r="J9" s="413" t="str">
        <f>CV_H!J10</f>
        <v>% Poids lourds</v>
      </c>
      <c r="K9" s="414"/>
    </row>
    <row r="10" spans="1:11" ht="13.5" customHeight="1" thickBot="1" x14ac:dyDescent="0.25">
      <c r="A10" s="39"/>
      <c r="B10" s="39"/>
      <c r="C10" s="304" t="s">
        <v>14</v>
      </c>
      <c r="D10" s="47" t="s">
        <v>71</v>
      </c>
      <c r="E10" s="47" t="s">
        <v>54</v>
      </c>
      <c r="F10" s="47" t="s">
        <v>71</v>
      </c>
      <c r="G10" s="47" t="s">
        <v>54</v>
      </c>
      <c r="H10" s="90" t="s">
        <v>71</v>
      </c>
      <c r="I10" s="47" t="s">
        <v>54</v>
      </c>
      <c r="J10" s="90" t="s">
        <v>71</v>
      </c>
      <c r="K10" s="365" t="s">
        <v>54</v>
      </c>
    </row>
    <row r="11" spans="1:11" ht="17.25" customHeight="1" x14ac:dyDescent="0.2">
      <c r="A11" s="101"/>
      <c r="B11" s="102" t="s">
        <v>92</v>
      </c>
      <c r="C11" s="103">
        <f>CV_H!C21</f>
        <v>0</v>
      </c>
      <c r="D11" s="104">
        <f>CV_H!D21</f>
        <v>0</v>
      </c>
      <c r="E11" s="104">
        <f>CV_H!E21</f>
        <v>0</v>
      </c>
      <c r="F11" s="104">
        <f>CV_H!F21</f>
        <v>0</v>
      </c>
      <c r="G11" s="104">
        <f>CV_H!G21</f>
        <v>0</v>
      </c>
      <c r="H11" s="104">
        <f>CV_H!H21</f>
        <v>0</v>
      </c>
      <c r="I11" s="104">
        <f>CV_H!I21</f>
        <v>0</v>
      </c>
      <c r="J11" s="105" t="e">
        <f>CV_H!J21</f>
        <v>#DIV/0!</v>
      </c>
      <c r="K11" s="106" t="e">
        <f>CV_H!K21</f>
        <v>#DIV/0!</v>
      </c>
    </row>
    <row r="12" spans="1:11" ht="17.25" customHeight="1" thickBot="1" x14ac:dyDescent="0.25">
      <c r="A12" s="107"/>
      <c r="B12" s="108" t="s">
        <v>94</v>
      </c>
      <c r="C12" s="109">
        <f>CV_H!C22</f>
        <v>0</v>
      </c>
      <c r="D12" s="110">
        <f>CV_H!D22</f>
        <v>0</v>
      </c>
      <c r="E12" s="110">
        <f>CV_H!E22</f>
        <v>0</v>
      </c>
      <c r="F12" s="110">
        <f>CV_H!F22</f>
        <v>0</v>
      </c>
      <c r="G12" s="110">
        <f>CV_H!G22</f>
        <v>0</v>
      </c>
      <c r="H12" s="110">
        <f>CV_H!H22</f>
        <v>0</v>
      </c>
      <c r="I12" s="110">
        <f>CV_H!I22</f>
        <v>0</v>
      </c>
      <c r="J12" s="111" t="e">
        <f>CV_H!J22</f>
        <v>#DIV/0!</v>
      </c>
      <c r="K12" s="112" t="e">
        <f>CV_H!K22</f>
        <v>#DIV/0!</v>
      </c>
    </row>
    <row r="14" spans="1:11" ht="15.75" customHeight="1" x14ac:dyDescent="0.25">
      <c r="B14" s="12" t="s">
        <v>95</v>
      </c>
    </row>
    <row r="15" spans="1:11" x14ac:dyDescent="0.2">
      <c r="A15"/>
      <c r="B15"/>
      <c r="C15"/>
      <c r="D15"/>
      <c r="E15"/>
      <c r="F15"/>
      <c r="G15"/>
      <c r="H15"/>
      <c r="I15"/>
      <c r="J15"/>
      <c r="K15"/>
    </row>
    <row r="16" spans="1:11" x14ac:dyDescent="0.2">
      <c r="A16"/>
      <c r="B16"/>
      <c r="C16"/>
      <c r="D16"/>
      <c r="E16"/>
      <c r="F16"/>
      <c r="G16"/>
      <c r="H16"/>
      <c r="I16"/>
      <c r="J16"/>
      <c r="K16"/>
    </row>
    <row r="17" spans="1:11" x14ac:dyDescent="0.2">
      <c r="A17"/>
      <c r="B17"/>
      <c r="C17"/>
      <c r="D17"/>
      <c r="E17"/>
      <c r="F17"/>
      <c r="G17"/>
      <c r="H17"/>
      <c r="I17"/>
      <c r="J17"/>
      <c r="K17"/>
    </row>
    <row r="18" spans="1:11" x14ac:dyDescent="0.2">
      <c r="A18"/>
      <c r="B18"/>
      <c r="C18"/>
      <c r="D18"/>
      <c r="E18"/>
      <c r="F18"/>
      <c r="G18"/>
      <c r="H18"/>
      <c r="I18"/>
      <c r="J18"/>
      <c r="K18"/>
    </row>
    <row r="19" spans="1:11" x14ac:dyDescent="0.2">
      <c r="A19"/>
      <c r="B19"/>
      <c r="C19"/>
      <c r="D19"/>
      <c r="E19"/>
      <c r="F19"/>
      <c r="G19"/>
      <c r="H19"/>
      <c r="I19"/>
      <c r="J19"/>
      <c r="K19"/>
    </row>
    <row r="20" spans="1:11" x14ac:dyDescent="0.2">
      <c r="A20"/>
      <c r="B20"/>
      <c r="C20"/>
      <c r="D20"/>
      <c r="E20"/>
      <c r="F20"/>
      <c r="G20"/>
      <c r="H20"/>
      <c r="I20"/>
      <c r="J20"/>
      <c r="K20"/>
    </row>
    <row r="21" spans="1:11" x14ac:dyDescent="0.2">
      <c r="A21"/>
      <c r="B21"/>
      <c r="C21"/>
      <c r="D21"/>
      <c r="E21"/>
      <c r="F21"/>
      <c r="G21"/>
      <c r="H21"/>
      <c r="I21"/>
      <c r="J21"/>
      <c r="K21"/>
    </row>
    <row r="22" spans="1:11" x14ac:dyDescent="0.2">
      <c r="A22"/>
      <c r="B22"/>
      <c r="C22"/>
      <c r="D22"/>
      <c r="E22"/>
      <c r="F22"/>
      <c r="G22"/>
      <c r="H22"/>
      <c r="I22"/>
      <c r="J22"/>
      <c r="K22"/>
    </row>
    <row r="23" spans="1:11" x14ac:dyDescent="0.2">
      <c r="A23"/>
      <c r="B23"/>
      <c r="C23"/>
      <c r="D23"/>
      <c r="E23"/>
      <c r="F23"/>
      <c r="G23"/>
      <c r="H23"/>
      <c r="I23"/>
      <c r="J23"/>
      <c r="K23"/>
    </row>
    <row r="24" spans="1:11" x14ac:dyDescent="0.2">
      <c r="A24"/>
      <c r="B24"/>
      <c r="C24"/>
      <c r="D24"/>
      <c r="E24"/>
      <c r="F24"/>
      <c r="G24"/>
      <c r="H24"/>
      <c r="I24"/>
      <c r="J24"/>
      <c r="K24"/>
    </row>
    <row r="25" spans="1:11" x14ac:dyDescent="0.2">
      <c r="A25"/>
      <c r="B25"/>
      <c r="C25"/>
      <c r="D25"/>
      <c r="E25"/>
      <c r="F25"/>
      <c r="G25"/>
      <c r="H25"/>
      <c r="I25"/>
      <c r="J25"/>
      <c r="K25"/>
    </row>
    <row r="26" spans="1:11" x14ac:dyDescent="0.2">
      <c r="A26"/>
      <c r="B26"/>
      <c r="C26"/>
      <c r="D26"/>
      <c r="E26"/>
      <c r="F26"/>
      <c r="G26"/>
      <c r="H26"/>
      <c r="I26"/>
      <c r="J26"/>
      <c r="K26"/>
    </row>
    <row r="27" spans="1:11" x14ac:dyDescent="0.2">
      <c r="A27"/>
      <c r="B27"/>
      <c r="C27"/>
      <c r="D27"/>
      <c r="E27"/>
      <c r="F27"/>
      <c r="G27"/>
      <c r="H27"/>
      <c r="I27"/>
      <c r="J27"/>
      <c r="K27"/>
    </row>
    <row r="28" spans="1:11" x14ac:dyDescent="0.2">
      <c r="A28"/>
      <c r="B28"/>
      <c r="C28"/>
      <c r="D28"/>
      <c r="E28"/>
      <c r="F28"/>
      <c r="G28"/>
      <c r="H28"/>
      <c r="I28"/>
      <c r="J28"/>
      <c r="K28"/>
    </row>
    <row r="29" spans="1:11" x14ac:dyDescent="0.2">
      <c r="A29"/>
      <c r="B29"/>
      <c r="C29"/>
      <c r="D29"/>
      <c r="E29"/>
      <c r="F29"/>
      <c r="G29"/>
      <c r="H29"/>
      <c r="I29"/>
      <c r="J29"/>
      <c r="K29"/>
    </row>
    <row r="30" spans="1:11" x14ac:dyDescent="0.2">
      <c r="A30"/>
      <c r="B30"/>
      <c r="C30"/>
      <c r="D30"/>
      <c r="E30"/>
      <c r="F30"/>
      <c r="G30"/>
      <c r="H30"/>
      <c r="I30"/>
      <c r="J30"/>
      <c r="K30"/>
    </row>
    <row r="31" spans="1:11" x14ac:dyDescent="0.2">
      <c r="A31"/>
      <c r="B31"/>
      <c r="C31"/>
      <c r="D31"/>
      <c r="E31"/>
      <c r="F31"/>
      <c r="G31"/>
      <c r="H31"/>
      <c r="I31"/>
      <c r="J31"/>
      <c r="K31"/>
    </row>
    <row r="32" spans="1:11" ht="13.5" thickBot="1" x14ac:dyDescent="0.25">
      <c r="A32"/>
      <c r="B32"/>
      <c r="C32"/>
      <c r="D32"/>
      <c r="E32"/>
      <c r="F32"/>
      <c r="G32"/>
      <c r="H32"/>
      <c r="I32"/>
      <c r="J32"/>
      <c r="K32"/>
    </row>
    <row r="33" spans="1:9" ht="12.75" customHeight="1" thickBot="1" x14ac:dyDescent="0.25">
      <c r="A33" s="408" t="s">
        <v>96</v>
      </c>
      <c r="B33" s="408"/>
      <c r="C33" s="408"/>
      <c r="D33" s="408"/>
      <c r="E33" s="39"/>
      <c r="F33" s="408" t="s">
        <v>97</v>
      </c>
      <c r="G33" s="408"/>
      <c r="H33" s="408"/>
      <c r="I33" s="408"/>
    </row>
    <row r="34" spans="1:9" ht="12" customHeight="1" thickBot="1" x14ac:dyDescent="0.25">
      <c r="A34" s="330" t="s">
        <v>98</v>
      </c>
      <c r="B34" s="335" t="s">
        <v>99</v>
      </c>
      <c r="C34" s="114" t="s">
        <v>100</v>
      </c>
      <c r="D34" s="331" t="s">
        <v>168</v>
      </c>
      <c r="F34" s="409" t="s">
        <v>101</v>
      </c>
      <c r="G34" s="409"/>
      <c r="H34" s="114" t="str">
        <f>B34</f>
        <v>% de TJMO</v>
      </c>
      <c r="I34" s="115" t="s">
        <v>177</v>
      </c>
    </row>
    <row r="35" spans="1:9" ht="12" customHeight="1" x14ac:dyDescent="0.2">
      <c r="A35" s="116" t="s">
        <v>26</v>
      </c>
      <c r="B35" s="117" t="e">
        <f t="shared" ref="B35:B58" si="0">D35/$C$11</f>
        <v>#DIV/0!</v>
      </c>
      <c r="C35" s="117" t="e">
        <f>Data_day!M5</f>
        <v>#DIV/0!</v>
      </c>
      <c r="D35" s="336">
        <f>CV_C!I14</f>
        <v>0</v>
      </c>
      <c r="F35" s="119"/>
      <c r="G35" s="332"/>
      <c r="H35" s="134"/>
      <c r="I35" s="120"/>
    </row>
    <row r="36" spans="1:9" ht="12" customHeight="1" x14ac:dyDescent="0.2">
      <c r="A36" s="121" t="s">
        <v>27</v>
      </c>
      <c r="B36" s="122" t="e">
        <f t="shared" si="0"/>
        <v>#DIV/0!</v>
      </c>
      <c r="C36" s="122" t="e">
        <f>Data_day!M6</f>
        <v>#DIV/0!</v>
      </c>
      <c r="D36" s="337">
        <f>CV_C!I15</f>
        <v>0</v>
      </c>
      <c r="F36" s="405" t="s">
        <v>102</v>
      </c>
      <c r="G36" s="406"/>
      <c r="H36" s="333"/>
      <c r="I36" s="125"/>
    </row>
    <row r="37" spans="1:9" ht="12" customHeight="1" x14ac:dyDescent="0.2">
      <c r="A37" s="121" t="s">
        <v>28</v>
      </c>
      <c r="B37" s="122" t="e">
        <f t="shared" si="0"/>
        <v>#DIV/0!</v>
      </c>
      <c r="C37" s="122" t="e">
        <f>Data_day!M7</f>
        <v>#DIV/0!</v>
      </c>
      <c r="D37" s="337">
        <f>CV_C!I16</f>
        <v>0</v>
      </c>
      <c r="F37" s="405" t="s">
        <v>103</v>
      </c>
      <c r="G37" s="406"/>
      <c r="H37" s="333" t="e">
        <f>I37/$C$11</f>
        <v>#DIV/0!</v>
      </c>
      <c r="I37" s="337">
        <f>SUM(D50:D54)</f>
        <v>0</v>
      </c>
    </row>
    <row r="38" spans="1:9" ht="12" customHeight="1" x14ac:dyDescent="0.2">
      <c r="A38" s="121" t="s">
        <v>29</v>
      </c>
      <c r="B38" s="122" t="e">
        <f t="shared" si="0"/>
        <v>#DIV/0!</v>
      </c>
      <c r="C38" s="122" t="e">
        <f>Data_day!M8</f>
        <v>#DIV/0!</v>
      </c>
      <c r="D38" s="337">
        <f>CV_C!I17</f>
        <v>0</v>
      </c>
      <c r="F38" s="126"/>
      <c r="G38" s="214"/>
      <c r="H38" s="333"/>
      <c r="I38" s="125"/>
    </row>
    <row r="39" spans="1:9" ht="12" customHeight="1" x14ac:dyDescent="0.2">
      <c r="A39" s="121" t="s">
        <v>30</v>
      </c>
      <c r="B39" s="122" t="e">
        <f t="shared" si="0"/>
        <v>#DIV/0!</v>
      </c>
      <c r="C39" s="122" t="e">
        <f>Data_day!M9</f>
        <v>#DIV/0!</v>
      </c>
      <c r="D39" s="337">
        <f>CV_C!I18</f>
        <v>0</v>
      </c>
      <c r="F39" s="405" t="s">
        <v>104</v>
      </c>
      <c r="G39" s="406"/>
      <c r="H39" s="333"/>
      <c r="I39" s="125"/>
    </row>
    <row r="40" spans="1:9" ht="12" customHeight="1" x14ac:dyDescent="0.2">
      <c r="A40" s="121" t="s">
        <v>31</v>
      </c>
      <c r="B40" s="122" t="e">
        <f t="shared" si="0"/>
        <v>#DIV/0!</v>
      </c>
      <c r="C40" s="122" t="e">
        <f>Data_day!M10</f>
        <v>#DIV/0!</v>
      </c>
      <c r="D40" s="337">
        <f>CV_C!I19</f>
        <v>0</v>
      </c>
      <c r="F40" s="405" t="s">
        <v>105</v>
      </c>
      <c r="G40" s="406"/>
      <c r="H40" s="333" t="e">
        <f>I40/$C$11</f>
        <v>#DIV/0!</v>
      </c>
      <c r="I40" s="337">
        <f>C11-I46</f>
        <v>0</v>
      </c>
    </row>
    <row r="41" spans="1:9" ht="12" customHeight="1" x14ac:dyDescent="0.2">
      <c r="A41" s="121" t="s">
        <v>32</v>
      </c>
      <c r="B41" s="122" t="e">
        <f t="shared" si="0"/>
        <v>#DIV/0!</v>
      </c>
      <c r="C41" s="122" t="e">
        <f>Data_day!M11</f>
        <v>#DIV/0!</v>
      </c>
      <c r="D41" s="337">
        <f>CV_C!I20</f>
        <v>0</v>
      </c>
      <c r="F41" s="126"/>
      <c r="G41" s="214"/>
      <c r="H41" s="333"/>
      <c r="I41" s="125"/>
    </row>
    <row r="42" spans="1:9" ht="12" customHeight="1" x14ac:dyDescent="0.2">
      <c r="A42" s="127" t="s">
        <v>33</v>
      </c>
      <c r="B42" s="128" t="e">
        <f t="shared" si="0"/>
        <v>#DIV/0!</v>
      </c>
      <c r="C42" s="128" t="e">
        <f>Data_day!M12</f>
        <v>#DIV/0!</v>
      </c>
      <c r="D42" s="338">
        <f>CV_C!I21</f>
        <v>0</v>
      </c>
      <c r="F42" s="405" t="s">
        <v>106</v>
      </c>
      <c r="G42" s="406"/>
      <c r="H42" s="333"/>
      <c r="I42" s="125"/>
    </row>
    <row r="43" spans="1:9" ht="12" customHeight="1" x14ac:dyDescent="0.2">
      <c r="A43" s="121" t="s">
        <v>34</v>
      </c>
      <c r="B43" s="122" t="e">
        <f t="shared" si="0"/>
        <v>#DIV/0!</v>
      </c>
      <c r="C43" s="122" t="e">
        <f>Data_day!M13</f>
        <v>#DIV/0!</v>
      </c>
      <c r="D43" s="337">
        <f>CV_C!I22</f>
        <v>0</v>
      </c>
      <c r="F43" s="405" t="s">
        <v>107</v>
      </c>
      <c r="G43" s="406"/>
      <c r="H43" s="333" t="e">
        <f>I43/$C$11</f>
        <v>#DIV/0!</v>
      </c>
      <c r="I43" s="337">
        <f>SUM(D42:D55)</f>
        <v>0</v>
      </c>
    </row>
    <row r="44" spans="1:9" ht="12" customHeight="1" x14ac:dyDescent="0.2">
      <c r="A44" s="121" t="s">
        <v>35</v>
      </c>
      <c r="B44" s="122" t="e">
        <f t="shared" si="0"/>
        <v>#DIV/0!</v>
      </c>
      <c r="C44" s="122" t="e">
        <f>Data_day!M14</f>
        <v>#DIV/0!</v>
      </c>
      <c r="D44" s="337">
        <f>CV_C!I23</f>
        <v>0</v>
      </c>
      <c r="F44" s="126"/>
      <c r="G44" s="214"/>
      <c r="H44" s="333"/>
      <c r="I44" s="125"/>
    </row>
    <row r="45" spans="1:9" ht="12" customHeight="1" x14ac:dyDescent="0.2">
      <c r="A45" s="121" t="s">
        <v>36</v>
      </c>
      <c r="B45" s="122" t="e">
        <f t="shared" si="0"/>
        <v>#DIV/0!</v>
      </c>
      <c r="C45" s="122" t="e">
        <f>Data_day!M15</f>
        <v>#DIV/0!</v>
      </c>
      <c r="D45" s="337">
        <f>CV_C!I24</f>
        <v>0</v>
      </c>
      <c r="F45" s="405" t="s">
        <v>108</v>
      </c>
      <c r="G45" s="406"/>
      <c r="H45" s="333"/>
      <c r="I45" s="125"/>
    </row>
    <row r="46" spans="1:9" ht="12" customHeight="1" x14ac:dyDescent="0.2">
      <c r="A46" s="121" t="s">
        <v>37</v>
      </c>
      <c r="B46" s="122" t="e">
        <f t="shared" si="0"/>
        <v>#DIV/0!</v>
      </c>
      <c r="C46" s="122" t="e">
        <f>Data_day!M16</f>
        <v>#DIV/0!</v>
      </c>
      <c r="D46" s="337">
        <f>CV_C!I25</f>
        <v>0</v>
      </c>
      <c r="F46" s="405" t="s">
        <v>109</v>
      </c>
      <c r="G46" s="406"/>
      <c r="H46" s="333" t="e">
        <f>I46/$C$11</f>
        <v>#DIV/0!</v>
      </c>
      <c r="I46" s="337">
        <f>SUM(D41:D56)</f>
        <v>0</v>
      </c>
    </row>
    <row r="47" spans="1:9" ht="12" customHeight="1" x14ac:dyDescent="0.2">
      <c r="A47" s="121" t="s">
        <v>38</v>
      </c>
      <c r="B47" s="122" t="e">
        <f t="shared" si="0"/>
        <v>#DIV/0!</v>
      </c>
      <c r="C47" s="122" t="e">
        <f>Data_day!M17</f>
        <v>#DIV/0!</v>
      </c>
      <c r="D47" s="337">
        <f>CV_C!I26</f>
        <v>0</v>
      </c>
      <c r="F47" s="126"/>
      <c r="G47" s="214"/>
      <c r="H47" s="333"/>
      <c r="I47" s="125"/>
    </row>
    <row r="48" spans="1:9" ht="12" customHeight="1" x14ac:dyDescent="0.2">
      <c r="A48" s="121" t="s">
        <v>39</v>
      </c>
      <c r="B48" s="122" t="e">
        <f t="shared" si="0"/>
        <v>#DIV/0!</v>
      </c>
      <c r="C48" s="122" t="e">
        <f>Data_day!M18</f>
        <v>#DIV/0!</v>
      </c>
      <c r="D48" s="337">
        <f>CV_C!I27</f>
        <v>0</v>
      </c>
      <c r="F48" s="405" t="s">
        <v>110</v>
      </c>
      <c r="G48" s="406"/>
      <c r="H48" s="333"/>
      <c r="I48" s="130"/>
    </row>
    <row r="49" spans="1:11" ht="12" customHeight="1" x14ac:dyDescent="0.2">
      <c r="A49" s="121" t="s">
        <v>40</v>
      </c>
      <c r="B49" s="122" t="e">
        <f t="shared" si="0"/>
        <v>#DIV/0!</v>
      </c>
      <c r="C49" s="122" t="e">
        <f>Data_day!M19</f>
        <v>#DIV/0!</v>
      </c>
      <c r="D49" s="337">
        <f>CV_C!I28</f>
        <v>0</v>
      </c>
      <c r="F49" s="405" t="s">
        <v>111</v>
      </c>
      <c r="G49" s="406"/>
      <c r="H49" s="333" t="e">
        <f>I49/$C$11</f>
        <v>#DIV/0!</v>
      </c>
      <c r="I49" s="337">
        <f>SUM(D40:D56)</f>
        <v>0</v>
      </c>
    </row>
    <row r="50" spans="1:11" ht="12" customHeight="1" thickBot="1" x14ac:dyDescent="0.25">
      <c r="A50" s="121" t="s">
        <v>41</v>
      </c>
      <c r="B50" s="122" t="e">
        <f t="shared" si="0"/>
        <v>#DIV/0!</v>
      </c>
      <c r="C50" s="122" t="e">
        <f>Data_day!M20</f>
        <v>#DIV/0!</v>
      </c>
      <c r="D50" s="337">
        <f>CV_C!I29</f>
        <v>0</v>
      </c>
      <c r="F50" s="131"/>
      <c r="G50" s="214"/>
      <c r="H50" s="334"/>
      <c r="I50" s="130"/>
    </row>
    <row r="51" spans="1:11" ht="12" customHeight="1" thickBot="1" x14ac:dyDescent="0.25">
      <c r="A51" s="121" t="s">
        <v>42</v>
      </c>
      <c r="B51" s="122" t="e">
        <f t="shared" si="0"/>
        <v>#DIV/0!</v>
      </c>
      <c r="C51" s="122" t="e">
        <f>Data_day!M21</f>
        <v>#DIV/0!</v>
      </c>
      <c r="D51" s="337">
        <f>CV_C!I30</f>
        <v>0</v>
      </c>
      <c r="F51" s="407" t="s">
        <v>112</v>
      </c>
      <c r="G51" s="407"/>
      <c r="H51" s="407"/>
      <c r="I51" s="407"/>
      <c r="J51" s="407"/>
      <c r="K51" s="63"/>
    </row>
    <row r="52" spans="1:11" ht="12" customHeight="1" thickBot="1" x14ac:dyDescent="0.25">
      <c r="A52" s="127" t="s">
        <v>43</v>
      </c>
      <c r="B52" s="128" t="e">
        <f t="shared" si="0"/>
        <v>#DIV/0!</v>
      </c>
      <c r="C52" s="128" t="e">
        <f>Data_day!M22</f>
        <v>#DIV/0!</v>
      </c>
      <c r="D52" s="338">
        <f>CV_C!I31</f>
        <v>0</v>
      </c>
      <c r="F52" s="408" t="str">
        <f>F33</f>
        <v>Jours ouvrables (lundi-vendredi)</v>
      </c>
      <c r="G52" s="408"/>
      <c r="H52" s="408"/>
      <c r="I52" s="408"/>
      <c r="J52" s="408"/>
      <c r="K52" s="63"/>
    </row>
    <row r="53" spans="1:11" ht="12" customHeight="1" thickBot="1" x14ac:dyDescent="0.25">
      <c r="A53" s="121" t="s">
        <v>44</v>
      </c>
      <c r="B53" s="122" t="e">
        <f t="shared" si="0"/>
        <v>#DIV/0!</v>
      </c>
      <c r="C53" s="122" t="e">
        <f>Data_day!M23</f>
        <v>#DIV/0!</v>
      </c>
      <c r="D53" s="337">
        <f>CV_C!I32</f>
        <v>0</v>
      </c>
      <c r="F53" s="409" t="str">
        <f>F34</f>
        <v>Durée de comptage</v>
      </c>
      <c r="G53" s="409"/>
      <c r="H53" s="114" t="str">
        <f>H34</f>
        <v>% de TJMO</v>
      </c>
      <c r="I53" s="114" t="s">
        <v>177</v>
      </c>
      <c r="J53" s="115" t="s">
        <v>168</v>
      </c>
      <c r="K53" s="63"/>
    </row>
    <row r="54" spans="1:11" ht="12" customHeight="1" x14ac:dyDescent="0.2">
      <c r="A54" s="121" t="s">
        <v>45</v>
      </c>
      <c r="B54" s="122" t="e">
        <f t="shared" si="0"/>
        <v>#DIV/0!</v>
      </c>
      <c r="C54" s="122" t="e">
        <f>Data_day!M24</f>
        <v>#DIV/0!</v>
      </c>
      <c r="D54" s="337">
        <f>CV_C!I33</f>
        <v>0</v>
      </c>
      <c r="F54" s="132"/>
      <c r="G54" s="133"/>
      <c r="H54" s="134"/>
      <c r="I54" s="135"/>
      <c r="J54" s="136"/>
      <c r="K54" s="63"/>
    </row>
    <row r="55" spans="1:11" ht="12" customHeight="1" x14ac:dyDescent="0.2">
      <c r="A55" s="121" t="s">
        <v>46</v>
      </c>
      <c r="B55" s="122" t="e">
        <f t="shared" si="0"/>
        <v>#DIV/0!</v>
      </c>
      <c r="C55" s="122" t="e">
        <f>Data_day!M25</f>
        <v>#DIV/0!</v>
      </c>
      <c r="D55" s="337">
        <f>CV_C!I34</f>
        <v>0</v>
      </c>
      <c r="F55" s="404" t="s">
        <v>113</v>
      </c>
      <c r="G55" s="404"/>
      <c r="H55" s="137" t="e">
        <f>H46</f>
        <v>#DIV/0!</v>
      </c>
      <c r="I55" s="376">
        <f>I46</f>
        <v>0</v>
      </c>
      <c r="J55" s="329">
        <f>I55/16</f>
        <v>0</v>
      </c>
      <c r="K55" s="63"/>
    </row>
    <row r="56" spans="1:11" ht="12" customHeight="1" x14ac:dyDescent="0.2">
      <c r="A56" s="121" t="s">
        <v>47</v>
      </c>
      <c r="B56" s="122" t="e">
        <f t="shared" si="0"/>
        <v>#DIV/0!</v>
      </c>
      <c r="C56" s="122" t="e">
        <f>Data_day!M26</f>
        <v>#DIV/0!</v>
      </c>
      <c r="D56" s="337">
        <f>CV_C!I35</f>
        <v>0</v>
      </c>
      <c r="F56" s="131"/>
      <c r="G56" s="140"/>
      <c r="H56" s="137"/>
      <c r="I56" s="138"/>
      <c r="J56" s="139"/>
      <c r="K56" s="63"/>
    </row>
    <row r="57" spans="1:11" ht="12" customHeight="1" x14ac:dyDescent="0.2">
      <c r="A57" s="121" t="s">
        <v>48</v>
      </c>
      <c r="B57" s="122" t="e">
        <f t="shared" si="0"/>
        <v>#DIV/0!</v>
      </c>
      <c r="C57" s="122" t="e">
        <f>Data_day!M27</f>
        <v>#DIV/0!</v>
      </c>
      <c r="D57" s="337">
        <f>CV_C!I36</f>
        <v>0</v>
      </c>
      <c r="F57" s="404" t="s">
        <v>114</v>
      </c>
      <c r="G57" s="404"/>
      <c r="H57" s="137" t="e">
        <f>H40</f>
        <v>#DIV/0!</v>
      </c>
      <c r="I57" s="376">
        <f>I40</f>
        <v>0</v>
      </c>
      <c r="J57" s="329">
        <f>I57/8</f>
        <v>0</v>
      </c>
      <c r="K57" s="63"/>
    </row>
    <row r="58" spans="1:11" ht="12" customHeight="1" thickBot="1" x14ac:dyDescent="0.25">
      <c r="A58" s="141" t="s">
        <v>49</v>
      </c>
      <c r="B58" s="142" t="e">
        <f t="shared" si="0"/>
        <v>#DIV/0!</v>
      </c>
      <c r="C58" s="142" t="e">
        <f>Data_day!M28</f>
        <v>#DIV/0!</v>
      </c>
      <c r="D58" s="339">
        <f>CV_C!I37</f>
        <v>0</v>
      </c>
      <c r="F58" s="144"/>
      <c r="G58" s="145"/>
      <c r="H58" s="146"/>
      <c r="I58" s="147"/>
      <c r="J58" s="148"/>
      <c r="K58" s="63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57:G57"/>
    <mergeCell ref="F49:G49"/>
    <mergeCell ref="F51:J51"/>
    <mergeCell ref="F52:J52"/>
    <mergeCell ref="F53:G53"/>
    <mergeCell ref="F55:G55"/>
  </mergeCells>
  <conditionalFormatting sqref="A47:D58">
    <cfRule type="expression" dxfId="31" priority="2">
      <formula>ROUND($D47,0)&gt;=ROUND(MAX($D$47:$D$58),0)</formula>
    </cfRule>
  </conditionalFormatting>
  <conditionalFormatting sqref="A35:D46">
    <cfRule type="expression" dxfId="30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scale="9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abSelected="1" zoomScaleNormal="100" workbookViewId="0"/>
  </sheetViews>
  <sheetFormatPr baseColWidth="10" defaultColWidth="9.140625" defaultRowHeight="12.75" x14ac:dyDescent="0.2"/>
  <cols>
    <col min="1" max="1" width="10" style="1" customWidth="1"/>
    <col min="2" max="10" width="7.28515625" style="1" customWidth="1"/>
    <col min="11" max="11" width="1.42578125" style="1" customWidth="1"/>
    <col min="12" max="20" width="7.140625" style="1" customWidth="1"/>
    <col min="21" max="21" width="1.42578125" style="1" customWidth="1"/>
    <col min="22" max="30" width="7.285156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49"/>
      <c r="AC1" s="150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64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65</v>
      </c>
      <c r="B5" s="328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49"/>
    </row>
    <row r="7" spans="1:30" ht="6" customHeight="1" x14ac:dyDescent="0.2">
      <c r="B7" s="18"/>
      <c r="F7" s="100"/>
      <c r="I7" s="11"/>
      <c r="J7" s="11"/>
      <c r="M7" s="149"/>
    </row>
    <row r="8" spans="1:30" ht="6" customHeight="1" x14ac:dyDescent="0.2"/>
    <row r="9" spans="1:30" ht="12.75" customHeight="1" x14ac:dyDescent="0.2">
      <c r="A9" s="1">
        <f>Data_count!B12</f>
        <v>0</v>
      </c>
      <c r="C9" s="151"/>
      <c r="L9" s="152" t="s">
        <v>115</v>
      </c>
      <c r="V9" s="153" t="s">
        <v>116</v>
      </c>
    </row>
    <row r="10" spans="1:30" ht="6" customHeight="1" x14ac:dyDescent="0.2"/>
    <row r="11" spans="1:30" ht="13.5" customHeight="1" x14ac:dyDescent="0.2"/>
    <row r="12" spans="1:30" s="155" customFormat="1" ht="18" customHeight="1" x14ac:dyDescent="0.25">
      <c r="A12" s="12"/>
      <c r="B12" s="415" t="s">
        <v>117</v>
      </c>
      <c r="C12" s="415"/>
      <c r="D12" s="415"/>
      <c r="E12" s="415"/>
      <c r="F12" s="415"/>
      <c r="G12" s="415"/>
      <c r="H12" s="415"/>
      <c r="I12" s="415"/>
      <c r="J12" s="415"/>
      <c r="K12" s="154"/>
      <c r="L12" s="415" t="s">
        <v>118</v>
      </c>
      <c r="M12" s="415"/>
      <c r="N12" s="415"/>
      <c r="O12" s="415"/>
      <c r="P12" s="415"/>
      <c r="Q12" s="415"/>
      <c r="R12" s="415"/>
      <c r="S12" s="415"/>
      <c r="T12" s="415"/>
      <c r="U12" s="154"/>
      <c r="V12" s="415" t="s">
        <v>119</v>
      </c>
      <c r="W12" s="415"/>
      <c r="X12" s="415"/>
      <c r="Y12" s="415"/>
      <c r="Z12" s="415"/>
      <c r="AA12" s="415"/>
      <c r="AB12" s="415"/>
      <c r="AC12" s="415"/>
      <c r="AD12" s="415"/>
    </row>
    <row r="13" spans="1:30" ht="18" customHeight="1" x14ac:dyDescent="0.2">
      <c r="A13" s="156" t="s">
        <v>98</v>
      </c>
      <c r="B13" s="157" t="s">
        <v>72</v>
      </c>
      <c r="C13" s="158" t="s">
        <v>73</v>
      </c>
      <c r="D13" s="158" t="s">
        <v>74</v>
      </c>
      <c r="E13" s="158" t="s">
        <v>75</v>
      </c>
      <c r="F13" s="158" t="s">
        <v>76</v>
      </c>
      <c r="G13" s="159" t="s">
        <v>77</v>
      </c>
      <c r="H13" s="160" t="s">
        <v>78</v>
      </c>
      <c r="I13" s="161" t="s">
        <v>120</v>
      </c>
      <c r="J13" s="162" t="s">
        <v>121</v>
      </c>
      <c r="K13" s="163"/>
      <c r="L13" s="157" t="str">
        <f t="shared" ref="L13:T13" si="0">B13</f>
        <v>Lundi</v>
      </c>
      <c r="M13" s="158" t="str">
        <f t="shared" si="0"/>
        <v>Mardi</v>
      </c>
      <c r="N13" s="158" t="str">
        <f t="shared" si="0"/>
        <v>Mercredi</v>
      </c>
      <c r="O13" s="158" t="str">
        <f t="shared" si="0"/>
        <v>Jeudi</v>
      </c>
      <c r="P13" s="158" t="str">
        <f t="shared" si="0"/>
        <v>Vendredi</v>
      </c>
      <c r="Q13" s="159" t="str">
        <f t="shared" si="0"/>
        <v>Samedi</v>
      </c>
      <c r="R13" s="160" t="str">
        <f t="shared" si="0"/>
        <v>Dimanche</v>
      </c>
      <c r="S13" s="164" t="str">
        <f t="shared" si="0"/>
        <v>THMO</v>
      </c>
      <c r="T13" s="162" t="str">
        <f t="shared" si="0"/>
        <v>THM</v>
      </c>
      <c r="U13" s="163"/>
      <c r="V13" s="157" t="str">
        <f t="shared" ref="V13:AD13" si="1">L13</f>
        <v>Lundi</v>
      </c>
      <c r="W13" s="158" t="str">
        <f t="shared" si="1"/>
        <v>Mardi</v>
      </c>
      <c r="X13" s="158" t="str">
        <f t="shared" si="1"/>
        <v>Mercredi</v>
      </c>
      <c r="Y13" s="158" t="str">
        <f t="shared" si="1"/>
        <v>Jeudi</v>
      </c>
      <c r="Z13" s="158" t="str">
        <f t="shared" si="1"/>
        <v>Vendredi</v>
      </c>
      <c r="AA13" s="159" t="str">
        <f t="shared" si="1"/>
        <v>Samedi</v>
      </c>
      <c r="AB13" s="160" t="str">
        <f t="shared" si="1"/>
        <v>Dimanche</v>
      </c>
      <c r="AC13" s="161" t="str">
        <f t="shared" si="1"/>
        <v>THMO</v>
      </c>
      <c r="AD13" s="162" t="str">
        <f t="shared" si="1"/>
        <v>THM</v>
      </c>
    </row>
    <row r="14" spans="1:30" ht="18" customHeight="1" x14ac:dyDescent="0.2">
      <c r="A14" s="165" t="s">
        <v>26</v>
      </c>
      <c r="B14" s="166">
        <f>Data_day!B5</f>
        <v>0</v>
      </c>
      <c r="C14" s="167">
        <f>Data_day!C5</f>
        <v>0</v>
      </c>
      <c r="D14" s="167">
        <f>Data_day!D5</f>
        <v>0</v>
      </c>
      <c r="E14" s="167">
        <f>Data_day!E5</f>
        <v>0</v>
      </c>
      <c r="F14" s="167">
        <f>Data_day!F5</f>
        <v>0</v>
      </c>
      <c r="G14" s="168">
        <f>Data_day!G5</f>
        <v>0</v>
      </c>
      <c r="H14" s="169">
        <f>Data_day!H5</f>
        <v>0</v>
      </c>
      <c r="I14" s="340">
        <f t="shared" ref="I14:I37" si="2">SUM(B14:F14)/5</f>
        <v>0</v>
      </c>
      <c r="J14" s="341">
        <f t="shared" ref="J14:J37" si="3">SUM(B14:H14)/7</f>
        <v>0</v>
      </c>
      <c r="K14" s="163"/>
      <c r="L14" s="170">
        <f>Data_day!B35</f>
        <v>0</v>
      </c>
      <c r="M14" s="171">
        <f>Data_day!C35</f>
        <v>0</v>
      </c>
      <c r="N14" s="171">
        <f>Data_day!D35</f>
        <v>0</v>
      </c>
      <c r="O14" s="171">
        <f>Data_day!E35</f>
        <v>0</v>
      </c>
      <c r="P14" s="171">
        <f>Data_day!F35</f>
        <v>0</v>
      </c>
      <c r="Q14" s="172">
        <f>Data_day!G35</f>
        <v>0</v>
      </c>
      <c r="R14" s="173">
        <f>Data_day!H35</f>
        <v>0</v>
      </c>
      <c r="S14" s="352">
        <f t="shared" ref="S14:S37" si="4">SUM(L14:P14)/5</f>
        <v>0</v>
      </c>
      <c r="T14" s="341">
        <f t="shared" ref="T14:T37" si="5">SUM(L14:R14)/7</f>
        <v>0</v>
      </c>
      <c r="U14" s="163"/>
      <c r="V14" s="170">
        <f>Data_day!B66</f>
        <v>0</v>
      </c>
      <c r="W14" s="171">
        <f>Data_day!C66</f>
        <v>0</v>
      </c>
      <c r="X14" s="171">
        <f>Data_day!D66</f>
        <v>0</v>
      </c>
      <c r="Y14" s="171">
        <f>Data_day!E66</f>
        <v>0</v>
      </c>
      <c r="Z14" s="171">
        <f>Data_day!F66</f>
        <v>0</v>
      </c>
      <c r="AA14" s="172">
        <f>Data_day!G66</f>
        <v>0</v>
      </c>
      <c r="AB14" s="174">
        <f>Data_day!H66</f>
        <v>0</v>
      </c>
      <c r="AC14" s="358">
        <f t="shared" ref="AC14:AC37" si="6">SUM(V14:Z14)/5</f>
        <v>0</v>
      </c>
      <c r="AD14" s="359">
        <f t="shared" ref="AD14:AD37" si="7">SUM(V14:AB14)/7</f>
        <v>0</v>
      </c>
    </row>
    <row r="15" spans="1:30" ht="18" customHeight="1" x14ac:dyDescent="0.2">
      <c r="A15" s="175" t="s">
        <v>27</v>
      </c>
      <c r="B15" s="176">
        <f>Data_day!B6</f>
        <v>0</v>
      </c>
      <c r="C15" s="177">
        <f>Data_day!C6</f>
        <v>0</v>
      </c>
      <c r="D15" s="177">
        <f>Data_day!D6</f>
        <v>0</v>
      </c>
      <c r="E15" s="177">
        <f>Data_day!E6</f>
        <v>0</v>
      </c>
      <c r="F15" s="177">
        <f>Data_day!F6</f>
        <v>0</v>
      </c>
      <c r="G15" s="178">
        <f>Data_day!G6</f>
        <v>0</v>
      </c>
      <c r="H15" s="179">
        <f>Data_day!H6</f>
        <v>0</v>
      </c>
      <c r="I15" s="342">
        <f t="shared" si="2"/>
        <v>0</v>
      </c>
      <c r="J15" s="343">
        <f t="shared" si="3"/>
        <v>0</v>
      </c>
      <c r="K15" s="163"/>
      <c r="L15" s="176">
        <f>Data_day!B36</f>
        <v>0</v>
      </c>
      <c r="M15" s="177">
        <f>Data_day!C36</f>
        <v>0</v>
      </c>
      <c r="N15" s="177">
        <f>Data_day!D36</f>
        <v>0</v>
      </c>
      <c r="O15" s="177">
        <f>Data_day!E36</f>
        <v>0</v>
      </c>
      <c r="P15" s="177">
        <f>Data_day!F36</f>
        <v>0</v>
      </c>
      <c r="Q15" s="178">
        <f>Data_day!G36</f>
        <v>0</v>
      </c>
      <c r="R15" s="180">
        <f>Data_day!H36</f>
        <v>0</v>
      </c>
      <c r="S15" s="353">
        <f t="shared" si="4"/>
        <v>0</v>
      </c>
      <c r="T15" s="343">
        <f t="shared" si="5"/>
        <v>0</v>
      </c>
      <c r="U15" s="163"/>
      <c r="V15" s="176">
        <f>Data_day!B67</f>
        <v>0</v>
      </c>
      <c r="W15" s="177">
        <f>Data_day!C67</f>
        <v>0</v>
      </c>
      <c r="X15" s="177">
        <f>Data_day!D67</f>
        <v>0</v>
      </c>
      <c r="Y15" s="177">
        <f>Data_day!E67</f>
        <v>0</v>
      </c>
      <c r="Z15" s="177">
        <f>Data_day!F67</f>
        <v>0</v>
      </c>
      <c r="AA15" s="178">
        <f>Data_day!G67</f>
        <v>0</v>
      </c>
      <c r="AB15" s="179">
        <f>Data_day!H67</f>
        <v>0</v>
      </c>
      <c r="AC15" s="342">
        <f t="shared" si="6"/>
        <v>0</v>
      </c>
      <c r="AD15" s="360">
        <f t="shared" si="7"/>
        <v>0</v>
      </c>
    </row>
    <row r="16" spans="1:30" ht="18" customHeight="1" x14ac:dyDescent="0.2">
      <c r="A16" s="175" t="s">
        <v>28</v>
      </c>
      <c r="B16" s="176">
        <f>Data_day!B7</f>
        <v>0</v>
      </c>
      <c r="C16" s="177">
        <f>Data_day!C7</f>
        <v>0</v>
      </c>
      <c r="D16" s="177">
        <f>Data_day!D7</f>
        <v>0</v>
      </c>
      <c r="E16" s="177">
        <f>Data_day!E7</f>
        <v>0</v>
      </c>
      <c r="F16" s="177">
        <f>Data_day!F7</f>
        <v>0</v>
      </c>
      <c r="G16" s="178">
        <f>Data_day!G7</f>
        <v>0</v>
      </c>
      <c r="H16" s="179">
        <f>Data_day!H7</f>
        <v>0</v>
      </c>
      <c r="I16" s="342">
        <f t="shared" si="2"/>
        <v>0</v>
      </c>
      <c r="J16" s="343">
        <f t="shared" si="3"/>
        <v>0</v>
      </c>
      <c r="K16" s="163"/>
      <c r="L16" s="176">
        <f>Data_day!B37</f>
        <v>0</v>
      </c>
      <c r="M16" s="177">
        <f>Data_day!C37</f>
        <v>0</v>
      </c>
      <c r="N16" s="177">
        <f>Data_day!D37</f>
        <v>0</v>
      </c>
      <c r="O16" s="177">
        <f>Data_day!E37</f>
        <v>0</v>
      </c>
      <c r="P16" s="177">
        <f>Data_day!F37</f>
        <v>0</v>
      </c>
      <c r="Q16" s="178">
        <f>Data_day!G37</f>
        <v>0</v>
      </c>
      <c r="R16" s="180">
        <f>Data_day!H37</f>
        <v>0</v>
      </c>
      <c r="S16" s="353">
        <f t="shared" si="4"/>
        <v>0</v>
      </c>
      <c r="T16" s="343">
        <f t="shared" si="5"/>
        <v>0</v>
      </c>
      <c r="U16" s="163"/>
      <c r="V16" s="176">
        <f>Data_day!B68</f>
        <v>0</v>
      </c>
      <c r="W16" s="177">
        <f>Data_day!C68</f>
        <v>0</v>
      </c>
      <c r="X16" s="177">
        <f>Data_day!D68</f>
        <v>0</v>
      </c>
      <c r="Y16" s="177">
        <f>Data_day!E68</f>
        <v>0</v>
      </c>
      <c r="Z16" s="177">
        <f>Data_day!F68</f>
        <v>0</v>
      </c>
      <c r="AA16" s="178">
        <f>Data_day!G68</f>
        <v>0</v>
      </c>
      <c r="AB16" s="179">
        <f>Data_day!H68</f>
        <v>0</v>
      </c>
      <c r="AC16" s="342">
        <f t="shared" si="6"/>
        <v>0</v>
      </c>
      <c r="AD16" s="360">
        <f t="shared" si="7"/>
        <v>0</v>
      </c>
    </row>
    <row r="17" spans="1:30" ht="18" customHeight="1" x14ac:dyDescent="0.2">
      <c r="A17" s="175" t="s">
        <v>29</v>
      </c>
      <c r="B17" s="176">
        <f>Data_day!B8</f>
        <v>0</v>
      </c>
      <c r="C17" s="177">
        <f>Data_day!C8</f>
        <v>0</v>
      </c>
      <c r="D17" s="177">
        <f>Data_day!D8</f>
        <v>0</v>
      </c>
      <c r="E17" s="177">
        <f>Data_day!E8</f>
        <v>0</v>
      </c>
      <c r="F17" s="177">
        <f>Data_day!F8</f>
        <v>0</v>
      </c>
      <c r="G17" s="178">
        <f>Data_day!G8</f>
        <v>0</v>
      </c>
      <c r="H17" s="179">
        <f>Data_day!H8</f>
        <v>0</v>
      </c>
      <c r="I17" s="342">
        <f t="shared" si="2"/>
        <v>0</v>
      </c>
      <c r="J17" s="343">
        <f t="shared" si="3"/>
        <v>0</v>
      </c>
      <c r="K17" s="163"/>
      <c r="L17" s="176">
        <f>Data_day!B38</f>
        <v>0</v>
      </c>
      <c r="M17" s="177">
        <f>Data_day!C38</f>
        <v>0</v>
      </c>
      <c r="N17" s="177">
        <f>Data_day!D38</f>
        <v>0</v>
      </c>
      <c r="O17" s="177">
        <f>Data_day!E38</f>
        <v>0</v>
      </c>
      <c r="P17" s="177">
        <f>Data_day!F38</f>
        <v>0</v>
      </c>
      <c r="Q17" s="178">
        <f>Data_day!G38</f>
        <v>0</v>
      </c>
      <c r="R17" s="180">
        <f>Data_day!H38</f>
        <v>0</v>
      </c>
      <c r="S17" s="353">
        <f t="shared" si="4"/>
        <v>0</v>
      </c>
      <c r="T17" s="343">
        <f t="shared" si="5"/>
        <v>0</v>
      </c>
      <c r="U17" s="163"/>
      <c r="V17" s="176">
        <f>Data_day!B69</f>
        <v>0</v>
      </c>
      <c r="W17" s="177">
        <f>Data_day!C69</f>
        <v>0</v>
      </c>
      <c r="X17" s="177">
        <f>Data_day!D69</f>
        <v>0</v>
      </c>
      <c r="Y17" s="177">
        <f>Data_day!E69</f>
        <v>0</v>
      </c>
      <c r="Z17" s="177">
        <f>Data_day!F69</f>
        <v>0</v>
      </c>
      <c r="AA17" s="178">
        <f>Data_day!G69</f>
        <v>0</v>
      </c>
      <c r="AB17" s="179">
        <f>Data_day!H69</f>
        <v>0</v>
      </c>
      <c r="AC17" s="342">
        <f t="shared" si="6"/>
        <v>0</v>
      </c>
      <c r="AD17" s="360">
        <f t="shared" si="7"/>
        <v>0</v>
      </c>
    </row>
    <row r="18" spans="1:30" ht="18" customHeight="1" x14ac:dyDescent="0.2">
      <c r="A18" s="175" t="s">
        <v>30</v>
      </c>
      <c r="B18" s="176">
        <f>Data_day!B9</f>
        <v>0</v>
      </c>
      <c r="C18" s="177">
        <f>Data_day!C9</f>
        <v>0</v>
      </c>
      <c r="D18" s="177">
        <f>Data_day!D9</f>
        <v>0</v>
      </c>
      <c r="E18" s="177">
        <f>Data_day!E9</f>
        <v>0</v>
      </c>
      <c r="F18" s="177">
        <f>Data_day!F9</f>
        <v>0</v>
      </c>
      <c r="G18" s="178">
        <f>Data_day!G9</f>
        <v>0</v>
      </c>
      <c r="H18" s="179">
        <f>Data_day!H9</f>
        <v>0</v>
      </c>
      <c r="I18" s="342">
        <f t="shared" si="2"/>
        <v>0</v>
      </c>
      <c r="J18" s="343">
        <f t="shared" si="3"/>
        <v>0</v>
      </c>
      <c r="K18" s="163"/>
      <c r="L18" s="176">
        <f>Data_day!B39</f>
        <v>0</v>
      </c>
      <c r="M18" s="177">
        <f>Data_day!C39</f>
        <v>0</v>
      </c>
      <c r="N18" s="177">
        <f>Data_day!D39</f>
        <v>0</v>
      </c>
      <c r="O18" s="177">
        <f>Data_day!E39</f>
        <v>0</v>
      </c>
      <c r="P18" s="177">
        <f>Data_day!F39</f>
        <v>0</v>
      </c>
      <c r="Q18" s="178">
        <f>Data_day!G39</f>
        <v>0</v>
      </c>
      <c r="R18" s="180">
        <f>Data_day!H39</f>
        <v>0</v>
      </c>
      <c r="S18" s="353">
        <f t="shared" si="4"/>
        <v>0</v>
      </c>
      <c r="T18" s="343">
        <f t="shared" si="5"/>
        <v>0</v>
      </c>
      <c r="U18" s="163"/>
      <c r="V18" s="176">
        <f>Data_day!B70</f>
        <v>0</v>
      </c>
      <c r="W18" s="177">
        <f>Data_day!C70</f>
        <v>0</v>
      </c>
      <c r="X18" s="177">
        <f>Data_day!D70</f>
        <v>0</v>
      </c>
      <c r="Y18" s="177">
        <f>Data_day!E70</f>
        <v>0</v>
      </c>
      <c r="Z18" s="177">
        <f>Data_day!F70</f>
        <v>0</v>
      </c>
      <c r="AA18" s="178">
        <f>Data_day!G70</f>
        <v>0</v>
      </c>
      <c r="AB18" s="179">
        <f>Data_day!H70</f>
        <v>0</v>
      </c>
      <c r="AC18" s="342">
        <f t="shared" si="6"/>
        <v>0</v>
      </c>
      <c r="AD18" s="360">
        <f t="shared" si="7"/>
        <v>0</v>
      </c>
    </row>
    <row r="19" spans="1:30" ht="18" customHeight="1" x14ac:dyDescent="0.2">
      <c r="A19" s="175" t="s">
        <v>31</v>
      </c>
      <c r="B19" s="176">
        <f>Data_day!B10</f>
        <v>0</v>
      </c>
      <c r="C19" s="177">
        <f>Data_day!C10</f>
        <v>0</v>
      </c>
      <c r="D19" s="177">
        <f>Data_day!D10</f>
        <v>0</v>
      </c>
      <c r="E19" s="177">
        <f>Data_day!E10</f>
        <v>0</v>
      </c>
      <c r="F19" s="177">
        <f>Data_day!F10</f>
        <v>0</v>
      </c>
      <c r="G19" s="178">
        <f>Data_day!G10</f>
        <v>0</v>
      </c>
      <c r="H19" s="179">
        <f>Data_day!H10</f>
        <v>0</v>
      </c>
      <c r="I19" s="342">
        <f t="shared" si="2"/>
        <v>0</v>
      </c>
      <c r="J19" s="343">
        <f t="shared" si="3"/>
        <v>0</v>
      </c>
      <c r="K19" s="163"/>
      <c r="L19" s="176">
        <f>Data_day!B40</f>
        <v>0</v>
      </c>
      <c r="M19" s="177">
        <f>Data_day!C40</f>
        <v>0</v>
      </c>
      <c r="N19" s="177">
        <f>Data_day!D40</f>
        <v>0</v>
      </c>
      <c r="O19" s="177">
        <f>Data_day!E40</f>
        <v>0</v>
      </c>
      <c r="P19" s="177">
        <f>Data_day!F40</f>
        <v>0</v>
      </c>
      <c r="Q19" s="178">
        <f>Data_day!G40</f>
        <v>0</v>
      </c>
      <c r="R19" s="180">
        <f>Data_day!H40</f>
        <v>0</v>
      </c>
      <c r="S19" s="353">
        <f t="shared" si="4"/>
        <v>0</v>
      </c>
      <c r="T19" s="343">
        <f t="shared" si="5"/>
        <v>0</v>
      </c>
      <c r="U19" s="163"/>
      <c r="V19" s="176">
        <f>Data_day!B71</f>
        <v>0</v>
      </c>
      <c r="W19" s="177">
        <f>Data_day!C71</f>
        <v>0</v>
      </c>
      <c r="X19" s="177">
        <f>Data_day!D71</f>
        <v>0</v>
      </c>
      <c r="Y19" s="177">
        <f>Data_day!E71</f>
        <v>0</v>
      </c>
      <c r="Z19" s="177">
        <f>Data_day!F71</f>
        <v>0</v>
      </c>
      <c r="AA19" s="178">
        <f>Data_day!G71</f>
        <v>0</v>
      </c>
      <c r="AB19" s="179">
        <f>Data_day!H71</f>
        <v>0</v>
      </c>
      <c r="AC19" s="342">
        <f t="shared" si="6"/>
        <v>0</v>
      </c>
      <c r="AD19" s="360">
        <f t="shared" si="7"/>
        <v>0</v>
      </c>
    </row>
    <row r="20" spans="1:30" ht="18" customHeight="1" x14ac:dyDescent="0.2">
      <c r="A20" s="181" t="s">
        <v>32</v>
      </c>
      <c r="B20" s="182">
        <f>Data_day!B11</f>
        <v>0</v>
      </c>
      <c r="C20" s="183">
        <f>Data_day!C11</f>
        <v>0</v>
      </c>
      <c r="D20" s="183">
        <f>Data_day!D11</f>
        <v>0</v>
      </c>
      <c r="E20" s="183">
        <f>Data_day!E11</f>
        <v>0</v>
      </c>
      <c r="F20" s="183">
        <f>Data_day!F11</f>
        <v>0</v>
      </c>
      <c r="G20" s="184">
        <f>Data_day!G11</f>
        <v>0</v>
      </c>
      <c r="H20" s="185">
        <f>Data_day!H11</f>
        <v>0</v>
      </c>
      <c r="I20" s="344">
        <f t="shared" si="2"/>
        <v>0</v>
      </c>
      <c r="J20" s="345">
        <f t="shared" si="3"/>
        <v>0</v>
      </c>
      <c r="K20" s="163"/>
      <c r="L20" s="182">
        <f>Data_day!B41</f>
        <v>0</v>
      </c>
      <c r="M20" s="183">
        <f>Data_day!C41</f>
        <v>0</v>
      </c>
      <c r="N20" s="183">
        <f>Data_day!D41</f>
        <v>0</v>
      </c>
      <c r="O20" s="183">
        <f>Data_day!E41</f>
        <v>0</v>
      </c>
      <c r="P20" s="183">
        <f>Data_day!F41</f>
        <v>0</v>
      </c>
      <c r="Q20" s="184">
        <f>Data_day!G41</f>
        <v>0</v>
      </c>
      <c r="R20" s="186">
        <f>Data_day!H41</f>
        <v>0</v>
      </c>
      <c r="S20" s="354">
        <f t="shared" si="4"/>
        <v>0</v>
      </c>
      <c r="T20" s="345">
        <f t="shared" si="5"/>
        <v>0</v>
      </c>
      <c r="U20" s="163"/>
      <c r="V20" s="182">
        <f>Data_day!B72</f>
        <v>0</v>
      </c>
      <c r="W20" s="183">
        <f>Data_day!C72</f>
        <v>0</v>
      </c>
      <c r="X20" s="183">
        <f>Data_day!D72</f>
        <v>0</v>
      </c>
      <c r="Y20" s="183">
        <f>Data_day!E72</f>
        <v>0</v>
      </c>
      <c r="Z20" s="183">
        <f>Data_day!F72</f>
        <v>0</v>
      </c>
      <c r="AA20" s="184">
        <f>Data_day!G72</f>
        <v>0</v>
      </c>
      <c r="AB20" s="185">
        <f>Data_day!H72</f>
        <v>0</v>
      </c>
      <c r="AC20" s="344">
        <f t="shared" si="6"/>
        <v>0</v>
      </c>
      <c r="AD20" s="361">
        <f t="shared" si="7"/>
        <v>0</v>
      </c>
    </row>
    <row r="21" spans="1:30" ht="18" customHeight="1" x14ac:dyDescent="0.2">
      <c r="A21" s="187" t="s">
        <v>33</v>
      </c>
      <c r="B21" s="188">
        <f>Data_day!B12</f>
        <v>0</v>
      </c>
      <c r="C21" s="189">
        <f>Data_day!C12</f>
        <v>0</v>
      </c>
      <c r="D21" s="189">
        <f>Data_day!D12</f>
        <v>0</v>
      </c>
      <c r="E21" s="189">
        <f>Data_day!E12</f>
        <v>0</v>
      </c>
      <c r="F21" s="189">
        <f>Data_day!F12</f>
        <v>0</v>
      </c>
      <c r="G21" s="190">
        <f>Data_day!G12</f>
        <v>0</v>
      </c>
      <c r="H21" s="191">
        <f>Data_day!H12</f>
        <v>0</v>
      </c>
      <c r="I21" s="346">
        <f t="shared" si="2"/>
        <v>0</v>
      </c>
      <c r="J21" s="347">
        <f t="shared" si="3"/>
        <v>0</v>
      </c>
      <c r="K21" s="163"/>
      <c r="L21" s="188">
        <f>Data_day!B42</f>
        <v>0</v>
      </c>
      <c r="M21" s="189">
        <f>Data_day!C42</f>
        <v>0</v>
      </c>
      <c r="N21" s="189">
        <f>Data_day!D42</f>
        <v>0</v>
      </c>
      <c r="O21" s="189">
        <f>Data_day!E42</f>
        <v>0</v>
      </c>
      <c r="P21" s="189">
        <f>Data_day!F42</f>
        <v>0</v>
      </c>
      <c r="Q21" s="190">
        <f>Data_day!G42</f>
        <v>0</v>
      </c>
      <c r="R21" s="192">
        <f>Data_day!H42</f>
        <v>0</v>
      </c>
      <c r="S21" s="355">
        <f t="shared" si="4"/>
        <v>0</v>
      </c>
      <c r="T21" s="347">
        <f t="shared" si="5"/>
        <v>0</v>
      </c>
      <c r="U21" s="163"/>
      <c r="V21" s="188">
        <f>Data_day!B73</f>
        <v>0</v>
      </c>
      <c r="W21" s="189">
        <f>Data_day!C73</f>
        <v>0</v>
      </c>
      <c r="X21" s="189">
        <f>Data_day!D73</f>
        <v>0</v>
      </c>
      <c r="Y21" s="189">
        <f>Data_day!E73</f>
        <v>0</v>
      </c>
      <c r="Z21" s="189">
        <f>Data_day!F73</f>
        <v>0</v>
      </c>
      <c r="AA21" s="190">
        <f>Data_day!G73</f>
        <v>0</v>
      </c>
      <c r="AB21" s="191">
        <f>Data_day!H73</f>
        <v>0</v>
      </c>
      <c r="AC21" s="346">
        <f t="shared" si="6"/>
        <v>0</v>
      </c>
      <c r="AD21" s="362">
        <f t="shared" si="7"/>
        <v>0</v>
      </c>
    </row>
    <row r="22" spans="1:30" ht="18" customHeight="1" x14ac:dyDescent="0.2">
      <c r="A22" s="193" t="s">
        <v>34</v>
      </c>
      <c r="B22" s="166">
        <f>Data_day!B13</f>
        <v>0</v>
      </c>
      <c r="C22" s="167">
        <f>Data_day!C13</f>
        <v>0</v>
      </c>
      <c r="D22" s="167">
        <f>Data_day!D13</f>
        <v>0</v>
      </c>
      <c r="E22" s="167">
        <f>Data_day!E13</f>
        <v>0</v>
      </c>
      <c r="F22" s="167">
        <f>Data_day!F13</f>
        <v>0</v>
      </c>
      <c r="G22" s="168">
        <f>Data_day!G13</f>
        <v>0</v>
      </c>
      <c r="H22" s="169">
        <f>Data_day!H13</f>
        <v>0</v>
      </c>
      <c r="I22" s="340">
        <f t="shared" si="2"/>
        <v>0</v>
      </c>
      <c r="J22" s="341">
        <f t="shared" si="3"/>
        <v>0</v>
      </c>
      <c r="K22" s="163"/>
      <c r="L22" s="166">
        <f>Data_day!B43</f>
        <v>0</v>
      </c>
      <c r="M22" s="167">
        <f>Data_day!C43</f>
        <v>0</v>
      </c>
      <c r="N22" s="167">
        <f>Data_day!D43</f>
        <v>0</v>
      </c>
      <c r="O22" s="167">
        <f>Data_day!E43</f>
        <v>0</v>
      </c>
      <c r="P22" s="167">
        <f>Data_day!F43</f>
        <v>0</v>
      </c>
      <c r="Q22" s="168">
        <f>Data_day!G43</f>
        <v>0</v>
      </c>
      <c r="R22" s="194">
        <f>Data_day!H43</f>
        <v>0</v>
      </c>
      <c r="S22" s="352">
        <f t="shared" si="4"/>
        <v>0</v>
      </c>
      <c r="T22" s="341">
        <f t="shared" si="5"/>
        <v>0</v>
      </c>
      <c r="U22" s="163"/>
      <c r="V22" s="166">
        <f>Data_day!B74</f>
        <v>0</v>
      </c>
      <c r="W22" s="167">
        <f>Data_day!C74</f>
        <v>0</v>
      </c>
      <c r="X22" s="167">
        <f>Data_day!D74</f>
        <v>0</v>
      </c>
      <c r="Y22" s="167">
        <f>Data_day!E74</f>
        <v>0</v>
      </c>
      <c r="Z22" s="167">
        <f>Data_day!F74</f>
        <v>0</v>
      </c>
      <c r="AA22" s="168">
        <f>Data_day!G74</f>
        <v>0</v>
      </c>
      <c r="AB22" s="169">
        <f>Data_day!H74</f>
        <v>0</v>
      </c>
      <c r="AC22" s="340">
        <f t="shared" si="6"/>
        <v>0</v>
      </c>
      <c r="AD22" s="363">
        <f t="shared" si="7"/>
        <v>0</v>
      </c>
    </row>
    <row r="23" spans="1:30" ht="18" customHeight="1" x14ac:dyDescent="0.2">
      <c r="A23" s="175" t="s">
        <v>35</v>
      </c>
      <c r="B23" s="176">
        <f>Data_day!B14</f>
        <v>0</v>
      </c>
      <c r="C23" s="177">
        <f>Data_day!C14</f>
        <v>0</v>
      </c>
      <c r="D23" s="177">
        <f>Data_day!D14</f>
        <v>0</v>
      </c>
      <c r="E23" s="177">
        <f>Data_day!E14</f>
        <v>0</v>
      </c>
      <c r="F23" s="177">
        <f>Data_day!F14</f>
        <v>0</v>
      </c>
      <c r="G23" s="178">
        <f>Data_day!G14</f>
        <v>0</v>
      </c>
      <c r="H23" s="179">
        <f>Data_day!H14</f>
        <v>0</v>
      </c>
      <c r="I23" s="342">
        <f t="shared" si="2"/>
        <v>0</v>
      </c>
      <c r="J23" s="343">
        <f t="shared" si="3"/>
        <v>0</v>
      </c>
      <c r="K23" s="163"/>
      <c r="L23" s="176">
        <f>Data_day!B44</f>
        <v>0</v>
      </c>
      <c r="M23" s="177">
        <f>Data_day!C44</f>
        <v>0</v>
      </c>
      <c r="N23" s="177">
        <f>Data_day!D44</f>
        <v>0</v>
      </c>
      <c r="O23" s="177">
        <f>Data_day!E44</f>
        <v>0</v>
      </c>
      <c r="P23" s="177">
        <f>Data_day!F44</f>
        <v>0</v>
      </c>
      <c r="Q23" s="178">
        <f>Data_day!G44</f>
        <v>0</v>
      </c>
      <c r="R23" s="180">
        <f>Data_day!H44</f>
        <v>0</v>
      </c>
      <c r="S23" s="353">
        <f t="shared" si="4"/>
        <v>0</v>
      </c>
      <c r="T23" s="343">
        <f t="shared" si="5"/>
        <v>0</v>
      </c>
      <c r="U23" s="163"/>
      <c r="V23" s="176">
        <f>Data_day!B75</f>
        <v>0</v>
      </c>
      <c r="W23" s="177">
        <f>Data_day!C75</f>
        <v>0</v>
      </c>
      <c r="X23" s="177">
        <f>Data_day!D75</f>
        <v>0</v>
      </c>
      <c r="Y23" s="177">
        <f>Data_day!E75</f>
        <v>0</v>
      </c>
      <c r="Z23" s="177">
        <f>Data_day!F75</f>
        <v>0</v>
      </c>
      <c r="AA23" s="178">
        <f>Data_day!G75</f>
        <v>0</v>
      </c>
      <c r="AB23" s="179">
        <f>Data_day!H75</f>
        <v>0</v>
      </c>
      <c r="AC23" s="342">
        <f t="shared" si="6"/>
        <v>0</v>
      </c>
      <c r="AD23" s="360">
        <f t="shared" si="7"/>
        <v>0</v>
      </c>
    </row>
    <row r="24" spans="1:30" ht="18" customHeight="1" x14ac:dyDescent="0.2">
      <c r="A24" s="175" t="s">
        <v>36</v>
      </c>
      <c r="B24" s="176">
        <f>Data_day!B15</f>
        <v>0</v>
      </c>
      <c r="C24" s="177">
        <f>Data_day!C15</f>
        <v>0</v>
      </c>
      <c r="D24" s="177">
        <f>Data_day!D15</f>
        <v>0</v>
      </c>
      <c r="E24" s="177">
        <f>Data_day!E15</f>
        <v>0</v>
      </c>
      <c r="F24" s="177">
        <f>Data_day!F15</f>
        <v>0</v>
      </c>
      <c r="G24" s="178">
        <f>Data_day!G15</f>
        <v>0</v>
      </c>
      <c r="H24" s="179">
        <f>Data_day!H15</f>
        <v>0</v>
      </c>
      <c r="I24" s="342">
        <f t="shared" si="2"/>
        <v>0</v>
      </c>
      <c r="J24" s="343">
        <f t="shared" si="3"/>
        <v>0</v>
      </c>
      <c r="K24" s="163"/>
      <c r="L24" s="176">
        <f>Data_day!B45</f>
        <v>0</v>
      </c>
      <c r="M24" s="177">
        <f>Data_day!C45</f>
        <v>0</v>
      </c>
      <c r="N24" s="177">
        <f>Data_day!D45</f>
        <v>0</v>
      </c>
      <c r="O24" s="177">
        <f>Data_day!E45</f>
        <v>0</v>
      </c>
      <c r="P24" s="177">
        <f>Data_day!F45</f>
        <v>0</v>
      </c>
      <c r="Q24" s="178">
        <f>Data_day!G45</f>
        <v>0</v>
      </c>
      <c r="R24" s="180">
        <f>Data_day!H45</f>
        <v>0</v>
      </c>
      <c r="S24" s="353">
        <f t="shared" si="4"/>
        <v>0</v>
      </c>
      <c r="T24" s="343">
        <f t="shared" si="5"/>
        <v>0</v>
      </c>
      <c r="U24" s="163"/>
      <c r="V24" s="176">
        <f>Data_day!B76</f>
        <v>0</v>
      </c>
      <c r="W24" s="177">
        <f>Data_day!C76</f>
        <v>0</v>
      </c>
      <c r="X24" s="177">
        <f>Data_day!D76</f>
        <v>0</v>
      </c>
      <c r="Y24" s="177">
        <f>Data_day!E76</f>
        <v>0</v>
      </c>
      <c r="Z24" s="177">
        <f>Data_day!F76</f>
        <v>0</v>
      </c>
      <c r="AA24" s="178">
        <f>Data_day!G76</f>
        <v>0</v>
      </c>
      <c r="AB24" s="179">
        <f>Data_day!H76</f>
        <v>0</v>
      </c>
      <c r="AC24" s="342">
        <f t="shared" si="6"/>
        <v>0</v>
      </c>
      <c r="AD24" s="360">
        <f t="shared" si="7"/>
        <v>0</v>
      </c>
    </row>
    <row r="25" spans="1:30" ht="18" customHeight="1" x14ac:dyDescent="0.2">
      <c r="A25" s="175" t="s">
        <v>37</v>
      </c>
      <c r="B25" s="176">
        <f>Data_day!B16</f>
        <v>0</v>
      </c>
      <c r="C25" s="177">
        <f>Data_day!C16</f>
        <v>0</v>
      </c>
      <c r="D25" s="177">
        <f>Data_day!D16</f>
        <v>0</v>
      </c>
      <c r="E25" s="177">
        <f>Data_day!E16</f>
        <v>0</v>
      </c>
      <c r="F25" s="177">
        <f>Data_day!F16</f>
        <v>0</v>
      </c>
      <c r="G25" s="178">
        <f>Data_day!G16</f>
        <v>0</v>
      </c>
      <c r="H25" s="179">
        <f>Data_day!H16</f>
        <v>0</v>
      </c>
      <c r="I25" s="342">
        <f t="shared" si="2"/>
        <v>0</v>
      </c>
      <c r="J25" s="343">
        <f t="shared" si="3"/>
        <v>0</v>
      </c>
      <c r="K25" s="163"/>
      <c r="L25" s="176">
        <f>Data_day!B46</f>
        <v>0</v>
      </c>
      <c r="M25" s="177">
        <f>Data_day!C46</f>
        <v>0</v>
      </c>
      <c r="N25" s="177">
        <f>Data_day!D46</f>
        <v>0</v>
      </c>
      <c r="O25" s="177">
        <f>Data_day!E46</f>
        <v>0</v>
      </c>
      <c r="P25" s="177">
        <f>Data_day!F46</f>
        <v>0</v>
      </c>
      <c r="Q25" s="178">
        <f>Data_day!G46</f>
        <v>0</v>
      </c>
      <c r="R25" s="180">
        <f>Data_day!H46</f>
        <v>0</v>
      </c>
      <c r="S25" s="353">
        <f t="shared" si="4"/>
        <v>0</v>
      </c>
      <c r="T25" s="343">
        <f t="shared" si="5"/>
        <v>0</v>
      </c>
      <c r="U25" s="163"/>
      <c r="V25" s="176">
        <f>Data_day!B77</f>
        <v>0</v>
      </c>
      <c r="W25" s="177">
        <f>Data_day!C77</f>
        <v>0</v>
      </c>
      <c r="X25" s="177">
        <f>Data_day!D77</f>
        <v>0</v>
      </c>
      <c r="Y25" s="177">
        <f>Data_day!E77</f>
        <v>0</v>
      </c>
      <c r="Z25" s="177">
        <f>Data_day!F77</f>
        <v>0</v>
      </c>
      <c r="AA25" s="178">
        <f>Data_day!G77</f>
        <v>0</v>
      </c>
      <c r="AB25" s="179">
        <f>Data_day!H77</f>
        <v>0</v>
      </c>
      <c r="AC25" s="342">
        <f t="shared" si="6"/>
        <v>0</v>
      </c>
      <c r="AD25" s="360">
        <f t="shared" si="7"/>
        <v>0</v>
      </c>
    </row>
    <row r="26" spans="1:30" ht="18" customHeight="1" x14ac:dyDescent="0.2">
      <c r="A26" s="175" t="s">
        <v>38</v>
      </c>
      <c r="B26" s="176">
        <f>Data_day!B17</f>
        <v>0</v>
      </c>
      <c r="C26" s="177">
        <f>Data_day!C17</f>
        <v>0</v>
      </c>
      <c r="D26" s="177">
        <f>Data_day!D17</f>
        <v>0</v>
      </c>
      <c r="E26" s="177">
        <f>Data_day!E17</f>
        <v>0</v>
      </c>
      <c r="F26" s="177">
        <f>Data_day!F17</f>
        <v>0</v>
      </c>
      <c r="G26" s="178">
        <f>Data_day!G17</f>
        <v>0</v>
      </c>
      <c r="H26" s="179">
        <f>Data_day!H17</f>
        <v>0</v>
      </c>
      <c r="I26" s="342">
        <f t="shared" si="2"/>
        <v>0</v>
      </c>
      <c r="J26" s="343">
        <f t="shared" si="3"/>
        <v>0</v>
      </c>
      <c r="K26" s="163"/>
      <c r="L26" s="176">
        <f>Data_day!B47</f>
        <v>0</v>
      </c>
      <c r="M26" s="177">
        <f>Data_day!C47</f>
        <v>0</v>
      </c>
      <c r="N26" s="177">
        <f>Data_day!D47</f>
        <v>0</v>
      </c>
      <c r="O26" s="177">
        <f>Data_day!E47</f>
        <v>0</v>
      </c>
      <c r="P26" s="177">
        <f>Data_day!F47</f>
        <v>0</v>
      </c>
      <c r="Q26" s="178">
        <f>Data_day!G47</f>
        <v>0</v>
      </c>
      <c r="R26" s="180">
        <f>Data_day!H47</f>
        <v>0</v>
      </c>
      <c r="S26" s="353">
        <f t="shared" si="4"/>
        <v>0</v>
      </c>
      <c r="T26" s="343">
        <f t="shared" si="5"/>
        <v>0</v>
      </c>
      <c r="U26" s="163"/>
      <c r="V26" s="176">
        <f>Data_day!B78</f>
        <v>0</v>
      </c>
      <c r="W26" s="177">
        <f>Data_day!C78</f>
        <v>0</v>
      </c>
      <c r="X26" s="177">
        <f>Data_day!D78</f>
        <v>0</v>
      </c>
      <c r="Y26" s="177">
        <f>Data_day!E78</f>
        <v>0</v>
      </c>
      <c r="Z26" s="177">
        <f>Data_day!F78</f>
        <v>0</v>
      </c>
      <c r="AA26" s="178">
        <f>Data_day!G78</f>
        <v>0</v>
      </c>
      <c r="AB26" s="179">
        <f>Data_day!H78</f>
        <v>0</v>
      </c>
      <c r="AC26" s="342">
        <f t="shared" si="6"/>
        <v>0</v>
      </c>
      <c r="AD26" s="360">
        <f t="shared" si="7"/>
        <v>0</v>
      </c>
    </row>
    <row r="27" spans="1:30" ht="18" customHeight="1" x14ac:dyDescent="0.2">
      <c r="A27" s="175" t="s">
        <v>39</v>
      </c>
      <c r="B27" s="176">
        <f>Data_day!B18</f>
        <v>0</v>
      </c>
      <c r="C27" s="177">
        <f>Data_day!C18</f>
        <v>0</v>
      </c>
      <c r="D27" s="177">
        <f>Data_day!D18</f>
        <v>0</v>
      </c>
      <c r="E27" s="177">
        <f>Data_day!E18</f>
        <v>0</v>
      </c>
      <c r="F27" s="177">
        <f>Data_day!F18</f>
        <v>0</v>
      </c>
      <c r="G27" s="178">
        <f>Data_day!G18</f>
        <v>0</v>
      </c>
      <c r="H27" s="179">
        <f>Data_day!H18</f>
        <v>0</v>
      </c>
      <c r="I27" s="342">
        <f t="shared" si="2"/>
        <v>0</v>
      </c>
      <c r="J27" s="343">
        <f t="shared" si="3"/>
        <v>0</v>
      </c>
      <c r="K27" s="163"/>
      <c r="L27" s="176">
        <f>Data_day!B48</f>
        <v>0</v>
      </c>
      <c r="M27" s="177">
        <f>Data_day!C48</f>
        <v>0</v>
      </c>
      <c r="N27" s="177">
        <f>Data_day!D48</f>
        <v>0</v>
      </c>
      <c r="O27" s="177">
        <f>Data_day!E48</f>
        <v>0</v>
      </c>
      <c r="P27" s="177">
        <f>Data_day!F48</f>
        <v>0</v>
      </c>
      <c r="Q27" s="178">
        <f>Data_day!G48</f>
        <v>0</v>
      </c>
      <c r="R27" s="180">
        <f>Data_day!H48</f>
        <v>0</v>
      </c>
      <c r="S27" s="353">
        <f t="shared" si="4"/>
        <v>0</v>
      </c>
      <c r="T27" s="343">
        <f t="shared" si="5"/>
        <v>0</v>
      </c>
      <c r="U27" s="163"/>
      <c r="V27" s="176">
        <f>Data_day!B79</f>
        <v>0</v>
      </c>
      <c r="W27" s="177">
        <f>Data_day!C79</f>
        <v>0</v>
      </c>
      <c r="X27" s="177">
        <f>Data_day!D79</f>
        <v>0</v>
      </c>
      <c r="Y27" s="177">
        <f>Data_day!E79</f>
        <v>0</v>
      </c>
      <c r="Z27" s="177">
        <f>Data_day!F79</f>
        <v>0</v>
      </c>
      <c r="AA27" s="178">
        <f>Data_day!G79</f>
        <v>0</v>
      </c>
      <c r="AB27" s="179">
        <f>Data_day!H79</f>
        <v>0</v>
      </c>
      <c r="AC27" s="342">
        <f t="shared" si="6"/>
        <v>0</v>
      </c>
      <c r="AD27" s="360">
        <f t="shared" si="7"/>
        <v>0</v>
      </c>
    </row>
    <row r="28" spans="1:30" ht="18" customHeight="1" x14ac:dyDescent="0.2">
      <c r="A28" s="175" t="s">
        <v>40</v>
      </c>
      <c r="B28" s="176">
        <f>Data_day!B19</f>
        <v>0</v>
      </c>
      <c r="C28" s="177">
        <f>Data_day!C19</f>
        <v>0</v>
      </c>
      <c r="D28" s="177">
        <f>Data_day!D19</f>
        <v>0</v>
      </c>
      <c r="E28" s="177">
        <f>Data_day!E19</f>
        <v>0</v>
      </c>
      <c r="F28" s="177">
        <f>Data_day!F19</f>
        <v>0</v>
      </c>
      <c r="G28" s="178">
        <f>Data_day!G19</f>
        <v>0</v>
      </c>
      <c r="H28" s="179">
        <f>Data_day!H19</f>
        <v>0</v>
      </c>
      <c r="I28" s="342">
        <f t="shared" si="2"/>
        <v>0</v>
      </c>
      <c r="J28" s="343">
        <f t="shared" si="3"/>
        <v>0</v>
      </c>
      <c r="K28" s="163"/>
      <c r="L28" s="176">
        <f>Data_day!B49</f>
        <v>0</v>
      </c>
      <c r="M28" s="177">
        <f>Data_day!C49</f>
        <v>0</v>
      </c>
      <c r="N28" s="177">
        <f>Data_day!D49</f>
        <v>0</v>
      </c>
      <c r="O28" s="177">
        <f>Data_day!E49</f>
        <v>0</v>
      </c>
      <c r="P28" s="177">
        <f>Data_day!F49</f>
        <v>0</v>
      </c>
      <c r="Q28" s="178">
        <f>Data_day!G49</f>
        <v>0</v>
      </c>
      <c r="R28" s="180">
        <f>Data_day!H49</f>
        <v>0</v>
      </c>
      <c r="S28" s="353">
        <f t="shared" si="4"/>
        <v>0</v>
      </c>
      <c r="T28" s="343">
        <f t="shared" si="5"/>
        <v>0</v>
      </c>
      <c r="U28" s="163"/>
      <c r="V28" s="176">
        <f>Data_day!B80</f>
        <v>0</v>
      </c>
      <c r="W28" s="177">
        <f>Data_day!C80</f>
        <v>0</v>
      </c>
      <c r="X28" s="177">
        <f>Data_day!D80</f>
        <v>0</v>
      </c>
      <c r="Y28" s="177">
        <f>Data_day!E80</f>
        <v>0</v>
      </c>
      <c r="Z28" s="177">
        <f>Data_day!F80</f>
        <v>0</v>
      </c>
      <c r="AA28" s="178">
        <f>Data_day!G80</f>
        <v>0</v>
      </c>
      <c r="AB28" s="179">
        <f>Data_day!H80</f>
        <v>0</v>
      </c>
      <c r="AC28" s="342">
        <f t="shared" si="6"/>
        <v>0</v>
      </c>
      <c r="AD28" s="360">
        <f t="shared" si="7"/>
        <v>0</v>
      </c>
    </row>
    <row r="29" spans="1:30" ht="18" customHeight="1" x14ac:dyDescent="0.2">
      <c r="A29" s="175" t="s">
        <v>41</v>
      </c>
      <c r="B29" s="176">
        <f>Data_day!B20</f>
        <v>0</v>
      </c>
      <c r="C29" s="177">
        <f>Data_day!C20</f>
        <v>0</v>
      </c>
      <c r="D29" s="177">
        <f>Data_day!D20</f>
        <v>0</v>
      </c>
      <c r="E29" s="177">
        <f>Data_day!E20</f>
        <v>0</v>
      </c>
      <c r="F29" s="177">
        <f>Data_day!F20</f>
        <v>0</v>
      </c>
      <c r="G29" s="178">
        <f>Data_day!G20</f>
        <v>0</v>
      </c>
      <c r="H29" s="179">
        <f>Data_day!H20</f>
        <v>0</v>
      </c>
      <c r="I29" s="342">
        <f t="shared" si="2"/>
        <v>0</v>
      </c>
      <c r="J29" s="343">
        <f t="shared" si="3"/>
        <v>0</v>
      </c>
      <c r="K29" s="163"/>
      <c r="L29" s="176">
        <f>Data_day!B50</f>
        <v>0</v>
      </c>
      <c r="M29" s="177">
        <f>Data_day!C50</f>
        <v>0</v>
      </c>
      <c r="N29" s="177">
        <f>Data_day!D50</f>
        <v>0</v>
      </c>
      <c r="O29" s="177">
        <f>Data_day!E50</f>
        <v>0</v>
      </c>
      <c r="P29" s="177">
        <f>Data_day!F50</f>
        <v>0</v>
      </c>
      <c r="Q29" s="178">
        <f>Data_day!G50</f>
        <v>0</v>
      </c>
      <c r="R29" s="180">
        <f>Data_day!H50</f>
        <v>0</v>
      </c>
      <c r="S29" s="353">
        <f t="shared" si="4"/>
        <v>0</v>
      </c>
      <c r="T29" s="343">
        <f t="shared" si="5"/>
        <v>0</v>
      </c>
      <c r="U29" s="163"/>
      <c r="V29" s="176">
        <f>Data_day!B81</f>
        <v>0</v>
      </c>
      <c r="W29" s="177">
        <f>Data_day!C81</f>
        <v>0</v>
      </c>
      <c r="X29" s="177">
        <f>Data_day!D81</f>
        <v>0</v>
      </c>
      <c r="Y29" s="177">
        <f>Data_day!E81</f>
        <v>0</v>
      </c>
      <c r="Z29" s="177">
        <f>Data_day!F81</f>
        <v>0</v>
      </c>
      <c r="AA29" s="178">
        <f>Data_day!G81</f>
        <v>0</v>
      </c>
      <c r="AB29" s="179">
        <f>Data_day!H81</f>
        <v>0</v>
      </c>
      <c r="AC29" s="342">
        <f t="shared" si="6"/>
        <v>0</v>
      </c>
      <c r="AD29" s="360">
        <f t="shared" si="7"/>
        <v>0</v>
      </c>
    </row>
    <row r="30" spans="1:30" ht="18" customHeight="1" x14ac:dyDescent="0.2">
      <c r="A30" s="181" t="s">
        <v>42</v>
      </c>
      <c r="B30" s="182">
        <f>Data_day!B21</f>
        <v>0</v>
      </c>
      <c r="C30" s="183">
        <f>Data_day!C21</f>
        <v>0</v>
      </c>
      <c r="D30" s="183">
        <f>Data_day!D21</f>
        <v>0</v>
      </c>
      <c r="E30" s="183">
        <f>Data_day!E21</f>
        <v>0</v>
      </c>
      <c r="F30" s="183">
        <f>Data_day!F21</f>
        <v>0</v>
      </c>
      <c r="G30" s="184">
        <f>Data_day!G21</f>
        <v>0</v>
      </c>
      <c r="H30" s="185">
        <f>Data_day!H21</f>
        <v>0</v>
      </c>
      <c r="I30" s="344">
        <f t="shared" si="2"/>
        <v>0</v>
      </c>
      <c r="J30" s="345">
        <f t="shared" si="3"/>
        <v>0</v>
      </c>
      <c r="K30" s="163"/>
      <c r="L30" s="182">
        <f>Data_day!B51</f>
        <v>0</v>
      </c>
      <c r="M30" s="183">
        <f>Data_day!C51</f>
        <v>0</v>
      </c>
      <c r="N30" s="183">
        <f>Data_day!D51</f>
        <v>0</v>
      </c>
      <c r="O30" s="183">
        <f>Data_day!E51</f>
        <v>0</v>
      </c>
      <c r="P30" s="183">
        <f>Data_day!F51</f>
        <v>0</v>
      </c>
      <c r="Q30" s="184">
        <f>Data_day!G51</f>
        <v>0</v>
      </c>
      <c r="R30" s="186">
        <f>Data_day!H51</f>
        <v>0</v>
      </c>
      <c r="S30" s="354">
        <f t="shared" si="4"/>
        <v>0</v>
      </c>
      <c r="T30" s="345">
        <f t="shared" si="5"/>
        <v>0</v>
      </c>
      <c r="U30" s="163"/>
      <c r="V30" s="182">
        <f>Data_day!B82</f>
        <v>0</v>
      </c>
      <c r="W30" s="183">
        <f>Data_day!C82</f>
        <v>0</v>
      </c>
      <c r="X30" s="183">
        <f>Data_day!D82</f>
        <v>0</v>
      </c>
      <c r="Y30" s="183">
        <f>Data_day!E82</f>
        <v>0</v>
      </c>
      <c r="Z30" s="183">
        <f>Data_day!F82</f>
        <v>0</v>
      </c>
      <c r="AA30" s="184">
        <f>Data_day!G82</f>
        <v>0</v>
      </c>
      <c r="AB30" s="185">
        <f>Data_day!H82</f>
        <v>0</v>
      </c>
      <c r="AC30" s="344">
        <f t="shared" si="6"/>
        <v>0</v>
      </c>
      <c r="AD30" s="361">
        <f t="shared" si="7"/>
        <v>0</v>
      </c>
    </row>
    <row r="31" spans="1:30" ht="18" customHeight="1" x14ac:dyDescent="0.2">
      <c r="A31" s="187" t="s">
        <v>43</v>
      </c>
      <c r="B31" s="188">
        <f>Data_day!B22</f>
        <v>0</v>
      </c>
      <c r="C31" s="189">
        <f>Data_day!C22</f>
        <v>0</v>
      </c>
      <c r="D31" s="189">
        <f>Data_day!D22</f>
        <v>0</v>
      </c>
      <c r="E31" s="189">
        <f>Data_day!E22</f>
        <v>0</v>
      </c>
      <c r="F31" s="189">
        <f>Data_day!F22</f>
        <v>0</v>
      </c>
      <c r="G31" s="190">
        <f>Data_day!G22</f>
        <v>0</v>
      </c>
      <c r="H31" s="191">
        <f>Data_day!H22</f>
        <v>0</v>
      </c>
      <c r="I31" s="346">
        <f t="shared" si="2"/>
        <v>0</v>
      </c>
      <c r="J31" s="347">
        <f t="shared" si="3"/>
        <v>0</v>
      </c>
      <c r="K31" s="163"/>
      <c r="L31" s="188">
        <f>Data_day!B52</f>
        <v>0</v>
      </c>
      <c r="M31" s="189">
        <f>Data_day!C52</f>
        <v>0</v>
      </c>
      <c r="N31" s="189">
        <f>Data_day!D52</f>
        <v>0</v>
      </c>
      <c r="O31" s="189">
        <f>Data_day!E52</f>
        <v>0</v>
      </c>
      <c r="P31" s="189">
        <f>Data_day!F52</f>
        <v>0</v>
      </c>
      <c r="Q31" s="190">
        <f>Data_day!G52</f>
        <v>0</v>
      </c>
      <c r="R31" s="192">
        <f>Data_day!H52</f>
        <v>0</v>
      </c>
      <c r="S31" s="355">
        <f t="shared" si="4"/>
        <v>0</v>
      </c>
      <c r="T31" s="347">
        <f t="shared" si="5"/>
        <v>0</v>
      </c>
      <c r="U31" s="163"/>
      <c r="V31" s="188">
        <f>Data_day!B83</f>
        <v>0</v>
      </c>
      <c r="W31" s="189">
        <f>Data_day!C83</f>
        <v>0</v>
      </c>
      <c r="X31" s="189">
        <f>Data_day!D83</f>
        <v>0</v>
      </c>
      <c r="Y31" s="189">
        <f>Data_day!E83</f>
        <v>0</v>
      </c>
      <c r="Z31" s="189">
        <f>Data_day!F83</f>
        <v>0</v>
      </c>
      <c r="AA31" s="190">
        <f>Data_day!G83</f>
        <v>0</v>
      </c>
      <c r="AB31" s="191">
        <f>Data_day!H83</f>
        <v>0</v>
      </c>
      <c r="AC31" s="346">
        <f t="shared" si="6"/>
        <v>0</v>
      </c>
      <c r="AD31" s="362">
        <f t="shared" si="7"/>
        <v>0</v>
      </c>
    </row>
    <row r="32" spans="1:30" ht="18" customHeight="1" x14ac:dyDescent="0.2">
      <c r="A32" s="165" t="s">
        <v>44</v>
      </c>
      <c r="B32" s="166">
        <f>Data_day!B23</f>
        <v>0</v>
      </c>
      <c r="C32" s="167">
        <f>Data_day!C23</f>
        <v>0</v>
      </c>
      <c r="D32" s="167">
        <f>Data_day!D23</f>
        <v>0</v>
      </c>
      <c r="E32" s="167">
        <f>Data_day!E23</f>
        <v>0</v>
      </c>
      <c r="F32" s="167">
        <f>Data_day!F23</f>
        <v>0</v>
      </c>
      <c r="G32" s="168">
        <f>Data_day!G23</f>
        <v>0</v>
      </c>
      <c r="H32" s="169">
        <f>Data_day!H23</f>
        <v>0</v>
      </c>
      <c r="I32" s="340">
        <f t="shared" si="2"/>
        <v>0</v>
      </c>
      <c r="J32" s="341">
        <f t="shared" si="3"/>
        <v>0</v>
      </c>
      <c r="K32" s="163"/>
      <c r="L32" s="166">
        <f>Data_day!B53</f>
        <v>0</v>
      </c>
      <c r="M32" s="167">
        <f>Data_day!C53</f>
        <v>0</v>
      </c>
      <c r="N32" s="167">
        <f>Data_day!D53</f>
        <v>0</v>
      </c>
      <c r="O32" s="167">
        <f>Data_day!E53</f>
        <v>0</v>
      </c>
      <c r="P32" s="167">
        <f>Data_day!F53</f>
        <v>0</v>
      </c>
      <c r="Q32" s="168">
        <f>Data_day!G53</f>
        <v>0</v>
      </c>
      <c r="R32" s="194">
        <f>Data_day!H53</f>
        <v>0</v>
      </c>
      <c r="S32" s="352">
        <f t="shared" si="4"/>
        <v>0</v>
      </c>
      <c r="T32" s="341">
        <f t="shared" si="5"/>
        <v>0</v>
      </c>
      <c r="U32" s="163"/>
      <c r="V32" s="166">
        <f>Data_day!B84</f>
        <v>0</v>
      </c>
      <c r="W32" s="167">
        <f>Data_day!C84</f>
        <v>0</v>
      </c>
      <c r="X32" s="167">
        <f>Data_day!D84</f>
        <v>0</v>
      </c>
      <c r="Y32" s="167">
        <f>Data_day!E84</f>
        <v>0</v>
      </c>
      <c r="Z32" s="167">
        <f>Data_day!F84</f>
        <v>0</v>
      </c>
      <c r="AA32" s="168">
        <f>Data_day!G84</f>
        <v>0</v>
      </c>
      <c r="AB32" s="169">
        <f>Data_day!H84</f>
        <v>0</v>
      </c>
      <c r="AC32" s="340">
        <f t="shared" si="6"/>
        <v>0</v>
      </c>
      <c r="AD32" s="363">
        <f t="shared" si="7"/>
        <v>0</v>
      </c>
    </row>
    <row r="33" spans="1:30" ht="18" customHeight="1" x14ac:dyDescent="0.2">
      <c r="A33" s="175" t="s">
        <v>45</v>
      </c>
      <c r="B33" s="176">
        <f>Data_day!B24</f>
        <v>0</v>
      </c>
      <c r="C33" s="177">
        <f>Data_day!C24</f>
        <v>0</v>
      </c>
      <c r="D33" s="177">
        <f>Data_day!D24</f>
        <v>0</v>
      </c>
      <c r="E33" s="177">
        <f>Data_day!E24</f>
        <v>0</v>
      </c>
      <c r="F33" s="177">
        <f>Data_day!F24</f>
        <v>0</v>
      </c>
      <c r="G33" s="178">
        <f>Data_day!G24</f>
        <v>0</v>
      </c>
      <c r="H33" s="179">
        <f>Data_day!H24</f>
        <v>0</v>
      </c>
      <c r="I33" s="342">
        <f t="shared" si="2"/>
        <v>0</v>
      </c>
      <c r="J33" s="343">
        <f t="shared" si="3"/>
        <v>0</v>
      </c>
      <c r="K33" s="163"/>
      <c r="L33" s="176">
        <f>Data_day!B54</f>
        <v>0</v>
      </c>
      <c r="M33" s="177">
        <f>Data_day!C54</f>
        <v>0</v>
      </c>
      <c r="N33" s="177">
        <f>Data_day!D54</f>
        <v>0</v>
      </c>
      <c r="O33" s="177">
        <f>Data_day!E54</f>
        <v>0</v>
      </c>
      <c r="P33" s="177">
        <f>Data_day!F54</f>
        <v>0</v>
      </c>
      <c r="Q33" s="178">
        <f>Data_day!G54</f>
        <v>0</v>
      </c>
      <c r="R33" s="180">
        <f>Data_day!H54</f>
        <v>0</v>
      </c>
      <c r="S33" s="353">
        <f t="shared" si="4"/>
        <v>0</v>
      </c>
      <c r="T33" s="343">
        <f t="shared" si="5"/>
        <v>0</v>
      </c>
      <c r="U33" s="163"/>
      <c r="V33" s="176">
        <f>Data_day!B85</f>
        <v>0</v>
      </c>
      <c r="W33" s="177">
        <f>Data_day!C85</f>
        <v>0</v>
      </c>
      <c r="X33" s="177">
        <f>Data_day!D85</f>
        <v>0</v>
      </c>
      <c r="Y33" s="177">
        <f>Data_day!E85</f>
        <v>0</v>
      </c>
      <c r="Z33" s="177">
        <f>Data_day!F85</f>
        <v>0</v>
      </c>
      <c r="AA33" s="178">
        <f>Data_day!G85</f>
        <v>0</v>
      </c>
      <c r="AB33" s="179">
        <f>Data_day!H85</f>
        <v>0</v>
      </c>
      <c r="AC33" s="342">
        <f t="shared" si="6"/>
        <v>0</v>
      </c>
      <c r="AD33" s="360">
        <f t="shared" si="7"/>
        <v>0</v>
      </c>
    </row>
    <row r="34" spans="1:30" ht="18" customHeight="1" x14ac:dyDescent="0.2">
      <c r="A34" s="175" t="s">
        <v>46</v>
      </c>
      <c r="B34" s="176">
        <f>Data_day!B25</f>
        <v>0</v>
      </c>
      <c r="C34" s="177">
        <f>Data_day!C25</f>
        <v>0</v>
      </c>
      <c r="D34" s="177">
        <f>Data_day!D25</f>
        <v>0</v>
      </c>
      <c r="E34" s="177">
        <f>Data_day!E25</f>
        <v>0</v>
      </c>
      <c r="F34" s="177">
        <f>Data_day!F25</f>
        <v>0</v>
      </c>
      <c r="G34" s="178">
        <f>Data_day!G25</f>
        <v>0</v>
      </c>
      <c r="H34" s="179">
        <f>Data_day!H25</f>
        <v>0</v>
      </c>
      <c r="I34" s="342">
        <f t="shared" si="2"/>
        <v>0</v>
      </c>
      <c r="J34" s="343">
        <f t="shared" si="3"/>
        <v>0</v>
      </c>
      <c r="K34" s="163"/>
      <c r="L34" s="176">
        <f>Data_day!B55</f>
        <v>0</v>
      </c>
      <c r="M34" s="177">
        <f>Data_day!C55</f>
        <v>0</v>
      </c>
      <c r="N34" s="177">
        <f>Data_day!D55</f>
        <v>0</v>
      </c>
      <c r="O34" s="177">
        <f>Data_day!E55</f>
        <v>0</v>
      </c>
      <c r="P34" s="177">
        <f>Data_day!F55</f>
        <v>0</v>
      </c>
      <c r="Q34" s="178">
        <f>Data_day!G55</f>
        <v>0</v>
      </c>
      <c r="R34" s="180">
        <f>Data_day!H55</f>
        <v>0</v>
      </c>
      <c r="S34" s="353">
        <f t="shared" si="4"/>
        <v>0</v>
      </c>
      <c r="T34" s="343">
        <f t="shared" si="5"/>
        <v>0</v>
      </c>
      <c r="U34" s="163"/>
      <c r="V34" s="176">
        <f>Data_day!B86</f>
        <v>0</v>
      </c>
      <c r="W34" s="177">
        <f>Data_day!C86</f>
        <v>0</v>
      </c>
      <c r="X34" s="177">
        <f>Data_day!D86</f>
        <v>0</v>
      </c>
      <c r="Y34" s="177">
        <f>Data_day!E86</f>
        <v>0</v>
      </c>
      <c r="Z34" s="177">
        <f>Data_day!F86</f>
        <v>0</v>
      </c>
      <c r="AA34" s="178">
        <f>Data_day!G86</f>
        <v>0</v>
      </c>
      <c r="AB34" s="179">
        <f>Data_day!H86</f>
        <v>0</v>
      </c>
      <c r="AC34" s="342">
        <f t="shared" si="6"/>
        <v>0</v>
      </c>
      <c r="AD34" s="360">
        <f t="shared" si="7"/>
        <v>0</v>
      </c>
    </row>
    <row r="35" spans="1:30" ht="18" customHeight="1" x14ac:dyDescent="0.2">
      <c r="A35" s="175" t="s">
        <v>47</v>
      </c>
      <c r="B35" s="176">
        <f>Data_day!B26</f>
        <v>0</v>
      </c>
      <c r="C35" s="177">
        <f>Data_day!C26</f>
        <v>0</v>
      </c>
      <c r="D35" s="177">
        <f>Data_day!D26</f>
        <v>0</v>
      </c>
      <c r="E35" s="177">
        <f>Data_day!E26</f>
        <v>0</v>
      </c>
      <c r="F35" s="177">
        <f>Data_day!F26</f>
        <v>0</v>
      </c>
      <c r="G35" s="178">
        <f>Data_day!G26</f>
        <v>0</v>
      </c>
      <c r="H35" s="179">
        <f>Data_day!H26</f>
        <v>0</v>
      </c>
      <c r="I35" s="342">
        <f t="shared" si="2"/>
        <v>0</v>
      </c>
      <c r="J35" s="343">
        <f t="shared" si="3"/>
        <v>0</v>
      </c>
      <c r="K35" s="163"/>
      <c r="L35" s="176">
        <f>Data_day!B56</f>
        <v>0</v>
      </c>
      <c r="M35" s="177">
        <f>Data_day!C56</f>
        <v>0</v>
      </c>
      <c r="N35" s="177">
        <f>Data_day!D56</f>
        <v>0</v>
      </c>
      <c r="O35" s="177">
        <f>Data_day!E56</f>
        <v>0</v>
      </c>
      <c r="P35" s="177">
        <f>Data_day!F56</f>
        <v>0</v>
      </c>
      <c r="Q35" s="178">
        <f>Data_day!G56</f>
        <v>0</v>
      </c>
      <c r="R35" s="180">
        <f>Data_day!H56</f>
        <v>0</v>
      </c>
      <c r="S35" s="353">
        <f t="shared" si="4"/>
        <v>0</v>
      </c>
      <c r="T35" s="343">
        <f t="shared" si="5"/>
        <v>0</v>
      </c>
      <c r="U35" s="163"/>
      <c r="V35" s="176">
        <f>Data_day!B87</f>
        <v>0</v>
      </c>
      <c r="W35" s="177">
        <f>Data_day!C87</f>
        <v>0</v>
      </c>
      <c r="X35" s="177">
        <f>Data_day!D87</f>
        <v>0</v>
      </c>
      <c r="Y35" s="177">
        <f>Data_day!E87</f>
        <v>0</v>
      </c>
      <c r="Z35" s="177">
        <f>Data_day!F87</f>
        <v>0</v>
      </c>
      <c r="AA35" s="178">
        <f>Data_day!G87</f>
        <v>0</v>
      </c>
      <c r="AB35" s="179">
        <f>Data_day!H87</f>
        <v>0</v>
      </c>
      <c r="AC35" s="342">
        <f t="shared" si="6"/>
        <v>0</v>
      </c>
      <c r="AD35" s="360">
        <f t="shared" si="7"/>
        <v>0</v>
      </c>
    </row>
    <row r="36" spans="1:30" ht="18" customHeight="1" x14ac:dyDescent="0.2">
      <c r="A36" s="175" t="s">
        <v>48</v>
      </c>
      <c r="B36" s="176">
        <f>Data_day!B27</f>
        <v>0</v>
      </c>
      <c r="C36" s="177">
        <f>Data_day!C27</f>
        <v>0</v>
      </c>
      <c r="D36" s="177">
        <f>Data_day!D27</f>
        <v>0</v>
      </c>
      <c r="E36" s="177">
        <f>Data_day!E27</f>
        <v>0</v>
      </c>
      <c r="F36" s="177">
        <f>Data_day!F27</f>
        <v>0</v>
      </c>
      <c r="G36" s="178">
        <f>Data_day!G27</f>
        <v>0</v>
      </c>
      <c r="H36" s="179">
        <f>Data_day!H27</f>
        <v>0</v>
      </c>
      <c r="I36" s="342">
        <f t="shared" si="2"/>
        <v>0</v>
      </c>
      <c r="J36" s="343">
        <f t="shared" si="3"/>
        <v>0</v>
      </c>
      <c r="K36" s="163"/>
      <c r="L36" s="176">
        <f>Data_day!B57</f>
        <v>0</v>
      </c>
      <c r="M36" s="177">
        <f>Data_day!C57</f>
        <v>0</v>
      </c>
      <c r="N36" s="177">
        <f>Data_day!D57</f>
        <v>0</v>
      </c>
      <c r="O36" s="177">
        <f>Data_day!E57</f>
        <v>0</v>
      </c>
      <c r="P36" s="177">
        <f>Data_day!F57</f>
        <v>0</v>
      </c>
      <c r="Q36" s="178">
        <f>Data_day!G57</f>
        <v>0</v>
      </c>
      <c r="R36" s="180">
        <f>Data_day!H57</f>
        <v>0</v>
      </c>
      <c r="S36" s="353">
        <f t="shared" si="4"/>
        <v>0</v>
      </c>
      <c r="T36" s="343">
        <f t="shared" si="5"/>
        <v>0</v>
      </c>
      <c r="U36" s="163"/>
      <c r="V36" s="176">
        <f>Data_day!B88</f>
        <v>0</v>
      </c>
      <c r="W36" s="177">
        <f>Data_day!C88</f>
        <v>0</v>
      </c>
      <c r="X36" s="177">
        <f>Data_day!D88</f>
        <v>0</v>
      </c>
      <c r="Y36" s="177">
        <f>Data_day!E88</f>
        <v>0</v>
      </c>
      <c r="Z36" s="177">
        <f>Data_day!F88</f>
        <v>0</v>
      </c>
      <c r="AA36" s="178">
        <f>Data_day!G88</f>
        <v>0</v>
      </c>
      <c r="AB36" s="179">
        <f>Data_day!H88</f>
        <v>0</v>
      </c>
      <c r="AC36" s="342">
        <f t="shared" si="6"/>
        <v>0</v>
      </c>
      <c r="AD36" s="360">
        <f t="shared" si="7"/>
        <v>0</v>
      </c>
    </row>
    <row r="37" spans="1:30" ht="18" customHeight="1" x14ac:dyDescent="0.2">
      <c r="A37" s="195" t="s">
        <v>49</v>
      </c>
      <c r="B37" s="196">
        <f>Data_day!B28</f>
        <v>0</v>
      </c>
      <c r="C37" s="197">
        <f>Data_day!C28</f>
        <v>0</v>
      </c>
      <c r="D37" s="197">
        <f>Data_day!D28</f>
        <v>0</v>
      </c>
      <c r="E37" s="197">
        <f>Data_day!E28</f>
        <v>0</v>
      </c>
      <c r="F37" s="197">
        <f>Data_day!F28</f>
        <v>0</v>
      </c>
      <c r="G37" s="198">
        <f>Data_day!G28</f>
        <v>0</v>
      </c>
      <c r="H37" s="199">
        <f>Data_day!H28</f>
        <v>0</v>
      </c>
      <c r="I37" s="348">
        <f t="shared" si="2"/>
        <v>0</v>
      </c>
      <c r="J37" s="349">
        <f t="shared" si="3"/>
        <v>0</v>
      </c>
      <c r="K37" s="163"/>
      <c r="L37" s="196">
        <f>Data_day!B58</f>
        <v>0</v>
      </c>
      <c r="M37" s="197">
        <f>Data_day!C58</f>
        <v>0</v>
      </c>
      <c r="N37" s="197">
        <f>Data_day!D58</f>
        <v>0</v>
      </c>
      <c r="O37" s="197">
        <f>Data_day!E58</f>
        <v>0</v>
      </c>
      <c r="P37" s="197">
        <f>Data_day!F58</f>
        <v>0</v>
      </c>
      <c r="Q37" s="198">
        <f>Data_day!G58</f>
        <v>0</v>
      </c>
      <c r="R37" s="200">
        <f>Data_day!H58</f>
        <v>0</v>
      </c>
      <c r="S37" s="356">
        <f t="shared" si="4"/>
        <v>0</v>
      </c>
      <c r="T37" s="349">
        <f t="shared" si="5"/>
        <v>0</v>
      </c>
      <c r="U37" s="163"/>
      <c r="V37" s="196">
        <f>Data_day!B89</f>
        <v>0</v>
      </c>
      <c r="W37" s="197">
        <f>Data_day!C89</f>
        <v>0</v>
      </c>
      <c r="X37" s="197">
        <f>Data_day!D89</f>
        <v>0</v>
      </c>
      <c r="Y37" s="197">
        <f>Data_day!E89</f>
        <v>0</v>
      </c>
      <c r="Z37" s="197">
        <f>Data_day!F89</f>
        <v>0</v>
      </c>
      <c r="AA37" s="198">
        <f>Data_day!G89</f>
        <v>0</v>
      </c>
      <c r="AB37" s="199">
        <f>Data_day!H89</f>
        <v>0</v>
      </c>
      <c r="AC37" s="348">
        <f t="shared" si="6"/>
        <v>0</v>
      </c>
      <c r="AD37" s="364">
        <f t="shared" si="7"/>
        <v>0</v>
      </c>
    </row>
    <row r="38" spans="1:30" ht="7.5" customHeight="1" x14ac:dyDescent="0.25">
      <c r="A38" s="58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357"/>
      <c r="T38" s="357"/>
      <c r="U38" s="201"/>
      <c r="V38" s="201"/>
      <c r="W38" s="201"/>
      <c r="X38" s="201"/>
      <c r="Y38" s="201"/>
      <c r="Z38" s="201"/>
      <c r="AA38" s="201"/>
      <c r="AB38" s="201"/>
      <c r="AC38" s="357"/>
      <c r="AD38" s="357"/>
    </row>
    <row r="39" spans="1:30" s="163" customFormat="1" ht="18" customHeight="1" x14ac:dyDescent="0.2">
      <c r="A39" s="156" t="s">
        <v>122</v>
      </c>
      <c r="B39" s="202">
        <f t="shared" ref="B39:H39" si="8">SUM(B14:B37)</f>
        <v>0</v>
      </c>
      <c r="C39" s="203">
        <f t="shared" si="8"/>
        <v>0</v>
      </c>
      <c r="D39" s="203">
        <f t="shared" si="8"/>
        <v>0</v>
      </c>
      <c r="E39" s="203">
        <f t="shared" si="8"/>
        <v>0</v>
      </c>
      <c r="F39" s="203">
        <f t="shared" si="8"/>
        <v>0</v>
      </c>
      <c r="G39" s="204">
        <f t="shared" si="8"/>
        <v>0</v>
      </c>
      <c r="H39" s="205">
        <f t="shared" si="8"/>
        <v>0</v>
      </c>
      <c r="I39" s="350">
        <f>SUM(B39:F39)/5</f>
        <v>0</v>
      </c>
      <c r="J39" s="351">
        <f>SUM(B39:H39)/7</f>
        <v>0</v>
      </c>
      <c r="K39" s="58"/>
      <c r="L39" s="206">
        <f t="shared" ref="L39:R39" si="9">SUM(L14:L37)</f>
        <v>0</v>
      </c>
      <c r="M39" s="203">
        <f t="shared" si="9"/>
        <v>0</v>
      </c>
      <c r="N39" s="203">
        <f t="shared" si="9"/>
        <v>0</v>
      </c>
      <c r="O39" s="203">
        <f t="shared" si="9"/>
        <v>0</v>
      </c>
      <c r="P39" s="203">
        <f t="shared" si="9"/>
        <v>0</v>
      </c>
      <c r="Q39" s="204">
        <f t="shared" si="9"/>
        <v>0</v>
      </c>
      <c r="R39" s="205">
        <f t="shared" si="9"/>
        <v>0</v>
      </c>
      <c r="S39" s="350">
        <f>SUM(L39:P39)/5</f>
        <v>0</v>
      </c>
      <c r="T39" s="351">
        <f>SUM(L39:R39)/7</f>
        <v>0</v>
      </c>
      <c r="U39" s="58"/>
      <c r="V39" s="206">
        <f t="shared" ref="V39:AB39" si="10">SUM(V14:V37)</f>
        <v>0</v>
      </c>
      <c r="W39" s="203">
        <f t="shared" si="10"/>
        <v>0</v>
      </c>
      <c r="X39" s="203">
        <f t="shared" si="10"/>
        <v>0</v>
      </c>
      <c r="Y39" s="203">
        <f t="shared" si="10"/>
        <v>0</v>
      </c>
      <c r="Z39" s="203">
        <f t="shared" si="10"/>
        <v>0</v>
      </c>
      <c r="AA39" s="204">
        <f t="shared" si="10"/>
        <v>0</v>
      </c>
      <c r="AB39" s="205">
        <f t="shared" si="10"/>
        <v>0</v>
      </c>
      <c r="AC39" s="350">
        <f>SUM(V39:Z39)/5</f>
        <v>0</v>
      </c>
      <c r="AD39" s="351">
        <f>SUM(V39:AB39)/7</f>
        <v>0</v>
      </c>
    </row>
  </sheetData>
  <mergeCells count="3">
    <mergeCell ref="B12:J12"/>
    <mergeCell ref="L12:T12"/>
    <mergeCell ref="V12:AD12"/>
  </mergeCells>
  <conditionalFormatting sqref="B14:J25">
    <cfRule type="cellIs" dxfId="29" priority="2" operator="equal">
      <formula>MAX(B$14:B$25)</formula>
    </cfRule>
  </conditionalFormatting>
  <conditionalFormatting sqref="B26:J37">
    <cfRule type="cellIs" dxfId="28" priority="3" operator="equal">
      <formula>MAX(B$26:B$37)</formula>
    </cfRule>
  </conditionalFormatting>
  <conditionalFormatting sqref="L14:T25">
    <cfRule type="cellIs" dxfId="27" priority="4" operator="equal">
      <formula>MAX(L$14:L$25)</formula>
    </cfRule>
  </conditionalFormatting>
  <conditionalFormatting sqref="L26:T37">
    <cfRule type="cellIs" dxfId="26" priority="5" operator="equal">
      <formula>MAX(L$26:L$37)</formula>
    </cfRule>
  </conditionalFormatting>
  <conditionalFormatting sqref="V14:AD25">
    <cfRule type="cellIs" dxfId="25" priority="6" operator="equal">
      <formula>MAX(V$14:V$25)</formula>
    </cfRule>
  </conditionalFormatting>
  <conditionalFormatting sqref="V26:AD37">
    <cfRule type="cellIs" dxfId="24" priority="7" operator="equal">
      <formula>MAX(V$26:V$37)</formula>
    </cfRule>
  </conditionalFormatting>
  <printOptions horizontalCentered="1"/>
  <pageMargins left="0.27569444444444402" right="0.27569444444444402" top="1.10208333333333" bottom="0.47222222222222199" header="0.35416666666666702" footer="0.196527777777778"/>
  <pageSetup paperSize="9" scale="70" firstPageNumber="0" orientation="landscape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9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65</v>
      </c>
      <c r="B5" s="328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123</v>
      </c>
      <c r="J6" s="11"/>
    </row>
    <row r="7" spans="1:11" ht="16.149999999999999" customHeight="1" x14ac:dyDescent="0.2">
      <c r="A7" s="14"/>
      <c r="C7" s="18"/>
      <c r="G7" s="100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07" t="s">
        <v>64</v>
      </c>
      <c r="B9" s="208">
        <f>B4</f>
        <v>0</v>
      </c>
      <c r="I9" s="63"/>
    </row>
    <row r="10" spans="1:11" ht="13.5" customHeight="1" x14ac:dyDescent="0.2">
      <c r="I10" s="63"/>
    </row>
    <row r="11" spans="1:11" s="155" customFormat="1" ht="18.600000000000001" customHeight="1" x14ac:dyDescent="0.2">
      <c r="B11" s="388" t="str">
        <f>"Distrubution des classes SWISS7 par tranche horaire  -  Cumuls sur 7 jours (Lu - Di)"</f>
        <v>Distrubution des classes SWISS7 par tranche horaire  -  Cumuls sur 7 jours (Lu - Di)</v>
      </c>
      <c r="C11" s="388"/>
      <c r="D11" s="388"/>
      <c r="E11" s="388"/>
      <c r="F11" s="388"/>
      <c r="G11" s="388"/>
      <c r="H11" s="388"/>
      <c r="I11" s="209"/>
      <c r="J11" s="210" t="s">
        <v>121</v>
      </c>
      <c r="K11" s="416" t="s">
        <v>124</v>
      </c>
    </row>
    <row r="12" spans="1:11" ht="12.75" customHeight="1" x14ac:dyDescent="0.2">
      <c r="A12" s="113" t="s">
        <v>98</v>
      </c>
      <c r="B12" s="211" t="s">
        <v>125</v>
      </c>
      <c r="C12" s="212" t="s">
        <v>126</v>
      </c>
      <c r="D12" s="212" t="s">
        <v>127</v>
      </c>
      <c r="E12" s="212" t="s">
        <v>128</v>
      </c>
      <c r="F12" s="212" t="s">
        <v>129</v>
      </c>
      <c r="G12" s="212" t="s">
        <v>130</v>
      </c>
      <c r="H12" s="213" t="s">
        <v>131</v>
      </c>
      <c r="I12" s="214"/>
      <c r="J12" s="327" t="s">
        <v>168</v>
      </c>
      <c r="K12" s="416"/>
    </row>
    <row r="13" spans="1:11" ht="12.75" customHeight="1" x14ac:dyDescent="0.2">
      <c r="A13" s="216" t="s">
        <v>26</v>
      </c>
      <c r="B13" s="217">
        <f>Data_category!B5</f>
        <v>0</v>
      </c>
      <c r="C13" s="135">
        <f>Data_category!C5</f>
        <v>0</v>
      </c>
      <c r="D13" s="218">
        <f>Data_category!D5</f>
        <v>0</v>
      </c>
      <c r="E13" s="135">
        <f>Data_category!E5</f>
        <v>0</v>
      </c>
      <c r="F13" s="218">
        <f>Data_category!F5</f>
        <v>0</v>
      </c>
      <c r="G13" s="135">
        <f>Data_category!G5</f>
        <v>0</v>
      </c>
      <c r="H13" s="118">
        <f>Data_category!H5</f>
        <v>0</v>
      </c>
      <c r="J13" s="322">
        <f>CV_C!T14</f>
        <v>0</v>
      </c>
      <c r="K13" s="220" t="e">
        <f>J13/Data_category!$L$29*7</f>
        <v>#DIV/0!</v>
      </c>
    </row>
    <row r="14" spans="1:11" ht="12.75" customHeight="1" x14ac:dyDescent="0.2">
      <c r="A14" s="124" t="s">
        <v>27</v>
      </c>
      <c r="B14" s="221">
        <f>Data_category!B6</f>
        <v>0</v>
      </c>
      <c r="C14" s="222">
        <f>Data_category!C6</f>
        <v>0</v>
      </c>
      <c r="D14" s="223">
        <f>Data_category!D6</f>
        <v>0</v>
      </c>
      <c r="E14" s="222">
        <f>Data_category!E6</f>
        <v>0</v>
      </c>
      <c r="F14" s="223">
        <f>Data_category!F6</f>
        <v>0</v>
      </c>
      <c r="G14" s="222">
        <f>Data_category!G6</f>
        <v>0</v>
      </c>
      <c r="H14" s="123">
        <f>Data_category!H6</f>
        <v>0</v>
      </c>
      <c r="J14" s="322">
        <f>CV_C!T15</f>
        <v>0</v>
      </c>
      <c r="K14" s="224" t="e">
        <f>J14/Data_category!$L$29*7</f>
        <v>#DIV/0!</v>
      </c>
    </row>
    <row r="15" spans="1:11" ht="12.75" customHeight="1" x14ac:dyDescent="0.2">
      <c r="A15" s="124" t="s">
        <v>28</v>
      </c>
      <c r="B15" s="221">
        <f>Data_category!B7</f>
        <v>0</v>
      </c>
      <c r="C15" s="222">
        <f>Data_category!C7</f>
        <v>0</v>
      </c>
      <c r="D15" s="223">
        <f>Data_category!D7</f>
        <v>0</v>
      </c>
      <c r="E15" s="222">
        <f>Data_category!E7</f>
        <v>0</v>
      </c>
      <c r="F15" s="223">
        <f>Data_category!F7</f>
        <v>0</v>
      </c>
      <c r="G15" s="222">
        <f>Data_category!G7</f>
        <v>0</v>
      </c>
      <c r="H15" s="123">
        <f>Data_category!H7</f>
        <v>0</v>
      </c>
      <c r="J15" s="322">
        <f>CV_C!T16</f>
        <v>0</v>
      </c>
      <c r="K15" s="224" t="e">
        <f>J15/Data_category!$L$29*7</f>
        <v>#DIV/0!</v>
      </c>
    </row>
    <row r="16" spans="1:11" ht="12.75" customHeight="1" x14ac:dyDescent="0.2">
      <c r="A16" s="124" t="s">
        <v>29</v>
      </c>
      <c r="B16" s="221">
        <f>Data_category!B8</f>
        <v>0</v>
      </c>
      <c r="C16" s="222">
        <f>Data_category!C8</f>
        <v>0</v>
      </c>
      <c r="D16" s="223">
        <f>Data_category!D8</f>
        <v>0</v>
      </c>
      <c r="E16" s="222">
        <f>Data_category!E8</f>
        <v>0</v>
      </c>
      <c r="F16" s="223">
        <f>Data_category!F8</f>
        <v>0</v>
      </c>
      <c r="G16" s="222">
        <f>Data_category!G8</f>
        <v>0</v>
      </c>
      <c r="H16" s="123">
        <f>Data_category!H8</f>
        <v>0</v>
      </c>
      <c r="J16" s="322">
        <f>CV_C!T17</f>
        <v>0</v>
      </c>
      <c r="K16" s="224" t="e">
        <f>J16/Data_category!$L$29*7</f>
        <v>#DIV/0!</v>
      </c>
    </row>
    <row r="17" spans="1:11" ht="12.75" customHeight="1" x14ac:dyDescent="0.2">
      <c r="A17" s="124" t="s">
        <v>30</v>
      </c>
      <c r="B17" s="221">
        <f>Data_category!B9</f>
        <v>0</v>
      </c>
      <c r="C17" s="222">
        <f>Data_category!C9</f>
        <v>0</v>
      </c>
      <c r="D17" s="223">
        <f>Data_category!D9</f>
        <v>0</v>
      </c>
      <c r="E17" s="222">
        <f>Data_category!E9</f>
        <v>0</v>
      </c>
      <c r="F17" s="223">
        <f>Data_category!F9</f>
        <v>0</v>
      </c>
      <c r="G17" s="222">
        <f>Data_category!G9</f>
        <v>0</v>
      </c>
      <c r="H17" s="123">
        <f>Data_category!H9</f>
        <v>0</v>
      </c>
      <c r="J17" s="322">
        <f>CV_C!T18</f>
        <v>0</v>
      </c>
      <c r="K17" s="224" t="e">
        <f>J17/Data_category!$L$29*7</f>
        <v>#DIV/0!</v>
      </c>
    </row>
    <row r="18" spans="1:11" ht="12.75" customHeight="1" x14ac:dyDescent="0.2">
      <c r="A18" s="124" t="s">
        <v>31</v>
      </c>
      <c r="B18" s="221">
        <f>Data_category!B10</f>
        <v>0</v>
      </c>
      <c r="C18" s="222">
        <f>Data_category!C10</f>
        <v>0</v>
      </c>
      <c r="D18" s="223">
        <f>Data_category!D10</f>
        <v>0</v>
      </c>
      <c r="E18" s="222">
        <f>Data_category!E10</f>
        <v>0</v>
      </c>
      <c r="F18" s="223">
        <f>Data_category!F10</f>
        <v>0</v>
      </c>
      <c r="G18" s="222">
        <f>Data_category!G10</f>
        <v>0</v>
      </c>
      <c r="H18" s="123">
        <f>Data_category!H10</f>
        <v>0</v>
      </c>
      <c r="J18" s="322">
        <f>CV_C!T19</f>
        <v>0</v>
      </c>
      <c r="K18" s="224" t="e">
        <f>J18/Data_category!$L$29*7</f>
        <v>#DIV/0!</v>
      </c>
    </row>
    <row r="19" spans="1:11" ht="12.75" customHeight="1" x14ac:dyDescent="0.2">
      <c r="A19" s="124" t="s">
        <v>32</v>
      </c>
      <c r="B19" s="221">
        <f>Data_category!B11</f>
        <v>0</v>
      </c>
      <c r="C19" s="222">
        <f>Data_category!C11</f>
        <v>0</v>
      </c>
      <c r="D19" s="223">
        <f>Data_category!D11</f>
        <v>0</v>
      </c>
      <c r="E19" s="222">
        <f>Data_category!E11</f>
        <v>0</v>
      </c>
      <c r="F19" s="223">
        <f>Data_category!F11</f>
        <v>0</v>
      </c>
      <c r="G19" s="222">
        <f>Data_category!G11</f>
        <v>0</v>
      </c>
      <c r="H19" s="123">
        <f>Data_category!H11</f>
        <v>0</v>
      </c>
      <c r="J19" s="322">
        <f>CV_C!T20</f>
        <v>0</v>
      </c>
      <c r="K19" s="224" t="e">
        <f>J19/Data_category!$L$29*7</f>
        <v>#DIV/0!</v>
      </c>
    </row>
    <row r="20" spans="1:11" ht="12.75" customHeight="1" x14ac:dyDescent="0.2">
      <c r="A20" s="225" t="s">
        <v>33</v>
      </c>
      <c r="B20" s="226">
        <f>Data_category!B12</f>
        <v>0</v>
      </c>
      <c r="C20" s="227">
        <f>Data_category!C12</f>
        <v>0</v>
      </c>
      <c r="D20" s="228">
        <f>Data_category!D12</f>
        <v>0</v>
      </c>
      <c r="E20" s="227">
        <f>Data_category!E12</f>
        <v>0</v>
      </c>
      <c r="F20" s="228">
        <f>Data_category!F12</f>
        <v>0</v>
      </c>
      <c r="G20" s="227">
        <f>Data_category!G12</f>
        <v>0</v>
      </c>
      <c r="H20" s="129">
        <f>Data_category!H12</f>
        <v>0</v>
      </c>
      <c r="I20" s="63"/>
      <c r="J20" s="323">
        <f>CV_C!T21</f>
        <v>0</v>
      </c>
      <c r="K20" s="229" t="e">
        <f>J20/Data_category!$L$29*7</f>
        <v>#DIV/0!</v>
      </c>
    </row>
    <row r="21" spans="1:11" ht="12.75" customHeight="1" x14ac:dyDescent="0.2">
      <c r="A21" s="124" t="s">
        <v>34</v>
      </c>
      <c r="B21" s="221">
        <f>Data_category!B13</f>
        <v>0</v>
      </c>
      <c r="C21" s="222">
        <f>Data_category!C13</f>
        <v>0</v>
      </c>
      <c r="D21" s="223">
        <f>Data_category!D13</f>
        <v>0</v>
      </c>
      <c r="E21" s="222">
        <f>Data_category!E13</f>
        <v>0</v>
      </c>
      <c r="F21" s="223">
        <f>Data_category!F13</f>
        <v>0</v>
      </c>
      <c r="G21" s="222">
        <f>Data_category!G13</f>
        <v>0</v>
      </c>
      <c r="H21" s="123">
        <f>Data_category!H13</f>
        <v>0</v>
      </c>
      <c r="J21" s="322">
        <f>CV_C!T22</f>
        <v>0</v>
      </c>
      <c r="K21" s="224" t="e">
        <f>J21/Data_category!$L$29*7</f>
        <v>#DIV/0!</v>
      </c>
    </row>
    <row r="22" spans="1:11" ht="12.75" customHeight="1" x14ac:dyDescent="0.2">
      <c r="A22" s="124" t="s">
        <v>35</v>
      </c>
      <c r="B22" s="221">
        <f>Data_category!B14</f>
        <v>0</v>
      </c>
      <c r="C22" s="222">
        <f>Data_category!C14</f>
        <v>0</v>
      </c>
      <c r="D22" s="223">
        <f>Data_category!D14</f>
        <v>0</v>
      </c>
      <c r="E22" s="222">
        <f>Data_category!E14</f>
        <v>0</v>
      </c>
      <c r="F22" s="223">
        <f>Data_category!F14</f>
        <v>0</v>
      </c>
      <c r="G22" s="222">
        <f>Data_category!G14</f>
        <v>0</v>
      </c>
      <c r="H22" s="123">
        <f>Data_category!H14</f>
        <v>0</v>
      </c>
      <c r="J22" s="322">
        <f>CV_C!T23</f>
        <v>0</v>
      </c>
      <c r="K22" s="224" t="e">
        <f>J22/Data_category!$L$29*7</f>
        <v>#DIV/0!</v>
      </c>
    </row>
    <row r="23" spans="1:11" ht="12.75" customHeight="1" x14ac:dyDescent="0.2">
      <c r="A23" s="124" t="s">
        <v>36</v>
      </c>
      <c r="B23" s="221">
        <f>Data_category!B15</f>
        <v>0</v>
      </c>
      <c r="C23" s="222">
        <f>Data_category!C15</f>
        <v>0</v>
      </c>
      <c r="D23" s="223">
        <f>Data_category!D15</f>
        <v>0</v>
      </c>
      <c r="E23" s="222">
        <f>Data_category!E15</f>
        <v>0</v>
      </c>
      <c r="F23" s="223">
        <f>Data_category!F15</f>
        <v>0</v>
      </c>
      <c r="G23" s="222">
        <f>Data_category!G15</f>
        <v>0</v>
      </c>
      <c r="H23" s="123">
        <f>Data_category!H15</f>
        <v>0</v>
      </c>
      <c r="J23" s="322">
        <f>CV_C!T24</f>
        <v>0</v>
      </c>
      <c r="K23" s="224" t="e">
        <f>J23/Data_category!$L$29*7</f>
        <v>#DIV/0!</v>
      </c>
    </row>
    <row r="24" spans="1:11" ht="12.75" customHeight="1" x14ac:dyDescent="0.2">
      <c r="A24" s="124" t="s">
        <v>37</v>
      </c>
      <c r="B24" s="221">
        <f>Data_category!B16</f>
        <v>0</v>
      </c>
      <c r="C24" s="222">
        <f>Data_category!C16</f>
        <v>0</v>
      </c>
      <c r="D24" s="223">
        <f>Data_category!D16</f>
        <v>0</v>
      </c>
      <c r="E24" s="222">
        <f>Data_category!E16</f>
        <v>0</v>
      </c>
      <c r="F24" s="223">
        <f>Data_category!F16</f>
        <v>0</v>
      </c>
      <c r="G24" s="222">
        <f>Data_category!G16</f>
        <v>0</v>
      </c>
      <c r="H24" s="123">
        <f>Data_category!H16</f>
        <v>0</v>
      </c>
      <c r="J24" s="322">
        <f>CV_C!T25</f>
        <v>0</v>
      </c>
      <c r="K24" s="224" t="e">
        <f>J24/Data_category!$L$29*7</f>
        <v>#DIV/0!</v>
      </c>
    </row>
    <row r="25" spans="1:11" ht="12.75" customHeight="1" x14ac:dyDescent="0.2">
      <c r="A25" s="124" t="s">
        <v>38</v>
      </c>
      <c r="B25" s="221">
        <f>Data_category!B17</f>
        <v>0</v>
      </c>
      <c r="C25" s="222">
        <f>Data_category!C17</f>
        <v>0</v>
      </c>
      <c r="D25" s="223">
        <f>Data_category!D17</f>
        <v>0</v>
      </c>
      <c r="E25" s="222">
        <f>Data_category!E17</f>
        <v>0</v>
      </c>
      <c r="F25" s="223">
        <f>Data_category!F17</f>
        <v>0</v>
      </c>
      <c r="G25" s="222">
        <f>Data_category!G17</f>
        <v>0</v>
      </c>
      <c r="H25" s="123">
        <f>Data_category!H17</f>
        <v>0</v>
      </c>
      <c r="J25" s="322">
        <f>CV_C!T26</f>
        <v>0</v>
      </c>
      <c r="K25" s="224" t="e">
        <f>J25/Data_category!$L$29*7</f>
        <v>#DIV/0!</v>
      </c>
    </row>
    <row r="26" spans="1:11" ht="12.75" customHeight="1" x14ac:dyDescent="0.2">
      <c r="A26" s="124" t="s">
        <v>39</v>
      </c>
      <c r="B26" s="221">
        <f>Data_category!B18</f>
        <v>0</v>
      </c>
      <c r="C26" s="222">
        <f>Data_category!C18</f>
        <v>0</v>
      </c>
      <c r="D26" s="223">
        <f>Data_category!D18</f>
        <v>0</v>
      </c>
      <c r="E26" s="222">
        <f>Data_category!E18</f>
        <v>0</v>
      </c>
      <c r="F26" s="223">
        <f>Data_category!F18</f>
        <v>0</v>
      </c>
      <c r="G26" s="222">
        <f>Data_category!G18</f>
        <v>0</v>
      </c>
      <c r="H26" s="123">
        <f>Data_category!H18</f>
        <v>0</v>
      </c>
      <c r="J26" s="322">
        <f>CV_C!T27</f>
        <v>0</v>
      </c>
      <c r="K26" s="224" t="e">
        <f>J26/Data_category!$L$29*7</f>
        <v>#DIV/0!</v>
      </c>
    </row>
    <row r="27" spans="1:11" ht="12.75" customHeight="1" x14ac:dyDescent="0.2">
      <c r="A27" s="124" t="s">
        <v>40</v>
      </c>
      <c r="B27" s="221">
        <f>Data_category!B19</f>
        <v>0</v>
      </c>
      <c r="C27" s="222">
        <f>Data_category!C19</f>
        <v>0</v>
      </c>
      <c r="D27" s="223">
        <f>Data_category!D19</f>
        <v>0</v>
      </c>
      <c r="E27" s="222">
        <f>Data_category!E19</f>
        <v>0</v>
      </c>
      <c r="F27" s="223">
        <f>Data_category!F19</f>
        <v>0</v>
      </c>
      <c r="G27" s="222">
        <f>Data_category!G19</f>
        <v>0</v>
      </c>
      <c r="H27" s="123">
        <f>Data_category!H19</f>
        <v>0</v>
      </c>
      <c r="J27" s="322">
        <f>CV_C!T28</f>
        <v>0</v>
      </c>
      <c r="K27" s="224" t="e">
        <f>J27/Data_category!$L$29*7</f>
        <v>#DIV/0!</v>
      </c>
    </row>
    <row r="28" spans="1:11" ht="12.75" customHeight="1" x14ac:dyDescent="0.2">
      <c r="A28" s="124" t="s">
        <v>41</v>
      </c>
      <c r="B28" s="221">
        <f>Data_category!B20</f>
        <v>0</v>
      </c>
      <c r="C28" s="222">
        <f>Data_category!C20</f>
        <v>0</v>
      </c>
      <c r="D28" s="223">
        <f>Data_category!D20</f>
        <v>0</v>
      </c>
      <c r="E28" s="222">
        <f>Data_category!E20</f>
        <v>0</v>
      </c>
      <c r="F28" s="223">
        <f>Data_category!F20</f>
        <v>0</v>
      </c>
      <c r="G28" s="222">
        <f>Data_category!G20</f>
        <v>0</v>
      </c>
      <c r="H28" s="123">
        <f>Data_category!H20</f>
        <v>0</v>
      </c>
      <c r="J28" s="322">
        <f>CV_C!T29</f>
        <v>0</v>
      </c>
      <c r="K28" s="224" t="e">
        <f>J28/Data_category!$L$29*7</f>
        <v>#DIV/0!</v>
      </c>
    </row>
    <row r="29" spans="1:11" ht="12.75" customHeight="1" x14ac:dyDescent="0.2">
      <c r="A29" s="124" t="s">
        <v>42</v>
      </c>
      <c r="B29" s="221">
        <f>Data_category!B21</f>
        <v>0</v>
      </c>
      <c r="C29" s="222">
        <f>Data_category!C21</f>
        <v>0</v>
      </c>
      <c r="D29" s="223">
        <f>Data_category!D21</f>
        <v>0</v>
      </c>
      <c r="E29" s="222">
        <f>Data_category!E21</f>
        <v>0</v>
      </c>
      <c r="F29" s="223">
        <f>Data_category!F21</f>
        <v>0</v>
      </c>
      <c r="G29" s="222">
        <f>Data_category!G21</f>
        <v>0</v>
      </c>
      <c r="H29" s="123">
        <f>Data_category!H21</f>
        <v>0</v>
      </c>
      <c r="J29" s="322">
        <f>CV_C!T30</f>
        <v>0</v>
      </c>
      <c r="K29" s="224" t="e">
        <f>J29/Data_category!$L$29*7</f>
        <v>#DIV/0!</v>
      </c>
    </row>
    <row r="30" spans="1:11" ht="12.75" customHeight="1" x14ac:dyDescent="0.2">
      <c r="A30" s="225" t="s">
        <v>43</v>
      </c>
      <c r="B30" s="226">
        <f>Data_category!B22</f>
        <v>0</v>
      </c>
      <c r="C30" s="227">
        <f>Data_category!C22</f>
        <v>0</v>
      </c>
      <c r="D30" s="228">
        <f>Data_category!D22</f>
        <v>0</v>
      </c>
      <c r="E30" s="227">
        <f>Data_category!E22</f>
        <v>0</v>
      </c>
      <c r="F30" s="228">
        <f>Data_category!F22</f>
        <v>0</v>
      </c>
      <c r="G30" s="227">
        <f>Data_category!G22</f>
        <v>0</v>
      </c>
      <c r="H30" s="129">
        <f>Data_category!H22</f>
        <v>0</v>
      </c>
      <c r="I30" s="63"/>
      <c r="J30" s="323">
        <f>CV_C!T31</f>
        <v>0</v>
      </c>
      <c r="K30" s="229" t="e">
        <f>J30/Data_category!$L$29*7</f>
        <v>#DIV/0!</v>
      </c>
    </row>
    <row r="31" spans="1:11" ht="12.75" customHeight="1" x14ac:dyDescent="0.2">
      <c r="A31" s="124" t="s">
        <v>44</v>
      </c>
      <c r="B31" s="221">
        <f>Data_category!B23</f>
        <v>0</v>
      </c>
      <c r="C31" s="222">
        <f>Data_category!C23</f>
        <v>0</v>
      </c>
      <c r="D31" s="223">
        <f>Data_category!D23</f>
        <v>0</v>
      </c>
      <c r="E31" s="222">
        <f>Data_category!E23</f>
        <v>0</v>
      </c>
      <c r="F31" s="223">
        <f>Data_category!F23</f>
        <v>0</v>
      </c>
      <c r="G31" s="222">
        <f>Data_category!G23</f>
        <v>0</v>
      </c>
      <c r="H31" s="123">
        <f>Data_category!H23</f>
        <v>0</v>
      </c>
      <c r="J31" s="322">
        <f>CV_C!T32</f>
        <v>0</v>
      </c>
      <c r="K31" s="224" t="e">
        <f>J31/Data_category!$L$29*7</f>
        <v>#DIV/0!</v>
      </c>
    </row>
    <row r="32" spans="1:11" ht="12.75" customHeight="1" x14ac:dyDescent="0.2">
      <c r="A32" s="124" t="s">
        <v>45</v>
      </c>
      <c r="B32" s="221">
        <f>Data_category!B24</f>
        <v>0</v>
      </c>
      <c r="C32" s="222">
        <f>Data_category!C24</f>
        <v>0</v>
      </c>
      <c r="D32" s="223">
        <f>Data_category!D24</f>
        <v>0</v>
      </c>
      <c r="E32" s="222">
        <f>Data_category!E24</f>
        <v>0</v>
      </c>
      <c r="F32" s="223">
        <f>Data_category!F24</f>
        <v>0</v>
      </c>
      <c r="G32" s="222">
        <f>Data_category!G24</f>
        <v>0</v>
      </c>
      <c r="H32" s="123">
        <f>Data_category!H24</f>
        <v>0</v>
      </c>
      <c r="J32" s="322">
        <f>CV_C!T33</f>
        <v>0</v>
      </c>
      <c r="K32" s="224" t="e">
        <f>J32/Data_category!$L$29*7</f>
        <v>#DIV/0!</v>
      </c>
    </row>
    <row r="33" spans="1:11" ht="12.75" customHeight="1" x14ac:dyDescent="0.2">
      <c r="A33" s="124" t="s">
        <v>46</v>
      </c>
      <c r="B33" s="221">
        <f>Data_category!B25</f>
        <v>0</v>
      </c>
      <c r="C33" s="222">
        <f>Data_category!C25</f>
        <v>0</v>
      </c>
      <c r="D33" s="223">
        <f>Data_category!D25</f>
        <v>0</v>
      </c>
      <c r="E33" s="222">
        <f>Data_category!E25</f>
        <v>0</v>
      </c>
      <c r="F33" s="223">
        <f>Data_category!F25</f>
        <v>0</v>
      </c>
      <c r="G33" s="222">
        <f>Data_category!G25</f>
        <v>0</v>
      </c>
      <c r="H33" s="123">
        <f>Data_category!H25</f>
        <v>0</v>
      </c>
      <c r="J33" s="322">
        <f>CV_C!T34</f>
        <v>0</v>
      </c>
      <c r="K33" s="224" t="e">
        <f>J33/Data_category!$L$29*7</f>
        <v>#DIV/0!</v>
      </c>
    </row>
    <row r="34" spans="1:11" ht="12.75" customHeight="1" x14ac:dyDescent="0.2">
      <c r="A34" s="124" t="s">
        <v>47</v>
      </c>
      <c r="B34" s="221">
        <f>Data_category!B26</f>
        <v>0</v>
      </c>
      <c r="C34" s="222">
        <f>Data_category!C26</f>
        <v>0</v>
      </c>
      <c r="D34" s="223">
        <f>Data_category!D26</f>
        <v>0</v>
      </c>
      <c r="E34" s="222">
        <f>Data_category!E26</f>
        <v>0</v>
      </c>
      <c r="F34" s="223">
        <f>Data_category!F26</f>
        <v>0</v>
      </c>
      <c r="G34" s="222">
        <f>Data_category!G26</f>
        <v>0</v>
      </c>
      <c r="H34" s="123">
        <f>Data_category!H26</f>
        <v>0</v>
      </c>
      <c r="J34" s="322">
        <f>CV_C!T35</f>
        <v>0</v>
      </c>
      <c r="K34" s="224" t="e">
        <f>J34/Data_category!$L$29*7</f>
        <v>#DIV/0!</v>
      </c>
    </row>
    <row r="35" spans="1:11" ht="12.75" customHeight="1" x14ac:dyDescent="0.2">
      <c r="A35" s="124" t="s">
        <v>48</v>
      </c>
      <c r="B35" s="221">
        <f>Data_category!B27</f>
        <v>0</v>
      </c>
      <c r="C35" s="222">
        <f>Data_category!C27</f>
        <v>0</v>
      </c>
      <c r="D35" s="223">
        <f>Data_category!D27</f>
        <v>0</v>
      </c>
      <c r="E35" s="222">
        <f>Data_category!E27</f>
        <v>0</v>
      </c>
      <c r="F35" s="223">
        <f>Data_category!F27</f>
        <v>0</v>
      </c>
      <c r="G35" s="222">
        <f>Data_category!G27</f>
        <v>0</v>
      </c>
      <c r="H35" s="123">
        <f>Data_category!H27</f>
        <v>0</v>
      </c>
      <c r="J35" s="322">
        <f>CV_C!T36</f>
        <v>0</v>
      </c>
      <c r="K35" s="224" t="e">
        <f>J35/Data_category!$L$29*7</f>
        <v>#DIV/0!</v>
      </c>
    </row>
    <row r="36" spans="1:11" ht="13.5" customHeight="1" thickBot="1" x14ac:dyDescent="0.25">
      <c r="A36" s="215" t="s">
        <v>49</v>
      </c>
      <c r="B36" s="230">
        <f>Data_category!B28</f>
        <v>0</v>
      </c>
      <c r="C36" s="231">
        <f>Data_category!C28</f>
        <v>0</v>
      </c>
      <c r="D36" s="232">
        <f>Data_category!D28</f>
        <v>0</v>
      </c>
      <c r="E36" s="231">
        <f>Data_category!E28</f>
        <v>0</v>
      </c>
      <c r="F36" s="232">
        <f>Data_category!F28</f>
        <v>0</v>
      </c>
      <c r="G36" s="231">
        <f>Data_category!G28</f>
        <v>0</v>
      </c>
      <c r="H36" s="143">
        <f>Data_category!H28</f>
        <v>0</v>
      </c>
      <c r="J36" s="324">
        <f>CV_C!T37</f>
        <v>0</v>
      </c>
      <c r="K36" s="224" t="e">
        <f>J36/Data_category!$L$29*7</f>
        <v>#DIV/0!</v>
      </c>
    </row>
    <row r="37" spans="1:11" ht="12.75" customHeight="1" x14ac:dyDescent="0.2">
      <c r="A37" s="233" t="s">
        <v>122</v>
      </c>
      <c r="B37" s="379" t="e">
        <f>SUM(B13:B36)/Data_category!$L$29</f>
        <v>#DIV/0!</v>
      </c>
      <c r="C37" s="380" t="e">
        <f>SUM(C13:C36)/Data_category!$L$29</f>
        <v>#DIV/0!</v>
      </c>
      <c r="D37" s="380" t="e">
        <f>SUM(D13:D36)/Data_category!$L$29</f>
        <v>#DIV/0!</v>
      </c>
      <c r="E37" s="380" t="e">
        <f>SUM(E13:E36)/Data_category!$L$29</f>
        <v>#DIV/0!</v>
      </c>
      <c r="F37" s="380" t="e">
        <f>SUM(F13:F36)/Data_category!$L$29</f>
        <v>#DIV/0!</v>
      </c>
      <c r="G37" s="380" t="e">
        <f>SUM(G13:G36)/Data_category!$L$29</f>
        <v>#DIV/0!</v>
      </c>
      <c r="H37" s="381" t="e">
        <f>SUM(H13:H36)/Data_category!$L$29</f>
        <v>#DIV/0!</v>
      </c>
      <c r="J37" s="325">
        <f>SUM(J13:J36)</f>
        <v>0</v>
      </c>
      <c r="K37" s="235" t="e">
        <f>SUM(B37:H37)</f>
        <v>#DIV/0!</v>
      </c>
    </row>
    <row r="38" spans="1:11" ht="12.75" customHeight="1" x14ac:dyDescent="0.2">
      <c r="A38" s="225" t="s">
        <v>132</v>
      </c>
      <c r="B38" s="382" t="e">
        <f>SUM(B19:B34)/Data_category!$L$29</f>
        <v>#DIV/0!</v>
      </c>
      <c r="C38" s="383" t="e">
        <f>SUM(C19:C34)/Data_category!$L$29</f>
        <v>#DIV/0!</v>
      </c>
      <c r="D38" s="383" t="e">
        <f>SUM(D19:D34)/Data_category!$L$29</f>
        <v>#DIV/0!</v>
      </c>
      <c r="E38" s="383" t="e">
        <f>SUM(E19:E34)/Data_category!$L$29</f>
        <v>#DIV/0!</v>
      </c>
      <c r="F38" s="383" t="e">
        <f>SUM(F19:F34)/Data_category!$L$29</f>
        <v>#DIV/0!</v>
      </c>
      <c r="G38" s="383" t="e">
        <f>SUM(G19:G34)/Data_category!$L$29</f>
        <v>#DIV/0!</v>
      </c>
      <c r="H38" s="384" t="e">
        <f>SUM(H19:H34)/Data_category!$L$29</f>
        <v>#DIV/0!</v>
      </c>
      <c r="J38" s="323">
        <f>SUM(J19:J34)</f>
        <v>0</v>
      </c>
      <c r="K38" s="229" t="e">
        <f>SUM(B38:H38)</f>
        <v>#DIV/0!</v>
      </c>
    </row>
    <row r="39" spans="1:11" ht="13.5" customHeight="1" thickBot="1" x14ac:dyDescent="0.25">
      <c r="A39" s="237" t="s">
        <v>133</v>
      </c>
      <c r="B39" s="385" t="e">
        <f t="shared" ref="B39:H39" si="0">B37-B38</f>
        <v>#DIV/0!</v>
      </c>
      <c r="C39" s="386" t="e">
        <f t="shared" si="0"/>
        <v>#DIV/0!</v>
      </c>
      <c r="D39" s="386" t="e">
        <f t="shared" si="0"/>
        <v>#DIV/0!</v>
      </c>
      <c r="E39" s="386" t="e">
        <f t="shared" si="0"/>
        <v>#DIV/0!</v>
      </c>
      <c r="F39" s="386" t="e">
        <f t="shared" si="0"/>
        <v>#DIV/0!</v>
      </c>
      <c r="G39" s="386" t="e">
        <f t="shared" si="0"/>
        <v>#DIV/0!</v>
      </c>
      <c r="H39" s="387" t="e">
        <f t="shared" si="0"/>
        <v>#DIV/0!</v>
      </c>
      <c r="J39" s="326">
        <f>J37-J38</f>
        <v>0</v>
      </c>
      <c r="K39" s="238" t="e">
        <f>K37-K38</f>
        <v>#DIV/0!</v>
      </c>
    </row>
    <row r="40" spans="1:11" ht="12.75" customHeight="1" x14ac:dyDescent="0.2">
      <c r="B40" s="11"/>
      <c r="C40" s="11"/>
      <c r="D40" s="11"/>
      <c r="E40" s="11"/>
      <c r="F40" s="11"/>
      <c r="G40" s="11"/>
      <c r="H40" s="11"/>
    </row>
    <row r="41" spans="1:11" ht="12.75" customHeight="1" x14ac:dyDescent="0.2">
      <c r="A41" s="207" t="s">
        <v>65</v>
      </c>
      <c r="B41" s="4">
        <f>B5</f>
        <v>0</v>
      </c>
    </row>
    <row r="42" spans="1:11" ht="12.75" customHeight="1" x14ac:dyDescent="0.2">
      <c r="I42" s="63"/>
    </row>
    <row r="43" spans="1:11" ht="18.600000000000001" customHeight="1" x14ac:dyDescent="0.2">
      <c r="A43" s="155"/>
      <c r="B43" s="388" t="str">
        <f>B11</f>
        <v>Distrubution des classes SWISS7 par tranche horaire  -  Cumuls sur 7 jours (Lu - Di)</v>
      </c>
      <c r="C43" s="388"/>
      <c r="D43" s="388"/>
      <c r="E43" s="388"/>
      <c r="F43" s="388"/>
      <c r="G43" s="388"/>
      <c r="H43" s="388"/>
      <c r="I43" s="209"/>
      <c r="J43" s="210" t="str">
        <f>J11</f>
        <v>THM</v>
      </c>
      <c r="K43" s="416" t="str">
        <f>K11</f>
        <v>Part du TJM</v>
      </c>
    </row>
    <row r="44" spans="1:11" ht="12.75" customHeight="1" x14ac:dyDescent="0.2">
      <c r="A44" s="113" t="s">
        <v>98</v>
      </c>
      <c r="B44" s="211" t="str">
        <f>B12</f>
        <v>CAR (1)</v>
      </c>
      <c r="C44" s="212" t="str">
        <f t="shared" ref="C44:H44" si="1">C12</f>
        <v>MR (2)</v>
      </c>
      <c r="D44" s="212" t="str">
        <f t="shared" si="1"/>
        <v>PW (11)</v>
      </c>
      <c r="E44" s="212" t="str">
        <f t="shared" si="1"/>
        <v>LIE (12)</v>
      </c>
      <c r="F44" s="212" t="str">
        <f t="shared" si="1"/>
        <v>LW (8)</v>
      </c>
      <c r="G44" s="212" t="str">
        <f t="shared" si="1"/>
        <v>LZ (9)</v>
      </c>
      <c r="H44" s="213" t="str">
        <f t="shared" si="1"/>
        <v>SZ (10)</v>
      </c>
      <c r="I44" s="214"/>
      <c r="J44" s="327" t="s">
        <v>168</v>
      </c>
      <c r="K44" s="416"/>
    </row>
    <row r="45" spans="1:11" ht="12.75" customHeight="1" x14ac:dyDescent="0.2">
      <c r="A45" s="216" t="s">
        <v>26</v>
      </c>
      <c r="B45" s="217">
        <f>Data_category!B33</f>
        <v>0</v>
      </c>
      <c r="C45" s="135">
        <f>Data_category!C33</f>
        <v>0</v>
      </c>
      <c r="D45" s="218">
        <f>Data_category!D33</f>
        <v>0</v>
      </c>
      <c r="E45" s="135">
        <f>Data_category!E33</f>
        <v>0</v>
      </c>
      <c r="F45" s="218">
        <f>Data_category!F33</f>
        <v>0</v>
      </c>
      <c r="G45" s="135">
        <f>Data_category!G33</f>
        <v>0</v>
      </c>
      <c r="H45" s="118">
        <f>Data_category!H33</f>
        <v>0</v>
      </c>
      <c r="J45" s="322">
        <f>CV_C!AD14</f>
        <v>0</v>
      </c>
      <c r="K45" s="220" t="e">
        <f>J45/Data_category!$L$57*7</f>
        <v>#DIV/0!</v>
      </c>
    </row>
    <row r="46" spans="1:11" ht="12.75" customHeight="1" x14ac:dyDescent="0.2">
      <c r="A46" s="124" t="s">
        <v>27</v>
      </c>
      <c r="B46" s="221">
        <f>Data_category!B34</f>
        <v>0</v>
      </c>
      <c r="C46" s="222">
        <f>Data_category!C34</f>
        <v>0</v>
      </c>
      <c r="D46" s="223">
        <f>Data_category!D34</f>
        <v>0</v>
      </c>
      <c r="E46" s="222">
        <f>Data_category!E34</f>
        <v>0</v>
      </c>
      <c r="F46" s="223">
        <f>Data_category!F34</f>
        <v>0</v>
      </c>
      <c r="G46" s="222">
        <f>Data_category!G34</f>
        <v>0</v>
      </c>
      <c r="H46" s="123">
        <f>Data_category!H34</f>
        <v>0</v>
      </c>
      <c r="J46" s="322">
        <f>CV_C!AD15</f>
        <v>0</v>
      </c>
      <c r="K46" s="224" t="e">
        <f>J46/Data_category!$L$57*7</f>
        <v>#DIV/0!</v>
      </c>
    </row>
    <row r="47" spans="1:11" ht="12.75" customHeight="1" x14ac:dyDescent="0.2">
      <c r="A47" s="124" t="s">
        <v>28</v>
      </c>
      <c r="B47" s="221">
        <f>Data_category!B35</f>
        <v>0</v>
      </c>
      <c r="C47" s="222">
        <f>Data_category!C35</f>
        <v>0</v>
      </c>
      <c r="D47" s="223">
        <f>Data_category!D35</f>
        <v>0</v>
      </c>
      <c r="E47" s="222">
        <f>Data_category!E35</f>
        <v>0</v>
      </c>
      <c r="F47" s="223">
        <f>Data_category!F35</f>
        <v>0</v>
      </c>
      <c r="G47" s="222">
        <f>Data_category!G35</f>
        <v>0</v>
      </c>
      <c r="H47" s="123">
        <f>Data_category!H35</f>
        <v>0</v>
      </c>
      <c r="J47" s="322">
        <f>CV_C!AD16</f>
        <v>0</v>
      </c>
      <c r="K47" s="224" t="e">
        <f>J47/Data_category!$L$57*7</f>
        <v>#DIV/0!</v>
      </c>
    </row>
    <row r="48" spans="1:11" ht="12.75" customHeight="1" x14ac:dyDescent="0.2">
      <c r="A48" s="124" t="s">
        <v>29</v>
      </c>
      <c r="B48" s="221">
        <f>Data_category!B36</f>
        <v>0</v>
      </c>
      <c r="C48" s="222">
        <f>Data_category!C36</f>
        <v>0</v>
      </c>
      <c r="D48" s="223">
        <f>Data_category!D36</f>
        <v>0</v>
      </c>
      <c r="E48" s="222">
        <f>Data_category!E36</f>
        <v>0</v>
      </c>
      <c r="F48" s="223">
        <f>Data_category!F36</f>
        <v>0</v>
      </c>
      <c r="G48" s="222">
        <f>Data_category!G36</f>
        <v>0</v>
      </c>
      <c r="H48" s="123">
        <f>Data_category!H36</f>
        <v>0</v>
      </c>
      <c r="J48" s="322">
        <f>CV_C!AD17</f>
        <v>0</v>
      </c>
      <c r="K48" s="224" t="e">
        <f>J48/Data_category!$L$57*7</f>
        <v>#DIV/0!</v>
      </c>
    </row>
    <row r="49" spans="1:11" ht="12.75" customHeight="1" x14ac:dyDescent="0.2">
      <c r="A49" s="124" t="s">
        <v>30</v>
      </c>
      <c r="B49" s="221">
        <f>Data_category!B37</f>
        <v>0</v>
      </c>
      <c r="C49" s="222">
        <f>Data_category!C37</f>
        <v>0</v>
      </c>
      <c r="D49" s="223">
        <f>Data_category!D37</f>
        <v>0</v>
      </c>
      <c r="E49" s="222">
        <f>Data_category!E37</f>
        <v>0</v>
      </c>
      <c r="F49" s="223">
        <f>Data_category!F37</f>
        <v>0</v>
      </c>
      <c r="G49" s="222">
        <f>Data_category!G37</f>
        <v>0</v>
      </c>
      <c r="H49" s="123">
        <f>Data_category!H37</f>
        <v>0</v>
      </c>
      <c r="J49" s="322">
        <f>CV_C!AD18</f>
        <v>0</v>
      </c>
      <c r="K49" s="224" t="e">
        <f>J49/Data_category!$L$57*7</f>
        <v>#DIV/0!</v>
      </c>
    </row>
    <row r="50" spans="1:11" ht="12.75" customHeight="1" x14ac:dyDescent="0.2">
      <c r="A50" s="124" t="s">
        <v>31</v>
      </c>
      <c r="B50" s="221">
        <f>Data_category!B38</f>
        <v>0</v>
      </c>
      <c r="C50" s="222">
        <f>Data_category!C38</f>
        <v>0</v>
      </c>
      <c r="D50" s="223">
        <f>Data_category!D38</f>
        <v>0</v>
      </c>
      <c r="E50" s="222">
        <f>Data_category!E38</f>
        <v>0</v>
      </c>
      <c r="F50" s="223">
        <f>Data_category!F38</f>
        <v>0</v>
      </c>
      <c r="G50" s="222">
        <f>Data_category!G38</f>
        <v>0</v>
      </c>
      <c r="H50" s="123">
        <f>Data_category!H38</f>
        <v>0</v>
      </c>
      <c r="J50" s="322">
        <f>CV_C!AD19</f>
        <v>0</v>
      </c>
      <c r="K50" s="224" t="e">
        <f>J50/Data_category!$L$57*7</f>
        <v>#DIV/0!</v>
      </c>
    </row>
    <row r="51" spans="1:11" ht="12.75" customHeight="1" x14ac:dyDescent="0.2">
      <c r="A51" s="124" t="s">
        <v>32</v>
      </c>
      <c r="B51" s="221">
        <f>Data_category!B39</f>
        <v>0</v>
      </c>
      <c r="C51" s="222">
        <f>Data_category!C39</f>
        <v>0</v>
      </c>
      <c r="D51" s="223">
        <f>Data_category!D39</f>
        <v>0</v>
      </c>
      <c r="E51" s="222">
        <f>Data_category!E39</f>
        <v>0</v>
      </c>
      <c r="F51" s="223">
        <f>Data_category!F39</f>
        <v>0</v>
      </c>
      <c r="G51" s="222">
        <f>Data_category!G39</f>
        <v>0</v>
      </c>
      <c r="H51" s="123">
        <f>Data_category!H39</f>
        <v>0</v>
      </c>
      <c r="J51" s="322">
        <f>CV_C!AD20</f>
        <v>0</v>
      </c>
      <c r="K51" s="224" t="e">
        <f>J51/Data_category!$L$57*7</f>
        <v>#DIV/0!</v>
      </c>
    </row>
    <row r="52" spans="1:11" ht="12.75" customHeight="1" x14ac:dyDescent="0.2">
      <c r="A52" s="225" t="s">
        <v>33</v>
      </c>
      <c r="B52" s="226">
        <f>Data_category!B40</f>
        <v>0</v>
      </c>
      <c r="C52" s="227">
        <f>Data_category!C40</f>
        <v>0</v>
      </c>
      <c r="D52" s="228">
        <f>Data_category!D40</f>
        <v>0</v>
      </c>
      <c r="E52" s="227">
        <f>Data_category!E40</f>
        <v>0</v>
      </c>
      <c r="F52" s="228">
        <f>Data_category!F40</f>
        <v>0</v>
      </c>
      <c r="G52" s="227">
        <f>Data_category!G40</f>
        <v>0</v>
      </c>
      <c r="H52" s="129">
        <f>Data_category!H40</f>
        <v>0</v>
      </c>
      <c r="I52" s="63"/>
      <c r="J52" s="323">
        <f>CV_C!AD21</f>
        <v>0</v>
      </c>
      <c r="K52" s="229" t="e">
        <f>J52/Data_category!$L$57*7</f>
        <v>#DIV/0!</v>
      </c>
    </row>
    <row r="53" spans="1:11" ht="12.75" customHeight="1" x14ac:dyDescent="0.2">
      <c r="A53" s="124" t="s">
        <v>34</v>
      </c>
      <c r="B53" s="221">
        <f>Data_category!B41</f>
        <v>0</v>
      </c>
      <c r="C53" s="222">
        <f>Data_category!C41</f>
        <v>0</v>
      </c>
      <c r="D53" s="223">
        <f>Data_category!D41</f>
        <v>0</v>
      </c>
      <c r="E53" s="222">
        <f>Data_category!E41</f>
        <v>0</v>
      </c>
      <c r="F53" s="223">
        <f>Data_category!F41</f>
        <v>0</v>
      </c>
      <c r="G53" s="222">
        <f>Data_category!G41</f>
        <v>0</v>
      </c>
      <c r="H53" s="123">
        <f>Data_category!H41</f>
        <v>0</v>
      </c>
      <c r="J53" s="322">
        <f>CV_C!AD22</f>
        <v>0</v>
      </c>
      <c r="K53" s="224" t="e">
        <f>J53/Data_category!$L$57*7</f>
        <v>#DIV/0!</v>
      </c>
    </row>
    <row r="54" spans="1:11" ht="12.75" customHeight="1" x14ac:dyDescent="0.2">
      <c r="A54" s="124" t="s">
        <v>35</v>
      </c>
      <c r="B54" s="221">
        <f>Data_category!B42</f>
        <v>0</v>
      </c>
      <c r="C54" s="222">
        <f>Data_category!C42</f>
        <v>0</v>
      </c>
      <c r="D54" s="223">
        <f>Data_category!D42</f>
        <v>0</v>
      </c>
      <c r="E54" s="222">
        <f>Data_category!E42</f>
        <v>0</v>
      </c>
      <c r="F54" s="223">
        <f>Data_category!F42</f>
        <v>0</v>
      </c>
      <c r="G54" s="222">
        <f>Data_category!G42</f>
        <v>0</v>
      </c>
      <c r="H54" s="123">
        <f>Data_category!H42</f>
        <v>0</v>
      </c>
      <c r="J54" s="322">
        <f>CV_C!AD23</f>
        <v>0</v>
      </c>
      <c r="K54" s="224" t="e">
        <f>J54/Data_category!$L$57*7</f>
        <v>#DIV/0!</v>
      </c>
    </row>
    <row r="55" spans="1:11" ht="12.75" customHeight="1" x14ac:dyDescent="0.2">
      <c r="A55" s="124" t="s">
        <v>36</v>
      </c>
      <c r="B55" s="221">
        <f>Data_category!B43</f>
        <v>0</v>
      </c>
      <c r="C55" s="222">
        <f>Data_category!C43</f>
        <v>0</v>
      </c>
      <c r="D55" s="223">
        <f>Data_category!D43</f>
        <v>0</v>
      </c>
      <c r="E55" s="222">
        <f>Data_category!E43</f>
        <v>0</v>
      </c>
      <c r="F55" s="223">
        <f>Data_category!F43</f>
        <v>0</v>
      </c>
      <c r="G55" s="222">
        <f>Data_category!G43</f>
        <v>0</v>
      </c>
      <c r="H55" s="123">
        <f>Data_category!H43</f>
        <v>0</v>
      </c>
      <c r="J55" s="322">
        <f>CV_C!AD24</f>
        <v>0</v>
      </c>
      <c r="K55" s="224" t="e">
        <f>J55/Data_category!$L$57*7</f>
        <v>#DIV/0!</v>
      </c>
    </row>
    <row r="56" spans="1:11" ht="12.75" customHeight="1" x14ac:dyDescent="0.2">
      <c r="A56" s="124" t="s">
        <v>37</v>
      </c>
      <c r="B56" s="221">
        <f>Data_category!B44</f>
        <v>0</v>
      </c>
      <c r="C56" s="222">
        <f>Data_category!C44</f>
        <v>0</v>
      </c>
      <c r="D56" s="223">
        <f>Data_category!D44</f>
        <v>0</v>
      </c>
      <c r="E56" s="222">
        <f>Data_category!E44</f>
        <v>0</v>
      </c>
      <c r="F56" s="223">
        <f>Data_category!F44</f>
        <v>0</v>
      </c>
      <c r="G56" s="222">
        <f>Data_category!G44</f>
        <v>0</v>
      </c>
      <c r="H56" s="123">
        <f>Data_category!H44</f>
        <v>0</v>
      </c>
      <c r="J56" s="322">
        <f>CV_C!AD25</f>
        <v>0</v>
      </c>
      <c r="K56" s="224" t="e">
        <f>J56/Data_category!$L$57*7</f>
        <v>#DIV/0!</v>
      </c>
    </row>
    <row r="57" spans="1:11" ht="12.75" customHeight="1" x14ac:dyDescent="0.2">
      <c r="A57" s="124" t="s">
        <v>38</v>
      </c>
      <c r="B57" s="221">
        <f>Data_category!B45</f>
        <v>0</v>
      </c>
      <c r="C57" s="222">
        <f>Data_category!C45</f>
        <v>0</v>
      </c>
      <c r="D57" s="223">
        <f>Data_category!D45</f>
        <v>0</v>
      </c>
      <c r="E57" s="222">
        <f>Data_category!E45</f>
        <v>0</v>
      </c>
      <c r="F57" s="223">
        <f>Data_category!F45</f>
        <v>0</v>
      </c>
      <c r="G57" s="222">
        <f>Data_category!G45</f>
        <v>0</v>
      </c>
      <c r="H57" s="123">
        <f>Data_category!H45</f>
        <v>0</v>
      </c>
      <c r="J57" s="322">
        <f>CV_C!AD26</f>
        <v>0</v>
      </c>
      <c r="K57" s="224" t="e">
        <f>J57/Data_category!$L$57*7</f>
        <v>#DIV/0!</v>
      </c>
    </row>
    <row r="58" spans="1:11" ht="12.75" customHeight="1" x14ac:dyDescent="0.2">
      <c r="A58" s="124" t="s">
        <v>39</v>
      </c>
      <c r="B58" s="221">
        <f>Data_category!B46</f>
        <v>0</v>
      </c>
      <c r="C58" s="222">
        <f>Data_category!C46</f>
        <v>0</v>
      </c>
      <c r="D58" s="223">
        <f>Data_category!D46</f>
        <v>0</v>
      </c>
      <c r="E58" s="222">
        <f>Data_category!E46</f>
        <v>0</v>
      </c>
      <c r="F58" s="223">
        <f>Data_category!F46</f>
        <v>0</v>
      </c>
      <c r="G58" s="222">
        <f>Data_category!G46</f>
        <v>0</v>
      </c>
      <c r="H58" s="123">
        <f>Data_category!H46</f>
        <v>0</v>
      </c>
      <c r="J58" s="322">
        <f>CV_C!AD27</f>
        <v>0</v>
      </c>
      <c r="K58" s="224" t="e">
        <f>J58/Data_category!$L$57*7</f>
        <v>#DIV/0!</v>
      </c>
    </row>
    <row r="59" spans="1:11" ht="12.75" customHeight="1" x14ac:dyDescent="0.2">
      <c r="A59" s="124" t="s">
        <v>40</v>
      </c>
      <c r="B59" s="221">
        <f>Data_category!B47</f>
        <v>0</v>
      </c>
      <c r="C59" s="222">
        <f>Data_category!C47</f>
        <v>0</v>
      </c>
      <c r="D59" s="223">
        <f>Data_category!D47</f>
        <v>0</v>
      </c>
      <c r="E59" s="222">
        <f>Data_category!E47</f>
        <v>0</v>
      </c>
      <c r="F59" s="223">
        <f>Data_category!F47</f>
        <v>0</v>
      </c>
      <c r="G59" s="222">
        <f>Data_category!G47</f>
        <v>0</v>
      </c>
      <c r="H59" s="123">
        <f>Data_category!H47</f>
        <v>0</v>
      </c>
      <c r="J59" s="322">
        <f>CV_C!AD28</f>
        <v>0</v>
      </c>
      <c r="K59" s="224" t="e">
        <f>J59/Data_category!$L$57*7</f>
        <v>#DIV/0!</v>
      </c>
    </row>
    <row r="60" spans="1:11" ht="12.75" customHeight="1" x14ac:dyDescent="0.2">
      <c r="A60" s="124" t="s">
        <v>41</v>
      </c>
      <c r="B60" s="221">
        <f>Data_category!B48</f>
        <v>0</v>
      </c>
      <c r="C60" s="222">
        <f>Data_category!C48</f>
        <v>0</v>
      </c>
      <c r="D60" s="223">
        <f>Data_category!D48</f>
        <v>0</v>
      </c>
      <c r="E60" s="222">
        <f>Data_category!E48</f>
        <v>0</v>
      </c>
      <c r="F60" s="223">
        <f>Data_category!F48</f>
        <v>0</v>
      </c>
      <c r="G60" s="222">
        <f>Data_category!G48</f>
        <v>0</v>
      </c>
      <c r="H60" s="123">
        <f>Data_category!H48</f>
        <v>0</v>
      </c>
      <c r="J60" s="322">
        <f>CV_C!AD29</f>
        <v>0</v>
      </c>
      <c r="K60" s="224" t="e">
        <f>J60/Data_category!$L$57*7</f>
        <v>#DIV/0!</v>
      </c>
    </row>
    <row r="61" spans="1:11" ht="12.75" customHeight="1" x14ac:dyDescent="0.2">
      <c r="A61" s="124" t="s">
        <v>42</v>
      </c>
      <c r="B61" s="221">
        <f>Data_category!B49</f>
        <v>0</v>
      </c>
      <c r="C61" s="222">
        <f>Data_category!C49</f>
        <v>0</v>
      </c>
      <c r="D61" s="223">
        <f>Data_category!D49</f>
        <v>0</v>
      </c>
      <c r="E61" s="222">
        <f>Data_category!E49</f>
        <v>0</v>
      </c>
      <c r="F61" s="223">
        <f>Data_category!F49</f>
        <v>0</v>
      </c>
      <c r="G61" s="222">
        <f>Data_category!G49</f>
        <v>0</v>
      </c>
      <c r="H61" s="123">
        <f>Data_category!H49</f>
        <v>0</v>
      </c>
      <c r="J61" s="322">
        <f>CV_C!AD30</f>
        <v>0</v>
      </c>
      <c r="K61" s="224" t="e">
        <f>J61/Data_category!$L$57*7</f>
        <v>#DIV/0!</v>
      </c>
    </row>
    <row r="62" spans="1:11" ht="12.75" customHeight="1" x14ac:dyDescent="0.2">
      <c r="A62" s="225" t="s">
        <v>43</v>
      </c>
      <c r="B62" s="226">
        <f>Data_category!B50</f>
        <v>0</v>
      </c>
      <c r="C62" s="227">
        <f>Data_category!C50</f>
        <v>0</v>
      </c>
      <c r="D62" s="228">
        <f>Data_category!D50</f>
        <v>0</v>
      </c>
      <c r="E62" s="227">
        <f>Data_category!E50</f>
        <v>0</v>
      </c>
      <c r="F62" s="228">
        <f>Data_category!F50</f>
        <v>0</v>
      </c>
      <c r="G62" s="227">
        <f>Data_category!G50</f>
        <v>0</v>
      </c>
      <c r="H62" s="129">
        <f>Data_category!H50</f>
        <v>0</v>
      </c>
      <c r="I62" s="63"/>
      <c r="J62" s="323">
        <f>CV_C!AD31</f>
        <v>0</v>
      </c>
      <c r="K62" s="229" t="e">
        <f>J62/Data_category!$L$57*7</f>
        <v>#DIV/0!</v>
      </c>
    </row>
    <row r="63" spans="1:11" ht="12.75" customHeight="1" x14ac:dyDescent="0.2">
      <c r="A63" s="124" t="s">
        <v>44</v>
      </c>
      <c r="B63" s="221">
        <f>Data_category!B51</f>
        <v>0</v>
      </c>
      <c r="C63" s="222">
        <f>Data_category!C51</f>
        <v>0</v>
      </c>
      <c r="D63" s="223">
        <f>Data_category!D51</f>
        <v>0</v>
      </c>
      <c r="E63" s="222">
        <f>Data_category!E51</f>
        <v>0</v>
      </c>
      <c r="F63" s="223">
        <f>Data_category!F51</f>
        <v>0</v>
      </c>
      <c r="G63" s="222">
        <f>Data_category!G51</f>
        <v>0</v>
      </c>
      <c r="H63" s="123">
        <f>Data_category!H51</f>
        <v>0</v>
      </c>
      <c r="J63" s="322">
        <f>CV_C!AD32</f>
        <v>0</v>
      </c>
      <c r="K63" s="224" t="e">
        <f>J63/Data_category!$L$57*7</f>
        <v>#DIV/0!</v>
      </c>
    </row>
    <row r="64" spans="1:11" ht="12.75" customHeight="1" x14ac:dyDescent="0.2">
      <c r="A64" s="124" t="s">
        <v>45</v>
      </c>
      <c r="B64" s="221">
        <f>Data_category!B52</f>
        <v>0</v>
      </c>
      <c r="C64" s="222">
        <f>Data_category!C52</f>
        <v>0</v>
      </c>
      <c r="D64" s="223">
        <f>Data_category!D52</f>
        <v>0</v>
      </c>
      <c r="E64" s="222">
        <f>Data_category!E52</f>
        <v>0</v>
      </c>
      <c r="F64" s="223">
        <f>Data_category!F52</f>
        <v>0</v>
      </c>
      <c r="G64" s="222">
        <f>Data_category!G52</f>
        <v>0</v>
      </c>
      <c r="H64" s="123">
        <f>Data_category!H52</f>
        <v>0</v>
      </c>
      <c r="J64" s="322">
        <f>CV_C!AD33</f>
        <v>0</v>
      </c>
      <c r="K64" s="224" t="e">
        <f>J64/Data_category!$L$57*7</f>
        <v>#DIV/0!</v>
      </c>
    </row>
    <row r="65" spans="1:12" ht="12.75" customHeight="1" x14ac:dyDescent="0.2">
      <c r="A65" s="124" t="s">
        <v>46</v>
      </c>
      <c r="B65" s="221">
        <f>Data_category!B53</f>
        <v>0</v>
      </c>
      <c r="C65" s="222">
        <f>Data_category!C53</f>
        <v>0</v>
      </c>
      <c r="D65" s="223">
        <f>Data_category!D53</f>
        <v>0</v>
      </c>
      <c r="E65" s="222">
        <f>Data_category!E53</f>
        <v>0</v>
      </c>
      <c r="F65" s="223">
        <f>Data_category!F53</f>
        <v>0</v>
      </c>
      <c r="G65" s="222">
        <f>Data_category!G53</f>
        <v>0</v>
      </c>
      <c r="H65" s="123">
        <f>Data_category!H53</f>
        <v>0</v>
      </c>
      <c r="J65" s="322">
        <f>CV_C!AD34</f>
        <v>0</v>
      </c>
      <c r="K65" s="224" t="e">
        <f>J65/Data_category!$L$57*7</f>
        <v>#DIV/0!</v>
      </c>
    </row>
    <row r="66" spans="1:12" ht="12.75" customHeight="1" x14ac:dyDescent="0.2">
      <c r="A66" s="124" t="s">
        <v>47</v>
      </c>
      <c r="B66" s="221">
        <f>Data_category!B54</f>
        <v>0</v>
      </c>
      <c r="C66" s="222">
        <f>Data_category!C54</f>
        <v>0</v>
      </c>
      <c r="D66" s="223">
        <f>Data_category!D54</f>
        <v>0</v>
      </c>
      <c r="E66" s="222">
        <f>Data_category!E54</f>
        <v>0</v>
      </c>
      <c r="F66" s="223">
        <f>Data_category!F54</f>
        <v>0</v>
      </c>
      <c r="G66" s="222">
        <f>Data_category!G54</f>
        <v>0</v>
      </c>
      <c r="H66" s="123">
        <f>Data_category!H54</f>
        <v>0</v>
      </c>
      <c r="J66" s="322">
        <f>CV_C!AD35</f>
        <v>0</v>
      </c>
      <c r="K66" s="224" t="e">
        <f>J66/Data_category!$L$57*7</f>
        <v>#DIV/0!</v>
      </c>
    </row>
    <row r="67" spans="1:12" ht="12.75" customHeight="1" x14ac:dyDescent="0.2">
      <c r="A67" s="124" t="s">
        <v>48</v>
      </c>
      <c r="B67" s="221">
        <f>Data_category!B55</f>
        <v>0</v>
      </c>
      <c r="C67" s="222">
        <f>Data_category!C55</f>
        <v>0</v>
      </c>
      <c r="D67" s="223">
        <f>Data_category!D55</f>
        <v>0</v>
      </c>
      <c r="E67" s="222">
        <f>Data_category!E55</f>
        <v>0</v>
      </c>
      <c r="F67" s="223">
        <f>Data_category!F55</f>
        <v>0</v>
      </c>
      <c r="G67" s="222">
        <f>Data_category!G55</f>
        <v>0</v>
      </c>
      <c r="H67" s="123">
        <f>Data_category!H55</f>
        <v>0</v>
      </c>
      <c r="J67" s="322">
        <f>CV_C!AD36</f>
        <v>0</v>
      </c>
      <c r="K67" s="224" t="e">
        <f>J67/Data_category!$L$57*7</f>
        <v>#DIV/0!</v>
      </c>
    </row>
    <row r="68" spans="1:12" ht="13.5" customHeight="1" thickBot="1" x14ac:dyDescent="0.25">
      <c r="A68" s="215" t="s">
        <v>49</v>
      </c>
      <c r="B68" s="230">
        <f>Data_category!B56</f>
        <v>0</v>
      </c>
      <c r="C68" s="231">
        <f>Data_category!C56</f>
        <v>0</v>
      </c>
      <c r="D68" s="232">
        <f>Data_category!D56</f>
        <v>0</v>
      </c>
      <c r="E68" s="231">
        <f>Data_category!E56</f>
        <v>0</v>
      </c>
      <c r="F68" s="232">
        <f>Data_category!F56</f>
        <v>0</v>
      </c>
      <c r="G68" s="231">
        <f>Data_category!G56</f>
        <v>0</v>
      </c>
      <c r="H68" s="143">
        <f>Data_category!H56</f>
        <v>0</v>
      </c>
      <c r="J68" s="324">
        <f>CV_C!AD37</f>
        <v>0</v>
      </c>
      <c r="K68" s="224" t="e">
        <f>J68/Data_category!$L$57*7</f>
        <v>#DIV/0!</v>
      </c>
    </row>
    <row r="69" spans="1:12" ht="12.75" customHeight="1" x14ac:dyDescent="0.2">
      <c r="A69" s="233" t="s">
        <v>122</v>
      </c>
      <c r="B69" s="379" t="e">
        <f>SUM(B45:B68)/Data_category!$L$57</f>
        <v>#DIV/0!</v>
      </c>
      <c r="C69" s="380" t="e">
        <f>SUM(C45:C68)/Data_category!$L$57</f>
        <v>#DIV/0!</v>
      </c>
      <c r="D69" s="380" t="e">
        <f>SUM(D45:D68)/Data_category!$L$57</f>
        <v>#DIV/0!</v>
      </c>
      <c r="E69" s="380" t="e">
        <f>SUM(E45:E68)/Data_category!$L$57</f>
        <v>#DIV/0!</v>
      </c>
      <c r="F69" s="380" t="e">
        <f>SUM(F45:F68)/Data_category!$L$57</f>
        <v>#DIV/0!</v>
      </c>
      <c r="G69" s="380" t="e">
        <f>SUM(G45:G68)/Data_category!$L$57</f>
        <v>#DIV/0!</v>
      </c>
      <c r="H69" s="381" t="e">
        <f>SUM(H45:H68)/Data_category!$L$57</f>
        <v>#DIV/0!</v>
      </c>
      <c r="J69" s="325">
        <f>SUM(J45:J68)</f>
        <v>0</v>
      </c>
      <c r="K69" s="235" t="e">
        <f>SUM(B69:H69)</f>
        <v>#DIV/0!</v>
      </c>
    </row>
    <row r="70" spans="1:12" ht="12.75" customHeight="1" x14ac:dyDescent="0.2">
      <c r="A70" s="225" t="s">
        <v>132</v>
      </c>
      <c r="B70" s="382" t="e">
        <f>SUM(B51:B66)/Data_category!$L$57</f>
        <v>#DIV/0!</v>
      </c>
      <c r="C70" s="383" t="e">
        <f>SUM(C51:C66)/Data_category!$L$57</f>
        <v>#DIV/0!</v>
      </c>
      <c r="D70" s="383" t="e">
        <f>SUM(D51:D66)/Data_category!$L$57</f>
        <v>#DIV/0!</v>
      </c>
      <c r="E70" s="383" t="e">
        <f>SUM(E51:E66)/Data_category!$L$57</f>
        <v>#DIV/0!</v>
      </c>
      <c r="F70" s="383" t="e">
        <f>SUM(F51:F66)/Data_category!$L$57</f>
        <v>#DIV/0!</v>
      </c>
      <c r="G70" s="383" t="e">
        <f>SUM(G51:G66)/Data_category!$L$57</f>
        <v>#DIV/0!</v>
      </c>
      <c r="H70" s="384" t="e">
        <f>SUM(H51:H66)/Data_category!$L$57</f>
        <v>#DIV/0!</v>
      </c>
      <c r="J70" s="323">
        <f>SUM(J51:J66)</f>
        <v>0</v>
      </c>
      <c r="K70" s="229" t="e">
        <f>SUM(B70:H70)</f>
        <v>#DIV/0!</v>
      </c>
    </row>
    <row r="71" spans="1:12" ht="13.5" customHeight="1" thickBot="1" x14ac:dyDescent="0.25">
      <c r="A71" s="237" t="s">
        <v>133</v>
      </c>
      <c r="B71" s="385" t="e">
        <f t="shared" ref="B71:H71" si="2">B69-B70</f>
        <v>#DIV/0!</v>
      </c>
      <c r="C71" s="386" t="e">
        <f t="shared" si="2"/>
        <v>#DIV/0!</v>
      </c>
      <c r="D71" s="386" t="e">
        <f t="shared" si="2"/>
        <v>#DIV/0!</v>
      </c>
      <c r="E71" s="386" t="e">
        <f t="shared" si="2"/>
        <v>#DIV/0!</v>
      </c>
      <c r="F71" s="386" t="e">
        <f t="shared" si="2"/>
        <v>#DIV/0!</v>
      </c>
      <c r="G71" s="386" t="e">
        <f t="shared" si="2"/>
        <v>#DIV/0!</v>
      </c>
      <c r="H71" s="387" t="e">
        <f t="shared" si="2"/>
        <v>#DIV/0!</v>
      </c>
      <c r="J71" s="326">
        <f>J69-J70</f>
        <v>0</v>
      </c>
      <c r="K71" s="238" t="e">
        <f>K69-K70</f>
        <v>#DIV/0!</v>
      </c>
    </row>
    <row r="73" spans="1:12" s="39" customFormat="1" ht="12.75" customHeight="1" x14ac:dyDescent="0.2">
      <c r="A73" s="86" t="s">
        <v>134</v>
      </c>
      <c r="B73" s="86"/>
      <c r="C73" s="86" t="s">
        <v>135</v>
      </c>
      <c r="D73" s="214"/>
      <c r="E73" s="86"/>
      <c r="F73" s="86"/>
      <c r="G73" s="86" t="s">
        <v>136</v>
      </c>
      <c r="H73" s="86"/>
      <c r="I73" s="63"/>
      <c r="J73" s="63"/>
      <c r="K73" s="91"/>
      <c r="L73" s="214"/>
    </row>
    <row r="74" spans="1:12" s="39" customFormat="1" ht="12.75" customHeight="1" x14ac:dyDescent="0.2">
      <c r="A74" s="86" t="s">
        <v>137</v>
      </c>
      <c r="B74" s="86"/>
      <c r="C74" s="86" t="s">
        <v>138</v>
      </c>
      <c r="D74" s="214"/>
      <c r="E74" s="86"/>
      <c r="F74" s="86"/>
      <c r="G74" s="86" t="s">
        <v>139</v>
      </c>
      <c r="H74" s="86"/>
      <c r="I74" s="63"/>
      <c r="J74" s="63"/>
      <c r="K74" s="91"/>
      <c r="L74" s="214"/>
    </row>
    <row r="75" spans="1:12" ht="12.75" customHeight="1" x14ac:dyDescent="0.2">
      <c r="A75" s="86"/>
      <c r="B75" s="86"/>
      <c r="C75" s="86"/>
      <c r="D75" s="86"/>
      <c r="E75" s="86"/>
      <c r="F75" s="86"/>
      <c r="G75" s="86" t="s">
        <v>140</v>
      </c>
      <c r="H75" s="86"/>
      <c r="I75" s="63"/>
      <c r="J75" s="63"/>
      <c r="K75" s="91"/>
      <c r="L75" s="239"/>
    </row>
    <row r="76" spans="1:12" ht="12.75" customHeight="1" x14ac:dyDescent="0.2">
      <c r="A76" s="318" t="s">
        <v>141</v>
      </c>
      <c r="B76" s="318"/>
      <c r="C76" s="318"/>
      <c r="D76" s="318"/>
      <c r="E76" s="318"/>
      <c r="F76" s="417" t="s">
        <v>142</v>
      </c>
      <c r="G76" s="417"/>
      <c r="H76" s="417"/>
      <c r="I76" s="417"/>
      <c r="J76" s="417"/>
      <c r="K76" s="417"/>
      <c r="L76" s="239"/>
    </row>
    <row r="77" spans="1:12" x14ac:dyDescent="0.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91"/>
      <c r="L77" s="239"/>
    </row>
    <row r="78" spans="1:12" x14ac:dyDescent="0.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91"/>
      <c r="L78" s="239"/>
    </row>
    <row r="79" spans="1:12" x14ac:dyDescent="0.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91"/>
      <c r="L79" s="239"/>
    </row>
    <row r="80" spans="1:12" x14ac:dyDescent="0.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91"/>
      <c r="L80" s="239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dxfId="23" priority="2">
      <formula>ROUND($J13,0)&gt;=ROUND(MAX($J$13:$J$24),0)</formula>
    </cfRule>
  </conditionalFormatting>
  <conditionalFormatting sqref="A25:K36">
    <cfRule type="expression" dxfId="22" priority="3">
      <formula>ROUND($J25,0)&gt;=ROUND(MAX($J$25:$J$36),0)</formula>
    </cfRule>
  </conditionalFormatting>
  <conditionalFormatting sqref="A45:K56">
    <cfRule type="expression" dxfId="21" priority="4">
      <formula>ROUND($J45,0)&gt;=ROUND(MAX($J$45:$J$56),0)</formula>
    </cfRule>
  </conditionalFormatting>
  <conditionalFormatting sqref="A57:K68">
    <cfRule type="expression" dxfId="20" priority="5">
      <formula>ROUND($J57,0)&gt;=ROUND(MAX($J$57:$J$68),0)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65</v>
      </c>
      <c r="B5" s="328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123</v>
      </c>
      <c r="J6" s="11"/>
    </row>
    <row r="7" spans="1:11" ht="12.75" customHeight="1" x14ac:dyDescent="0.2">
      <c r="A7" s="14"/>
      <c r="C7" s="18"/>
      <c r="G7" s="100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07" t="s">
        <v>64</v>
      </c>
      <c r="B9" s="4">
        <f>B4</f>
        <v>0</v>
      </c>
    </row>
    <row r="10" spans="1:11" s="155" customFormat="1" ht="13.5" customHeight="1" thickBot="1" x14ac:dyDescent="0.25">
      <c r="B10" s="240"/>
      <c r="K10" s="240"/>
    </row>
    <row r="11" spans="1:11" ht="18.600000000000001" customHeight="1" thickBot="1" x14ac:dyDescent="0.25">
      <c r="A11"/>
      <c r="B11"/>
      <c r="C11"/>
      <c r="D11"/>
      <c r="E11"/>
      <c r="F11"/>
      <c r="G11"/>
      <c r="H11"/>
      <c r="I11" s="316"/>
      <c r="J11" s="418" t="s">
        <v>98</v>
      </c>
      <c r="K11" s="419" t="s">
        <v>124</v>
      </c>
    </row>
    <row r="12" spans="1:11" ht="12.75" customHeight="1" thickBot="1" x14ac:dyDescent="0.25">
      <c r="A12"/>
      <c r="B12"/>
      <c r="C12"/>
      <c r="D12"/>
      <c r="E12"/>
      <c r="F12"/>
      <c r="G12"/>
      <c r="H12"/>
      <c r="I12" s="123"/>
      <c r="J12" s="418"/>
      <c r="K12" s="419"/>
    </row>
    <row r="13" spans="1:11" ht="12.75" customHeight="1" x14ac:dyDescent="0.2">
      <c r="A13"/>
      <c r="B13"/>
      <c r="C13"/>
      <c r="D13"/>
      <c r="E13"/>
      <c r="F13"/>
      <c r="G13"/>
      <c r="H13"/>
      <c r="I13" s="123"/>
      <c r="J13" s="242" t="s">
        <v>26</v>
      </c>
      <c r="K13" s="243" t="e">
        <f>SWISS7_H!K13</f>
        <v>#DIV/0!</v>
      </c>
    </row>
    <row r="14" spans="1:11" ht="12.75" customHeight="1" x14ac:dyDescent="0.2">
      <c r="A14"/>
      <c r="B14"/>
      <c r="C14"/>
      <c r="D14"/>
      <c r="E14"/>
      <c r="F14"/>
      <c r="G14"/>
      <c r="H14"/>
      <c r="I14" s="123"/>
      <c r="J14" s="244" t="s">
        <v>27</v>
      </c>
      <c r="K14" s="245" t="e">
        <f>SWISS7_H!K14</f>
        <v>#DIV/0!</v>
      </c>
    </row>
    <row r="15" spans="1:11" ht="12.75" customHeight="1" x14ac:dyDescent="0.2">
      <c r="A15"/>
      <c r="B15"/>
      <c r="C15"/>
      <c r="D15"/>
      <c r="E15"/>
      <c r="F15"/>
      <c r="G15"/>
      <c r="H15"/>
      <c r="I15" s="123"/>
      <c r="J15" s="244" t="s">
        <v>28</v>
      </c>
      <c r="K15" s="245" t="e">
        <f>SWISS7_H!K15</f>
        <v>#DIV/0!</v>
      </c>
    </row>
    <row r="16" spans="1:11" ht="12.75" customHeight="1" x14ac:dyDescent="0.2">
      <c r="A16"/>
      <c r="B16"/>
      <c r="C16"/>
      <c r="D16"/>
      <c r="E16"/>
      <c r="F16"/>
      <c r="G16"/>
      <c r="H16"/>
      <c r="I16" s="123"/>
      <c r="J16" s="244" t="s">
        <v>29</v>
      </c>
      <c r="K16" s="245" t="e">
        <f>SWISS7_H!K16</f>
        <v>#DIV/0!</v>
      </c>
    </row>
    <row r="17" spans="1:11" ht="12.75" customHeight="1" x14ac:dyDescent="0.2">
      <c r="A17"/>
      <c r="B17"/>
      <c r="C17"/>
      <c r="D17"/>
      <c r="E17"/>
      <c r="F17"/>
      <c r="G17"/>
      <c r="H17"/>
      <c r="I17" s="123"/>
      <c r="J17" s="244" t="s">
        <v>30</v>
      </c>
      <c r="K17" s="245" t="e">
        <f>SWISS7_H!K17</f>
        <v>#DIV/0!</v>
      </c>
    </row>
    <row r="18" spans="1:11" ht="12.75" customHeight="1" x14ac:dyDescent="0.2">
      <c r="A18"/>
      <c r="B18"/>
      <c r="C18"/>
      <c r="D18"/>
      <c r="E18"/>
      <c r="F18"/>
      <c r="G18"/>
      <c r="H18"/>
      <c r="I18" s="123"/>
      <c r="J18" s="244" t="s">
        <v>31</v>
      </c>
      <c r="K18" s="245" t="e">
        <f>SWISS7_H!K18</f>
        <v>#DIV/0!</v>
      </c>
    </row>
    <row r="19" spans="1:11" ht="12.75" customHeight="1" x14ac:dyDescent="0.2">
      <c r="A19"/>
      <c r="B19"/>
      <c r="C19"/>
      <c r="D19"/>
      <c r="E19"/>
      <c r="F19"/>
      <c r="G19"/>
      <c r="H19"/>
      <c r="I19" s="123"/>
      <c r="J19" s="244" t="s">
        <v>32</v>
      </c>
      <c r="K19" s="245" t="e">
        <f>SWISS7_H!K19</f>
        <v>#DIV/0!</v>
      </c>
    </row>
    <row r="20" spans="1:11" ht="12.75" customHeight="1" x14ac:dyDescent="0.2">
      <c r="A20"/>
      <c r="B20"/>
      <c r="C20"/>
      <c r="D20"/>
      <c r="E20"/>
      <c r="F20"/>
      <c r="G20"/>
      <c r="H20"/>
      <c r="I20" s="123"/>
      <c r="J20" s="229" t="s">
        <v>33</v>
      </c>
      <c r="K20" s="246" t="e">
        <f>SWISS7_H!K20</f>
        <v>#DIV/0!</v>
      </c>
    </row>
    <row r="21" spans="1:11" ht="12.75" customHeight="1" x14ac:dyDescent="0.2">
      <c r="A21"/>
      <c r="B21"/>
      <c r="C21"/>
      <c r="D21"/>
      <c r="E21"/>
      <c r="F21"/>
      <c r="G21"/>
      <c r="H21"/>
      <c r="I21" s="123"/>
      <c r="J21" s="244" t="s">
        <v>34</v>
      </c>
      <c r="K21" s="245" t="e">
        <f>SWISS7_H!K21</f>
        <v>#DIV/0!</v>
      </c>
    </row>
    <row r="22" spans="1:11" ht="12.75" customHeight="1" x14ac:dyDescent="0.2">
      <c r="A22"/>
      <c r="B22"/>
      <c r="C22"/>
      <c r="D22"/>
      <c r="E22"/>
      <c r="F22"/>
      <c r="G22"/>
      <c r="H22"/>
      <c r="I22" s="123"/>
      <c r="J22" s="244" t="s">
        <v>35</v>
      </c>
      <c r="K22" s="245" t="e">
        <f>SWISS7_H!K22</f>
        <v>#DIV/0!</v>
      </c>
    </row>
    <row r="23" spans="1:11" ht="12.75" customHeight="1" x14ac:dyDescent="0.2">
      <c r="A23"/>
      <c r="B23"/>
      <c r="C23"/>
      <c r="D23"/>
      <c r="E23"/>
      <c r="F23"/>
      <c r="G23"/>
      <c r="H23"/>
      <c r="I23" s="123"/>
      <c r="J23" s="244" t="s">
        <v>36</v>
      </c>
      <c r="K23" s="245" t="e">
        <f>SWISS7_H!K23</f>
        <v>#DIV/0!</v>
      </c>
    </row>
    <row r="24" spans="1:11" ht="12.75" customHeight="1" x14ac:dyDescent="0.2">
      <c r="A24"/>
      <c r="B24"/>
      <c r="C24"/>
      <c r="D24"/>
      <c r="E24"/>
      <c r="F24"/>
      <c r="G24"/>
      <c r="H24"/>
      <c r="I24" s="123"/>
      <c r="J24" s="244" t="s">
        <v>37</v>
      </c>
      <c r="K24" s="245" t="e">
        <f>SWISS7_H!K24</f>
        <v>#DIV/0!</v>
      </c>
    </row>
    <row r="25" spans="1:11" ht="12.75" customHeight="1" x14ac:dyDescent="0.2">
      <c r="A25"/>
      <c r="B25"/>
      <c r="C25"/>
      <c r="D25"/>
      <c r="E25"/>
      <c r="F25"/>
      <c r="G25"/>
      <c r="H25"/>
      <c r="I25" s="123"/>
      <c r="J25" s="219" t="s">
        <v>38</v>
      </c>
      <c r="K25" s="245" t="e">
        <f>SWISS7_H!K25</f>
        <v>#DIV/0!</v>
      </c>
    </row>
    <row r="26" spans="1:11" ht="12.75" customHeight="1" x14ac:dyDescent="0.2">
      <c r="A26"/>
      <c r="B26"/>
      <c r="C26"/>
      <c r="D26"/>
      <c r="E26"/>
      <c r="F26"/>
      <c r="G26"/>
      <c r="H26"/>
      <c r="I26" s="123"/>
      <c r="J26" s="244" t="s">
        <v>39</v>
      </c>
      <c r="K26" s="245" t="e">
        <f>SWISS7_H!K26</f>
        <v>#DIV/0!</v>
      </c>
    </row>
    <row r="27" spans="1:11" ht="12.75" customHeight="1" x14ac:dyDescent="0.2">
      <c r="A27"/>
      <c r="B27"/>
      <c r="C27"/>
      <c r="D27"/>
      <c r="E27"/>
      <c r="F27"/>
      <c r="G27"/>
      <c r="H27"/>
      <c r="I27" s="123"/>
      <c r="J27" s="244" t="s">
        <v>40</v>
      </c>
      <c r="K27" s="245" t="e">
        <f>SWISS7_H!K27</f>
        <v>#DIV/0!</v>
      </c>
    </row>
    <row r="28" spans="1:11" ht="12.75" customHeight="1" x14ac:dyDescent="0.2">
      <c r="A28"/>
      <c r="B28"/>
      <c r="C28"/>
      <c r="D28"/>
      <c r="E28"/>
      <c r="F28"/>
      <c r="G28"/>
      <c r="H28"/>
      <c r="I28" s="123"/>
      <c r="J28" s="244" t="s">
        <v>41</v>
      </c>
      <c r="K28" s="245" t="e">
        <f>SWISS7_H!K28</f>
        <v>#DIV/0!</v>
      </c>
    </row>
    <row r="29" spans="1:11" ht="12.75" customHeight="1" x14ac:dyDescent="0.2">
      <c r="A29"/>
      <c r="B29"/>
      <c r="C29"/>
      <c r="D29"/>
      <c r="E29"/>
      <c r="F29"/>
      <c r="G29"/>
      <c r="H29"/>
      <c r="I29" s="123"/>
      <c r="J29" s="244" t="s">
        <v>42</v>
      </c>
      <c r="K29" s="245" t="e">
        <f>SWISS7_H!K29</f>
        <v>#DIV/0!</v>
      </c>
    </row>
    <row r="30" spans="1:11" ht="12.75" customHeight="1" x14ac:dyDescent="0.2">
      <c r="A30"/>
      <c r="B30"/>
      <c r="C30"/>
      <c r="D30"/>
      <c r="E30"/>
      <c r="F30"/>
      <c r="G30"/>
      <c r="H30"/>
      <c r="I30" s="123"/>
      <c r="J30" s="229" t="s">
        <v>43</v>
      </c>
      <c r="K30" s="246" t="e">
        <f>SWISS7_H!K30</f>
        <v>#DIV/0!</v>
      </c>
    </row>
    <row r="31" spans="1:11" ht="12.75" customHeight="1" x14ac:dyDescent="0.2">
      <c r="A31"/>
      <c r="B31"/>
      <c r="C31"/>
      <c r="D31"/>
      <c r="E31"/>
      <c r="F31"/>
      <c r="G31"/>
      <c r="H31"/>
      <c r="I31" s="123"/>
      <c r="J31" s="244" t="s">
        <v>44</v>
      </c>
      <c r="K31" s="245" t="e">
        <f>SWISS7_H!K31</f>
        <v>#DIV/0!</v>
      </c>
    </row>
    <row r="32" spans="1:11" ht="12.75" customHeight="1" x14ac:dyDescent="0.2">
      <c r="A32"/>
      <c r="B32"/>
      <c r="C32"/>
      <c r="D32"/>
      <c r="E32"/>
      <c r="F32"/>
      <c r="G32"/>
      <c r="H32"/>
      <c r="I32" s="123"/>
      <c r="J32" s="244" t="s">
        <v>45</v>
      </c>
      <c r="K32" s="245" t="e">
        <f>SWISS7_H!K32</f>
        <v>#DIV/0!</v>
      </c>
    </row>
    <row r="33" spans="1:11" ht="12.75" customHeight="1" x14ac:dyDescent="0.2">
      <c r="A33"/>
      <c r="B33"/>
      <c r="C33"/>
      <c r="D33"/>
      <c r="E33"/>
      <c r="F33"/>
      <c r="G33"/>
      <c r="H33"/>
      <c r="I33" s="123"/>
      <c r="J33" s="244" t="s">
        <v>46</v>
      </c>
      <c r="K33" s="245" t="e">
        <f>SWISS7_H!K33</f>
        <v>#DIV/0!</v>
      </c>
    </row>
    <row r="34" spans="1:11" ht="12.75" customHeight="1" x14ac:dyDescent="0.2">
      <c r="A34"/>
      <c r="B34"/>
      <c r="C34"/>
      <c r="D34"/>
      <c r="E34"/>
      <c r="F34"/>
      <c r="G34"/>
      <c r="H34"/>
      <c r="I34" s="123"/>
      <c r="J34" s="244" t="s">
        <v>47</v>
      </c>
      <c r="K34" s="245" t="e">
        <f>SWISS7_H!K34</f>
        <v>#DIV/0!</v>
      </c>
    </row>
    <row r="35" spans="1:11" ht="12.75" customHeight="1" x14ac:dyDescent="0.2">
      <c r="A35"/>
      <c r="B35"/>
      <c r="C35"/>
      <c r="D35"/>
      <c r="E35"/>
      <c r="F35"/>
      <c r="G35"/>
      <c r="H35"/>
      <c r="I35" s="123"/>
      <c r="J35" s="244" t="s">
        <v>48</v>
      </c>
      <c r="K35" s="245" t="e">
        <f>SWISS7_H!K35</f>
        <v>#DIV/0!</v>
      </c>
    </row>
    <row r="36" spans="1:11" ht="12.75" customHeight="1" thickBot="1" x14ac:dyDescent="0.25">
      <c r="A36"/>
      <c r="B36"/>
      <c r="C36"/>
      <c r="D36"/>
      <c r="E36"/>
      <c r="F36"/>
      <c r="G36"/>
      <c r="H36"/>
      <c r="I36" s="317"/>
      <c r="J36" s="215" t="s">
        <v>49</v>
      </c>
      <c r="K36" s="247" t="e">
        <f>SWISS7_H!K36</f>
        <v>#DIV/0!</v>
      </c>
    </row>
    <row r="37" spans="1:11" ht="12.75" customHeight="1" thickBot="1" x14ac:dyDescent="0.25">
      <c r="A37"/>
      <c r="B37"/>
      <c r="C37"/>
      <c r="D37"/>
      <c r="E37"/>
      <c r="F37"/>
      <c r="G37"/>
      <c r="H37"/>
      <c r="I37" s="63"/>
      <c r="J37" s="87"/>
      <c r="K37" s="378"/>
    </row>
    <row r="38" spans="1:11" ht="13.5" customHeight="1" thickBot="1" x14ac:dyDescent="0.25">
      <c r="B38" s="248" t="str">
        <f>SWISS7_H!B12</f>
        <v>CAR (1)</v>
      </c>
      <c r="C38" s="249" t="str">
        <f>SWISS7_H!C12</f>
        <v>MR (2)</v>
      </c>
      <c r="D38" s="250" t="str">
        <f>SWISS7_H!D12</f>
        <v>PW (11)</v>
      </c>
      <c r="E38" s="251" t="str">
        <f>SWISS7_H!E12</f>
        <v>LIE (12)</v>
      </c>
      <c r="F38" s="252" t="str">
        <f>SWISS7_H!F12</f>
        <v>LW (8)</v>
      </c>
      <c r="G38" s="253" t="str">
        <f>SWISS7_H!G12</f>
        <v>LZ (9)</v>
      </c>
      <c r="H38" s="254" t="str">
        <f>SWISS7_H!H12</f>
        <v>SZ (10)</v>
      </c>
    </row>
    <row r="39" spans="1:11" ht="12.75" customHeight="1" x14ac:dyDescent="0.2">
      <c r="A39" s="233" t="s">
        <v>122</v>
      </c>
      <c r="B39" s="379" t="e">
        <f>SWISS7_H!B37</f>
        <v>#DIV/0!</v>
      </c>
      <c r="C39" s="380" t="e">
        <f>SWISS7_H!C37</f>
        <v>#DIV/0!</v>
      </c>
      <c r="D39" s="380" t="e">
        <f>SWISS7_H!D37</f>
        <v>#DIV/0!</v>
      </c>
      <c r="E39" s="380" t="e">
        <f>SWISS7_H!E37</f>
        <v>#DIV/0!</v>
      </c>
      <c r="F39" s="380" t="e">
        <f>SWISS7_H!F37</f>
        <v>#DIV/0!</v>
      </c>
      <c r="G39" s="380" t="e">
        <f>SWISS7_H!G37</f>
        <v>#DIV/0!</v>
      </c>
      <c r="H39" s="381" t="e">
        <f>SWISS7_H!H37</f>
        <v>#DIV/0!</v>
      </c>
      <c r="I39" s="257"/>
      <c r="J39" s="39"/>
      <c r="K39" s="258" t="e">
        <f>SWISS7_H!K37</f>
        <v>#DIV/0!</v>
      </c>
    </row>
    <row r="40" spans="1:11" ht="12.75" customHeight="1" x14ac:dyDescent="0.2">
      <c r="A40" s="225" t="s">
        <v>132</v>
      </c>
      <c r="B40" s="382" t="e">
        <f>SWISS7_H!B38</f>
        <v>#DIV/0!</v>
      </c>
      <c r="C40" s="383" t="e">
        <f>SWISS7_H!C38</f>
        <v>#DIV/0!</v>
      </c>
      <c r="D40" s="383" t="e">
        <f>SWISS7_H!D38</f>
        <v>#DIV/0!</v>
      </c>
      <c r="E40" s="383" t="e">
        <f>SWISS7_H!E38</f>
        <v>#DIV/0!</v>
      </c>
      <c r="F40" s="383" t="e">
        <f>SWISS7_H!F38</f>
        <v>#DIV/0!</v>
      </c>
      <c r="G40" s="383" t="e">
        <f>SWISS7_H!G38</f>
        <v>#DIV/0!</v>
      </c>
      <c r="H40" s="384" t="e">
        <f>SWISS7_H!H38</f>
        <v>#DIV/0!</v>
      </c>
      <c r="I40" s="257"/>
      <c r="J40" s="39"/>
      <c r="K40" s="246" t="e">
        <f>SWISS7_H!K38</f>
        <v>#DIV/0!</v>
      </c>
    </row>
    <row r="41" spans="1:11" ht="13.5" customHeight="1" thickBot="1" x14ac:dyDescent="0.25">
      <c r="A41" s="237" t="s">
        <v>133</v>
      </c>
      <c r="B41" s="385" t="e">
        <f>SWISS7_H!B39</f>
        <v>#DIV/0!</v>
      </c>
      <c r="C41" s="386" t="e">
        <f>SWISS7_H!C39</f>
        <v>#DIV/0!</v>
      </c>
      <c r="D41" s="386" t="e">
        <f>SWISS7_H!D39</f>
        <v>#DIV/0!</v>
      </c>
      <c r="E41" s="386" t="e">
        <f>SWISS7_H!E39</f>
        <v>#DIV/0!</v>
      </c>
      <c r="F41" s="386" t="e">
        <f>SWISS7_H!F39</f>
        <v>#DIV/0!</v>
      </c>
      <c r="G41" s="386" t="e">
        <f>SWISS7_H!G39</f>
        <v>#DIV/0!</v>
      </c>
      <c r="H41" s="387" t="e">
        <f>SWISS7_H!H39</f>
        <v>#DIV/0!</v>
      </c>
      <c r="I41" s="257"/>
      <c r="J41" s="39"/>
      <c r="K41" s="264" t="e">
        <f>SWISS7_H!K39</f>
        <v>#DIV/0!</v>
      </c>
    </row>
    <row r="44" spans="1:11" ht="12.75" customHeight="1" x14ac:dyDescent="0.2">
      <c r="A44" s="207" t="s">
        <v>65</v>
      </c>
      <c r="B44" s="4">
        <f>B5</f>
        <v>0</v>
      </c>
    </row>
    <row r="45" spans="1:11" ht="13.5" customHeight="1" thickBot="1" x14ac:dyDescent="0.25"/>
    <row r="46" spans="1:11" ht="18.600000000000001" customHeight="1" thickBot="1" x14ac:dyDescent="0.25">
      <c r="A46"/>
      <c r="B46"/>
      <c r="C46"/>
      <c r="D46"/>
      <c r="E46"/>
      <c r="F46"/>
      <c r="G46"/>
      <c r="H46"/>
      <c r="I46" s="265"/>
      <c r="J46" s="418" t="s">
        <v>98</v>
      </c>
      <c r="K46" s="419" t="str">
        <f>K11</f>
        <v>Part du TJM</v>
      </c>
    </row>
    <row r="47" spans="1:11" ht="12.75" customHeight="1" thickBot="1" x14ac:dyDescent="0.25">
      <c r="A47"/>
      <c r="B47"/>
      <c r="C47"/>
      <c r="D47"/>
      <c r="E47"/>
      <c r="F47"/>
      <c r="G47"/>
      <c r="H47"/>
      <c r="I47" s="266"/>
      <c r="J47" s="418"/>
      <c r="K47" s="419"/>
    </row>
    <row r="48" spans="1:11" ht="12.75" customHeight="1" x14ac:dyDescent="0.2">
      <c r="A48"/>
      <c r="B48"/>
      <c r="C48"/>
      <c r="D48"/>
      <c r="E48"/>
      <c r="F48"/>
      <c r="G48"/>
      <c r="H48"/>
      <c r="I48" s="266"/>
      <c r="J48" s="242" t="s">
        <v>26</v>
      </c>
      <c r="K48" s="243" t="e">
        <f>SWISS7_H!K45</f>
        <v>#DIV/0!</v>
      </c>
    </row>
    <row r="49" spans="1:11" ht="12.75" customHeight="1" x14ac:dyDescent="0.2">
      <c r="A49"/>
      <c r="B49"/>
      <c r="C49"/>
      <c r="D49"/>
      <c r="E49"/>
      <c r="F49"/>
      <c r="G49"/>
      <c r="H49"/>
      <c r="I49" s="266"/>
      <c r="J49" s="244" t="s">
        <v>27</v>
      </c>
      <c r="K49" s="245" t="e">
        <f>SWISS7_H!K46</f>
        <v>#DIV/0!</v>
      </c>
    </row>
    <row r="50" spans="1:11" ht="12.75" customHeight="1" x14ac:dyDescent="0.2">
      <c r="A50"/>
      <c r="B50"/>
      <c r="C50"/>
      <c r="D50"/>
      <c r="E50"/>
      <c r="F50"/>
      <c r="G50"/>
      <c r="H50"/>
      <c r="I50" s="266"/>
      <c r="J50" s="244" t="s">
        <v>28</v>
      </c>
      <c r="K50" s="245" t="e">
        <f>SWISS7_H!K47</f>
        <v>#DIV/0!</v>
      </c>
    </row>
    <row r="51" spans="1:11" ht="12.75" customHeight="1" x14ac:dyDescent="0.2">
      <c r="A51"/>
      <c r="B51"/>
      <c r="C51"/>
      <c r="D51"/>
      <c r="E51"/>
      <c r="F51"/>
      <c r="G51"/>
      <c r="H51"/>
      <c r="I51" s="266"/>
      <c r="J51" s="244" t="s">
        <v>29</v>
      </c>
      <c r="K51" s="245" t="e">
        <f>SWISS7_H!K48</f>
        <v>#DIV/0!</v>
      </c>
    </row>
    <row r="52" spans="1:11" ht="12.75" customHeight="1" x14ac:dyDescent="0.2">
      <c r="A52"/>
      <c r="B52"/>
      <c r="C52"/>
      <c r="D52"/>
      <c r="E52"/>
      <c r="F52"/>
      <c r="G52"/>
      <c r="H52"/>
      <c r="I52" s="266"/>
      <c r="J52" s="244" t="s">
        <v>30</v>
      </c>
      <c r="K52" s="245" t="e">
        <f>SWISS7_H!K49</f>
        <v>#DIV/0!</v>
      </c>
    </row>
    <row r="53" spans="1:11" ht="12.75" customHeight="1" x14ac:dyDescent="0.2">
      <c r="A53"/>
      <c r="B53"/>
      <c r="C53"/>
      <c r="D53"/>
      <c r="E53"/>
      <c r="F53"/>
      <c r="G53"/>
      <c r="H53"/>
      <c r="I53" s="266"/>
      <c r="J53" s="244" t="s">
        <v>31</v>
      </c>
      <c r="K53" s="245" t="e">
        <f>SWISS7_H!K50</f>
        <v>#DIV/0!</v>
      </c>
    </row>
    <row r="54" spans="1:11" ht="12.75" customHeight="1" x14ac:dyDescent="0.2">
      <c r="A54"/>
      <c r="B54"/>
      <c r="C54"/>
      <c r="D54"/>
      <c r="E54"/>
      <c r="F54"/>
      <c r="G54"/>
      <c r="H54"/>
      <c r="I54" s="266"/>
      <c r="J54" s="244" t="s">
        <v>32</v>
      </c>
      <c r="K54" s="245" t="e">
        <f>SWISS7_H!K51</f>
        <v>#DIV/0!</v>
      </c>
    </row>
    <row r="55" spans="1:11" ht="12.75" customHeight="1" x14ac:dyDescent="0.2">
      <c r="A55"/>
      <c r="B55"/>
      <c r="C55"/>
      <c r="D55"/>
      <c r="E55"/>
      <c r="F55"/>
      <c r="G55"/>
      <c r="H55"/>
      <c r="I55" s="266"/>
      <c r="J55" s="229" t="s">
        <v>33</v>
      </c>
      <c r="K55" s="246" t="e">
        <f>SWISS7_H!K52</f>
        <v>#DIV/0!</v>
      </c>
    </row>
    <row r="56" spans="1:11" ht="12.75" customHeight="1" x14ac:dyDescent="0.2">
      <c r="A56"/>
      <c r="B56"/>
      <c r="C56"/>
      <c r="D56"/>
      <c r="E56"/>
      <c r="F56"/>
      <c r="G56"/>
      <c r="H56"/>
      <c r="I56" s="266"/>
      <c r="J56" s="244" t="s">
        <v>34</v>
      </c>
      <c r="K56" s="245" t="e">
        <f>SWISS7_H!K53</f>
        <v>#DIV/0!</v>
      </c>
    </row>
    <row r="57" spans="1:11" ht="12.75" customHeight="1" x14ac:dyDescent="0.2">
      <c r="A57"/>
      <c r="B57"/>
      <c r="C57"/>
      <c r="D57"/>
      <c r="E57"/>
      <c r="F57"/>
      <c r="G57"/>
      <c r="H57"/>
      <c r="I57" s="266"/>
      <c r="J57" s="244" t="s">
        <v>35</v>
      </c>
      <c r="K57" s="245" t="e">
        <f>SWISS7_H!K54</f>
        <v>#DIV/0!</v>
      </c>
    </row>
    <row r="58" spans="1:11" ht="12.75" customHeight="1" x14ac:dyDescent="0.2">
      <c r="A58"/>
      <c r="B58"/>
      <c r="C58"/>
      <c r="D58"/>
      <c r="E58"/>
      <c r="F58"/>
      <c r="G58"/>
      <c r="H58"/>
      <c r="I58" s="266"/>
      <c r="J58" s="244" t="s">
        <v>36</v>
      </c>
      <c r="K58" s="245" t="e">
        <f>SWISS7_H!K55</f>
        <v>#DIV/0!</v>
      </c>
    </row>
    <row r="59" spans="1:11" ht="12.75" customHeight="1" x14ac:dyDescent="0.2">
      <c r="A59"/>
      <c r="B59"/>
      <c r="C59"/>
      <c r="D59"/>
      <c r="E59"/>
      <c r="F59"/>
      <c r="G59"/>
      <c r="H59"/>
      <c r="I59" s="266"/>
      <c r="J59" s="244" t="s">
        <v>37</v>
      </c>
      <c r="K59" s="245" t="e">
        <f>SWISS7_H!K56</f>
        <v>#DIV/0!</v>
      </c>
    </row>
    <row r="60" spans="1:11" ht="12.75" customHeight="1" x14ac:dyDescent="0.2">
      <c r="A60"/>
      <c r="B60"/>
      <c r="C60"/>
      <c r="D60"/>
      <c r="E60"/>
      <c r="F60"/>
      <c r="G60"/>
      <c r="H60"/>
      <c r="I60" s="266"/>
      <c r="J60" s="219" t="s">
        <v>38</v>
      </c>
      <c r="K60" s="245" t="e">
        <f>SWISS7_H!K57</f>
        <v>#DIV/0!</v>
      </c>
    </row>
    <row r="61" spans="1:11" ht="12.75" customHeight="1" x14ac:dyDescent="0.2">
      <c r="A61"/>
      <c r="B61"/>
      <c r="C61"/>
      <c r="D61"/>
      <c r="E61"/>
      <c r="F61"/>
      <c r="G61"/>
      <c r="H61"/>
      <c r="I61" s="266"/>
      <c r="J61" s="244" t="s">
        <v>39</v>
      </c>
      <c r="K61" s="245" t="e">
        <f>SWISS7_H!K58</f>
        <v>#DIV/0!</v>
      </c>
    </row>
    <row r="62" spans="1:11" ht="12.75" customHeight="1" x14ac:dyDescent="0.2">
      <c r="A62"/>
      <c r="B62"/>
      <c r="C62"/>
      <c r="D62"/>
      <c r="E62"/>
      <c r="F62"/>
      <c r="G62"/>
      <c r="H62"/>
      <c r="I62" s="266"/>
      <c r="J62" s="244" t="s">
        <v>40</v>
      </c>
      <c r="K62" s="245" t="e">
        <f>SWISS7_H!K59</f>
        <v>#DIV/0!</v>
      </c>
    </row>
    <row r="63" spans="1:11" ht="12.75" customHeight="1" x14ac:dyDescent="0.2">
      <c r="A63"/>
      <c r="B63"/>
      <c r="C63"/>
      <c r="D63"/>
      <c r="E63"/>
      <c r="F63"/>
      <c r="G63"/>
      <c r="H63"/>
      <c r="I63" s="266"/>
      <c r="J63" s="244" t="s">
        <v>41</v>
      </c>
      <c r="K63" s="245" t="e">
        <f>SWISS7_H!K60</f>
        <v>#DIV/0!</v>
      </c>
    </row>
    <row r="64" spans="1:11" ht="12.75" customHeight="1" x14ac:dyDescent="0.2">
      <c r="A64"/>
      <c r="B64"/>
      <c r="C64"/>
      <c r="D64"/>
      <c r="E64"/>
      <c r="F64"/>
      <c r="G64"/>
      <c r="H64"/>
      <c r="I64" s="266"/>
      <c r="J64" s="244" t="s">
        <v>42</v>
      </c>
      <c r="K64" s="245" t="e">
        <f>SWISS7_H!K61</f>
        <v>#DIV/0!</v>
      </c>
    </row>
    <row r="65" spans="1:11" ht="12.75" customHeight="1" x14ac:dyDescent="0.2">
      <c r="A65"/>
      <c r="B65"/>
      <c r="C65"/>
      <c r="D65"/>
      <c r="E65"/>
      <c r="F65"/>
      <c r="G65"/>
      <c r="H65"/>
      <c r="I65" s="266"/>
      <c r="J65" s="229" t="s">
        <v>43</v>
      </c>
      <c r="K65" s="246" t="e">
        <f>SWISS7_H!K62</f>
        <v>#DIV/0!</v>
      </c>
    </row>
    <row r="66" spans="1:11" ht="12.75" customHeight="1" x14ac:dyDescent="0.2">
      <c r="A66"/>
      <c r="B66"/>
      <c r="C66"/>
      <c r="D66"/>
      <c r="E66"/>
      <c r="F66"/>
      <c r="G66"/>
      <c r="H66"/>
      <c r="I66" s="266"/>
      <c r="J66" s="244" t="s">
        <v>44</v>
      </c>
      <c r="K66" s="245" t="e">
        <f>SWISS7_H!K63</f>
        <v>#DIV/0!</v>
      </c>
    </row>
    <row r="67" spans="1:11" ht="12.75" customHeight="1" x14ac:dyDescent="0.2">
      <c r="A67"/>
      <c r="B67"/>
      <c r="C67"/>
      <c r="D67"/>
      <c r="E67"/>
      <c r="F67"/>
      <c r="G67"/>
      <c r="H67"/>
      <c r="I67" s="266"/>
      <c r="J67" s="244" t="s">
        <v>45</v>
      </c>
      <c r="K67" s="245" t="e">
        <f>SWISS7_H!K64</f>
        <v>#DIV/0!</v>
      </c>
    </row>
    <row r="68" spans="1:11" ht="12.75" customHeight="1" x14ac:dyDescent="0.2">
      <c r="A68"/>
      <c r="B68"/>
      <c r="C68"/>
      <c r="D68"/>
      <c r="E68"/>
      <c r="F68"/>
      <c r="G68"/>
      <c r="H68"/>
      <c r="I68" s="266"/>
      <c r="J68" s="244" t="s">
        <v>46</v>
      </c>
      <c r="K68" s="245" t="e">
        <f>SWISS7_H!K65</f>
        <v>#DIV/0!</v>
      </c>
    </row>
    <row r="69" spans="1:11" ht="12.75" customHeight="1" x14ac:dyDescent="0.2">
      <c r="A69"/>
      <c r="B69"/>
      <c r="C69"/>
      <c r="D69"/>
      <c r="E69"/>
      <c r="F69"/>
      <c r="G69"/>
      <c r="H69"/>
      <c r="I69" s="266"/>
      <c r="J69" s="244" t="s">
        <v>47</v>
      </c>
      <c r="K69" s="245" t="e">
        <f>SWISS7_H!K66</f>
        <v>#DIV/0!</v>
      </c>
    </row>
    <row r="70" spans="1:11" ht="12.75" customHeight="1" x14ac:dyDescent="0.2">
      <c r="A70"/>
      <c r="B70"/>
      <c r="C70"/>
      <c r="D70"/>
      <c r="E70"/>
      <c r="F70"/>
      <c r="G70"/>
      <c r="H70"/>
      <c r="I70" s="266"/>
      <c r="J70" s="244" t="s">
        <v>48</v>
      </c>
      <c r="K70" s="245" t="e">
        <f>SWISS7_H!K67</f>
        <v>#DIV/0!</v>
      </c>
    </row>
    <row r="71" spans="1:11" ht="12.75" customHeight="1" thickBot="1" x14ac:dyDescent="0.25">
      <c r="A71"/>
      <c r="B71"/>
      <c r="C71"/>
      <c r="D71"/>
      <c r="E71"/>
      <c r="F71"/>
      <c r="G71"/>
      <c r="H71"/>
      <c r="I71" s="267"/>
      <c r="J71" s="215" t="s">
        <v>49</v>
      </c>
      <c r="K71" s="247" t="e">
        <f>SWISS7_H!K68</f>
        <v>#DIV/0!</v>
      </c>
    </row>
    <row r="72" spans="1:11" ht="12.75" customHeight="1" thickBot="1" x14ac:dyDescent="0.25">
      <c r="A72"/>
      <c r="B72"/>
      <c r="C72"/>
      <c r="D72"/>
      <c r="E72"/>
      <c r="F72"/>
      <c r="G72"/>
      <c r="H72"/>
      <c r="I72" s="63"/>
      <c r="J72" s="87"/>
      <c r="K72" s="378"/>
    </row>
    <row r="73" spans="1:11" ht="13.5" customHeight="1" thickBot="1" x14ac:dyDescent="0.25">
      <c r="B73" s="248" t="str">
        <f t="shared" ref="B73:H73" si="0">B38</f>
        <v>CAR (1)</v>
      </c>
      <c r="C73" s="249" t="str">
        <f t="shared" si="0"/>
        <v>MR (2)</v>
      </c>
      <c r="D73" s="250" t="str">
        <f t="shared" si="0"/>
        <v>PW (11)</v>
      </c>
      <c r="E73" s="251" t="str">
        <f t="shared" si="0"/>
        <v>LIE (12)</v>
      </c>
      <c r="F73" s="252" t="str">
        <f t="shared" si="0"/>
        <v>LW (8)</v>
      </c>
      <c r="G73" s="253" t="str">
        <f t="shared" si="0"/>
        <v>LZ (9)</v>
      </c>
      <c r="H73" s="254" t="str">
        <f t="shared" si="0"/>
        <v>SZ (10)</v>
      </c>
    </row>
    <row r="74" spans="1:11" ht="12.75" customHeight="1" x14ac:dyDescent="0.2">
      <c r="A74" s="233" t="s">
        <v>122</v>
      </c>
      <c r="B74" s="379" t="e">
        <f>SWISS7_H!B69</f>
        <v>#DIV/0!</v>
      </c>
      <c r="C74" s="380" t="e">
        <f>SWISS7_H!C69</f>
        <v>#DIV/0!</v>
      </c>
      <c r="D74" s="380" t="e">
        <f>SWISS7_H!D69</f>
        <v>#DIV/0!</v>
      </c>
      <c r="E74" s="380" t="e">
        <f>SWISS7_H!E69</f>
        <v>#DIV/0!</v>
      </c>
      <c r="F74" s="380" t="e">
        <f>SWISS7_H!F69</f>
        <v>#DIV/0!</v>
      </c>
      <c r="G74" s="380" t="e">
        <f>SWISS7_H!G69</f>
        <v>#DIV/0!</v>
      </c>
      <c r="H74" s="381" t="e">
        <f>SWISS7_H!H69</f>
        <v>#DIV/0!</v>
      </c>
      <c r="I74" s="257"/>
      <c r="J74" s="39"/>
      <c r="K74" s="258" t="e">
        <f>SWISS7_H!K69</f>
        <v>#DIV/0!</v>
      </c>
    </row>
    <row r="75" spans="1:11" ht="12.75" customHeight="1" x14ac:dyDescent="0.2">
      <c r="A75" s="225" t="s">
        <v>132</v>
      </c>
      <c r="B75" s="382" t="e">
        <f>SWISS7_H!B70</f>
        <v>#DIV/0!</v>
      </c>
      <c r="C75" s="383" t="e">
        <f>SWISS7_H!C70</f>
        <v>#DIV/0!</v>
      </c>
      <c r="D75" s="383" t="e">
        <f>SWISS7_H!D70</f>
        <v>#DIV/0!</v>
      </c>
      <c r="E75" s="383" t="e">
        <f>SWISS7_H!E70</f>
        <v>#DIV/0!</v>
      </c>
      <c r="F75" s="383" t="e">
        <f>SWISS7_H!F70</f>
        <v>#DIV/0!</v>
      </c>
      <c r="G75" s="383" t="e">
        <f>SWISS7_H!G70</f>
        <v>#DIV/0!</v>
      </c>
      <c r="H75" s="384" t="e">
        <f>SWISS7_H!H70</f>
        <v>#DIV/0!</v>
      </c>
      <c r="I75" s="257"/>
      <c r="J75" s="39"/>
      <c r="K75" s="246" t="e">
        <f>SWISS7_H!K70</f>
        <v>#DIV/0!</v>
      </c>
    </row>
    <row r="76" spans="1:11" ht="13.5" customHeight="1" thickBot="1" x14ac:dyDescent="0.25">
      <c r="A76" s="237" t="s">
        <v>133</v>
      </c>
      <c r="B76" s="385" t="e">
        <f>SWISS7_H!B71</f>
        <v>#DIV/0!</v>
      </c>
      <c r="C76" s="386" t="e">
        <f>SWISS7_H!C71</f>
        <v>#DIV/0!</v>
      </c>
      <c r="D76" s="386" t="e">
        <f>SWISS7_H!D71</f>
        <v>#DIV/0!</v>
      </c>
      <c r="E76" s="386" t="e">
        <f>SWISS7_H!E71</f>
        <v>#DIV/0!</v>
      </c>
      <c r="F76" s="386" t="e">
        <f>SWISS7_H!F71</f>
        <v>#DIV/0!</v>
      </c>
      <c r="G76" s="386" t="e">
        <f>SWISS7_H!G71</f>
        <v>#DIV/0!</v>
      </c>
      <c r="H76" s="387" t="e">
        <f>SWISS7_H!H71</f>
        <v>#DIV/0!</v>
      </c>
      <c r="I76" s="257"/>
      <c r="J76" s="39"/>
      <c r="K76" s="264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19" priority="2">
      <formula>ROUND($K13,4)&gt;=ROUND(MAX($K$13:$K$24),4)</formula>
    </cfRule>
  </conditionalFormatting>
  <conditionalFormatting sqref="J25:K37">
    <cfRule type="expression" dxfId="18" priority="3">
      <formula>ROUND($K25,4)&gt;=ROUND(MAX($K$25:$K$36),4)</formula>
    </cfRule>
  </conditionalFormatting>
  <conditionalFormatting sqref="J48:K59">
    <cfRule type="expression" dxfId="17" priority="4">
      <formula>ROUND($K48,4)&gt;=ROUND(MAX($K$48:$K$59),4)</formula>
    </cfRule>
  </conditionalFormatting>
  <conditionalFormatting sqref="J60:K72">
    <cfRule type="expression" dxfId="16" priority="5">
      <formula>ROUND($K60,4)&gt;=ROUND(MAX($K$60:$K$71),4)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8</vt:i4>
      </vt:variant>
    </vt:vector>
  </HeadingPairs>
  <TitlesOfParts>
    <vt:vector size="21" baseType="lpstr">
      <vt:lpstr>Data_count</vt:lpstr>
      <vt:lpstr>Data_day</vt:lpstr>
      <vt:lpstr>Data_speed</vt:lpstr>
      <vt:lpstr>Data_category</vt:lpstr>
      <vt:lpstr>CV_H</vt:lpstr>
      <vt:lpstr>CV_LV</vt:lpstr>
      <vt:lpstr>CV_C</vt:lpstr>
      <vt:lpstr>SWISS7_H</vt:lpstr>
      <vt:lpstr>SWISS7_G</vt:lpstr>
      <vt:lpstr>SWISS10_H</vt:lpstr>
      <vt:lpstr>SWISS10_G</vt:lpstr>
      <vt:lpstr>Vit_H</vt:lpstr>
      <vt:lpstr>Vit_Hd</vt:lpstr>
      <vt:lpstr>CV_C!Zone_d_impression</vt:lpstr>
      <vt:lpstr>CV_H!Zone_d_impression</vt:lpstr>
      <vt:lpstr>CV_LV!Zone_d_impression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69</cp:revision>
  <cp:lastPrinted>2019-10-31T18:42:20Z</cp:lastPrinted>
  <dcterms:created xsi:type="dcterms:W3CDTF">2002-06-21T07:13:22Z</dcterms:created>
  <dcterms:modified xsi:type="dcterms:W3CDTF">2019-11-05T09:49:02Z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