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ia\OneDrive\Documentos\"/>
    </mc:Choice>
  </mc:AlternateContent>
  <xr:revisionPtr revIDLastSave="0" documentId="8_{D59FC022-6EB2-4822-896B-78D33B9EC36D}" xr6:coauthVersionLast="47" xr6:coauthVersionMax="47" xr10:uidLastSave="{00000000-0000-0000-0000-000000000000}"/>
  <bookViews>
    <workbookView xWindow="-120" yWindow="-120" windowWidth="20730" windowHeight="11040" activeTab="6" xr2:uid="{57D9FBEA-5AD6-4A8F-967B-3268EF41B852}"/>
  </bookViews>
  <sheets>
    <sheet name="PostgreSQL" sheetId="1" r:id="rId1"/>
    <sheet name="Volume de vendas" sheetId="2" r:id="rId2"/>
    <sheet name="Receitas por modelo" sheetId="15" r:id="rId3"/>
    <sheet name="Vendas por faixa de valor" sheetId="13" r:id="rId4"/>
    <sheet name="Tickets médios" sheetId="9" r:id="rId5"/>
    <sheet name="Mais vendidos" sheetId="11" r:id="rId6"/>
    <sheet name="Vendas por marca" sheetId="8" r:id="rId7"/>
  </sheets>
  <definedNames>
    <definedName name="_xlnm._FilterDatabase" localSheetId="5" hidden="1">'Mais vendidos'!$A$1:$B$4</definedName>
    <definedName name="_xlnm._FilterDatabase" localSheetId="0" hidden="1">PostgreSQL!$A$1:$F$133</definedName>
  </definedNames>
  <calcPr calcId="0"/>
  <pivotCaches>
    <pivotCache cacheId="179" r:id="rId8"/>
    <pivotCache cacheId="183" r:id="rId9"/>
    <pivotCache cacheId="191" r:id="rId10"/>
    <pivotCache cacheId="195" r:id="rId11"/>
    <pivotCache cacheId="199" r:id="rId12"/>
    <pivotCache cacheId="203" r:id="rId13"/>
    <pivotCache cacheId="207" r:id="rId14"/>
    <pivotCache cacheId="211" r:id="rId15"/>
    <pivotCache cacheId="215" r:id="rId16"/>
    <pivotCache cacheId="219" r:id="rId17"/>
    <pivotCache cacheId="223" r:id="rId18"/>
    <pivotCache cacheId="292" r:id="rId19"/>
    <pivotCache cacheId="300" r:id="rId20"/>
  </pivotCaches>
</workbook>
</file>

<file path=xl/calcChain.xml><?xml version="1.0" encoding="utf-8"?>
<calcChain xmlns="http://schemas.openxmlformats.org/spreadsheetml/2006/main">
  <c r="F6" i="9" l="1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7" i="15"/>
  <c r="E6" i="15"/>
  <c r="E5" i="15"/>
  <c r="E4" i="15"/>
  <c r="E3" i="15"/>
  <c r="E2" i="15"/>
  <c r="C5" i="9"/>
  <c r="C55" i="9"/>
  <c r="C50" i="9"/>
  <c r="C45" i="9"/>
  <c r="C40" i="9"/>
  <c r="C35" i="9"/>
  <c r="C30" i="9"/>
  <c r="C25" i="9"/>
  <c r="C20" i="9"/>
  <c r="C10" i="9"/>
  <c r="C15" i="9"/>
</calcChain>
</file>

<file path=xl/sharedStrings.xml><?xml version="1.0" encoding="utf-8"?>
<sst xmlns="http://schemas.openxmlformats.org/spreadsheetml/2006/main" count="1042" uniqueCount="119">
  <si>
    <t>Mobi</t>
  </si>
  <si>
    <t>Fiat</t>
  </si>
  <si>
    <t>argo</t>
  </si>
  <si>
    <t>Uno</t>
  </si>
  <si>
    <t>Up</t>
  </si>
  <si>
    <t>Volkswagen</t>
  </si>
  <si>
    <t>Picanto</t>
  </si>
  <si>
    <t>Kia</t>
  </si>
  <si>
    <t>Gol</t>
  </si>
  <si>
    <t>Lancer</t>
  </si>
  <si>
    <t>Mitsubishi</t>
  </si>
  <si>
    <t>Kombi</t>
  </si>
  <si>
    <t>onix</t>
  </si>
  <si>
    <t>Chevrolet</t>
  </si>
  <si>
    <t>E-J7</t>
  </si>
  <si>
    <t>JaC Motors</t>
  </si>
  <si>
    <t>Captur</t>
  </si>
  <si>
    <t>Renault</t>
  </si>
  <si>
    <t>Palio</t>
  </si>
  <si>
    <t>Yaris</t>
  </si>
  <si>
    <t>Toyota</t>
  </si>
  <si>
    <t>March</t>
  </si>
  <si>
    <t>Nissan</t>
  </si>
  <si>
    <t>L200</t>
  </si>
  <si>
    <t>Cerato</t>
  </si>
  <si>
    <t>E-JS1</t>
  </si>
  <si>
    <t>Duster</t>
  </si>
  <si>
    <t>Peugeot</t>
  </si>
  <si>
    <t>Forester</t>
  </si>
  <si>
    <t>Subaru</t>
  </si>
  <si>
    <t>J5</t>
  </si>
  <si>
    <t>Sandero</t>
  </si>
  <si>
    <t>Eclipse</t>
  </si>
  <si>
    <t>XV</t>
  </si>
  <si>
    <t>Polo</t>
  </si>
  <si>
    <t>J2</t>
  </si>
  <si>
    <t>Clio</t>
  </si>
  <si>
    <t>T-Cross</t>
  </si>
  <si>
    <t>Pajero</t>
  </si>
  <si>
    <t>Cronos</t>
  </si>
  <si>
    <t>Sandero RS</t>
  </si>
  <si>
    <t>Corolla</t>
  </si>
  <si>
    <t>Jetta</t>
  </si>
  <si>
    <t>WRX</t>
  </si>
  <si>
    <t>Saveiro</t>
  </si>
  <si>
    <t>Brz</t>
  </si>
  <si>
    <t>Rio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</si>
  <si>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</si>
  <si>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</si>
  <si>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</si>
  <si>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</si>
  <si>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</si>
  <si>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</si>
  <si>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</si>
  <si>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</si>
  <si>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</si>
  <si>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</si>
  <si>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</si>
  <si>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</si>
  <si>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Data da venda</t>
  </si>
  <si>
    <t>Marca</t>
  </si>
  <si>
    <t>Nome</t>
  </si>
  <si>
    <t>Valor do veículo</t>
  </si>
  <si>
    <t>Vendas</t>
  </si>
  <si>
    <t>ID da marca</t>
  </si>
  <si>
    <t>Soma de Valor do veículo</t>
  </si>
  <si>
    <t>Soma de Vendas</t>
  </si>
  <si>
    <t>Rótulos de Linha</t>
  </si>
  <si>
    <t>Total Geral</t>
  </si>
  <si>
    <t>Soma</t>
  </si>
  <si>
    <t>Média</t>
  </si>
  <si>
    <t>Soma Acumulada</t>
  </si>
  <si>
    <t>Contagem</t>
  </si>
  <si>
    <t>Ticket médio</t>
  </si>
  <si>
    <t>Total</t>
  </si>
  <si>
    <t>Volkswagem</t>
  </si>
  <si>
    <t>0 a 10 mil</t>
  </si>
  <si>
    <t>10 a 20 mil</t>
  </si>
  <si>
    <t>20 a 30 mil</t>
  </si>
  <si>
    <t>30 a 40 mil</t>
  </si>
  <si>
    <t>40 a 50 mil</t>
  </si>
  <si>
    <t>50 a 60 mil</t>
  </si>
  <si>
    <t>60 a 70 mil</t>
  </si>
  <si>
    <t>70 a 80 mil</t>
  </si>
  <si>
    <t>80 a 90 mil</t>
  </si>
  <si>
    <t>90 a 100 mil</t>
  </si>
  <si>
    <t>100 a 110 mil</t>
  </si>
  <si>
    <t>110 a 120 mil</t>
  </si>
  <si>
    <t>120 a 130 mil</t>
  </si>
  <si>
    <t>130 a 140 mil</t>
  </si>
  <si>
    <t>140 a 150 mil</t>
  </si>
  <si>
    <t>150 a 160 mil</t>
  </si>
  <si>
    <t>160 a 170 mil</t>
  </si>
  <si>
    <t>170 a 180 mil</t>
  </si>
  <si>
    <t>180 a 190 mil</t>
  </si>
  <si>
    <t>190 a 200 mil</t>
  </si>
  <si>
    <t>200 a 210 mil</t>
  </si>
  <si>
    <t>210 a 220 mil</t>
  </si>
  <si>
    <t>220 a 230 mil</t>
  </si>
  <si>
    <t>230 a 240 mil</t>
  </si>
  <si>
    <t>240 a 250 mil</t>
  </si>
  <si>
    <t>250 a 260 mil</t>
  </si>
  <si>
    <t>260 a 270 mil</t>
  </si>
  <si>
    <t>270 a 280 mil</t>
  </si>
  <si>
    <t>280 a 290 mil</t>
  </si>
  <si>
    <t>290 a 300 mil</t>
  </si>
  <si>
    <t>300 a 310 mil</t>
  </si>
  <si>
    <t>310 a 320 mil</t>
  </si>
  <si>
    <t>320 a 330 mil</t>
  </si>
  <si>
    <t>330 a 340 mil</t>
  </si>
  <si>
    <t>340 a 350 mil</t>
  </si>
  <si>
    <t>350 a 360 mil</t>
  </si>
  <si>
    <t>360 a 370 mil</t>
  </si>
  <si>
    <t>Contagem da marca</t>
  </si>
  <si>
    <t xml:space="preserve">Renault </t>
  </si>
  <si>
    <t>Receita total</t>
  </si>
  <si>
    <t>Soma da receita de vendas</t>
  </si>
  <si>
    <t>Soma de Receita total</t>
  </si>
  <si>
    <t>Receita (3 menores tickets médios)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</si>
</sst>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4" fontId="18" fillId="0" borderId="0" xfId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44" fontId="19" fillId="0" borderId="0" xfId="1" applyFont="1" applyAlignment="1">
      <alignment horizontal="center"/>
    </xf>
    <xf numFmtId="0" fontId="0" fillId="0" borderId="0" xfId="0" pivotButton="1"/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33" borderId="0" xfId="0" applyFill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44" fontId="0" fillId="0" borderId="10" xfId="0" applyNumberFormat="1" applyBorder="1"/>
    <xf numFmtId="0" fontId="16" fillId="33" borderId="11" xfId="0" applyFont="1" applyFill="1" applyBorder="1" applyAlignment="1">
      <alignment horizontal="center"/>
    </xf>
    <xf numFmtId="0" fontId="0" fillId="0" borderId="11" xfId="0" applyBorder="1"/>
    <xf numFmtId="44" fontId="0" fillId="0" borderId="11" xfId="1" applyFont="1" applyBorder="1"/>
    <xf numFmtId="0" fontId="16" fillId="0" borderId="11" xfId="0" applyFont="1" applyBorder="1"/>
    <xf numFmtId="44" fontId="16" fillId="0" borderId="11" xfId="1" applyFont="1" applyBorder="1"/>
    <xf numFmtId="0" fontId="16" fillId="0" borderId="0" xfId="0" applyFont="1" applyAlignment="1">
      <alignment horizontal="center"/>
    </xf>
    <xf numFmtId="0" fontId="0" fillId="0" borderId="0" xfId="0" pivotButton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  <dxf>
      <border>
        <bottom style="thin">
          <color theme="2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de vendas das marcas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de vendas'!$B$1</c:f>
              <c:strCache>
                <c:ptCount val="1"/>
                <c:pt idx="0">
                  <c:v>Contagem da marca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'Volume de vendas'!$A$2:$A$12</c:f>
              <c:strCache>
                <c:ptCount val="11"/>
                <c:pt idx="0">
                  <c:v>Fiat</c:v>
                </c:pt>
                <c:pt idx="1">
                  <c:v>Volkswagen</c:v>
                </c:pt>
                <c:pt idx="2">
                  <c:v>Kia</c:v>
                </c:pt>
                <c:pt idx="3">
                  <c:v>Peugeot</c:v>
                </c:pt>
                <c:pt idx="4">
                  <c:v>Toyota</c:v>
                </c:pt>
                <c:pt idx="5">
                  <c:v>Nissan</c:v>
                </c:pt>
                <c:pt idx="6">
                  <c:v>Mitsubishi</c:v>
                </c:pt>
                <c:pt idx="7">
                  <c:v>Subaru</c:v>
                </c:pt>
                <c:pt idx="8">
                  <c:v>Chevrolet</c:v>
                </c:pt>
                <c:pt idx="9">
                  <c:v>JaC Motors</c:v>
                </c:pt>
                <c:pt idx="10">
                  <c:v>Renault </c:v>
                </c:pt>
              </c:strCache>
            </c:strRef>
          </c:cat>
          <c:val>
            <c:numRef>
              <c:f>'Volume de vendas'!$B$2:$B$12</c:f>
              <c:numCache>
                <c:formatCode>General</c:formatCode>
                <c:ptCount val="11"/>
                <c:pt idx="0">
                  <c:v>433</c:v>
                </c:pt>
                <c:pt idx="1">
                  <c:v>395</c:v>
                </c:pt>
                <c:pt idx="2">
                  <c:v>345</c:v>
                </c:pt>
                <c:pt idx="3">
                  <c:v>103</c:v>
                </c:pt>
                <c:pt idx="4">
                  <c:v>63</c:v>
                </c:pt>
                <c:pt idx="5">
                  <c:v>23</c:v>
                </c:pt>
                <c:pt idx="6">
                  <c:v>38</c:v>
                </c:pt>
                <c:pt idx="7">
                  <c:v>52</c:v>
                </c:pt>
                <c:pt idx="8">
                  <c:v>33</c:v>
                </c:pt>
                <c:pt idx="9">
                  <c:v>26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4FEC-9820-13086BAA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918016"/>
        <c:axId val="917913696"/>
      </c:barChart>
      <c:catAx>
        <c:axId val="917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913696"/>
        <c:crosses val="autoZero"/>
        <c:auto val="1"/>
        <c:lblAlgn val="ctr"/>
        <c:lblOffset val="100"/>
        <c:noMultiLvlLbl val="0"/>
      </c:catAx>
      <c:valAx>
        <c:axId val="9179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9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Data Analytics - Doc CSV.xlsx]Receitas por modelo!Tabela dinâmica151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  <a:r>
              <a:rPr lang="en-US" baseline="0"/>
              <a:t> dos modelos de veículo vendidos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'Receitas por modelo'!$I$1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'Receitas por modelo'!$H$2:$H$42</c:f>
              <c:strCache>
                <c:ptCount val="40"/>
                <c:pt idx="0">
                  <c:v>206</c:v>
                </c:pt>
                <c:pt idx="1">
                  <c:v>208</c:v>
                </c:pt>
                <c:pt idx="2">
                  <c:v>307</c:v>
                </c:pt>
                <c:pt idx="3">
                  <c:v>2008</c:v>
                </c:pt>
                <c:pt idx="4">
                  <c:v>argo</c:v>
                </c:pt>
                <c:pt idx="5">
                  <c:v>Brz</c:v>
                </c:pt>
                <c:pt idx="6">
                  <c:v>Captur</c:v>
                </c:pt>
                <c:pt idx="7">
                  <c:v>Cerato</c:v>
                </c:pt>
                <c:pt idx="8">
                  <c:v>Clio</c:v>
                </c:pt>
                <c:pt idx="9">
                  <c:v>Corolla</c:v>
                </c:pt>
                <c:pt idx="10">
                  <c:v>Cronos</c:v>
                </c:pt>
                <c:pt idx="11">
                  <c:v>Duster</c:v>
                </c:pt>
                <c:pt idx="12">
                  <c:v>Eclipse</c:v>
                </c:pt>
                <c:pt idx="13">
                  <c:v>E-J7</c:v>
                </c:pt>
                <c:pt idx="14">
                  <c:v>E-JS1</c:v>
                </c:pt>
                <c:pt idx="15">
                  <c:v>Forester</c:v>
                </c:pt>
                <c:pt idx="16">
                  <c:v>Gol</c:v>
                </c:pt>
                <c:pt idx="17">
                  <c:v>J2</c:v>
                </c:pt>
                <c:pt idx="18">
                  <c:v>J5</c:v>
                </c:pt>
                <c:pt idx="19">
                  <c:v>Jetta</c:v>
                </c:pt>
                <c:pt idx="20">
                  <c:v>Kombi</c:v>
                </c:pt>
                <c:pt idx="21">
                  <c:v>L200</c:v>
                </c:pt>
                <c:pt idx="22">
                  <c:v>Lancer</c:v>
                </c:pt>
                <c:pt idx="23">
                  <c:v>March</c:v>
                </c:pt>
                <c:pt idx="24">
                  <c:v>Mobi</c:v>
                </c:pt>
                <c:pt idx="25">
                  <c:v>onix</c:v>
                </c:pt>
                <c:pt idx="26">
                  <c:v>Pajero</c:v>
                </c:pt>
                <c:pt idx="27">
                  <c:v>Palio</c:v>
                </c:pt>
                <c:pt idx="28">
                  <c:v>Picanto</c:v>
                </c:pt>
                <c:pt idx="29">
                  <c:v>Polo</c:v>
                </c:pt>
                <c:pt idx="30">
                  <c:v>Rio</c:v>
                </c:pt>
                <c:pt idx="31">
                  <c:v>Sandero</c:v>
                </c:pt>
                <c:pt idx="32">
                  <c:v>Sandero RS</c:v>
                </c:pt>
                <c:pt idx="33">
                  <c:v>Saveiro</c:v>
                </c:pt>
                <c:pt idx="34">
                  <c:v>T-Cross</c:v>
                </c:pt>
                <c:pt idx="35">
                  <c:v>Uno</c:v>
                </c:pt>
                <c:pt idx="36">
                  <c:v>Up</c:v>
                </c:pt>
                <c:pt idx="37">
                  <c:v>WRX</c:v>
                </c:pt>
                <c:pt idx="38">
                  <c:v>XV</c:v>
                </c:pt>
                <c:pt idx="39">
                  <c:v>Yaris</c:v>
                </c:pt>
              </c:strCache>
            </c:strRef>
          </c:cat>
          <c:val>
            <c:numRef>
              <c:f>'Receitas por modelo'!$I$2:$I$42</c:f>
              <c:numCache>
                <c:formatCode>_("R$"* #,##0.00_);_("R$"* \(#,##0.00\);_("R$"* "-"??_);_(@_)</c:formatCode>
                <c:ptCount val="40"/>
                <c:pt idx="0">
                  <c:v>72000</c:v>
                </c:pt>
                <c:pt idx="1">
                  <c:v>7425000</c:v>
                </c:pt>
                <c:pt idx="2">
                  <c:v>19000</c:v>
                </c:pt>
                <c:pt idx="3">
                  <c:v>570000</c:v>
                </c:pt>
                <c:pt idx="4">
                  <c:v>154000</c:v>
                </c:pt>
                <c:pt idx="5">
                  <c:v>1200000</c:v>
                </c:pt>
                <c:pt idx="6">
                  <c:v>350000</c:v>
                </c:pt>
                <c:pt idx="7">
                  <c:v>254000</c:v>
                </c:pt>
                <c:pt idx="8">
                  <c:v>979000</c:v>
                </c:pt>
                <c:pt idx="9">
                  <c:v>4368000</c:v>
                </c:pt>
                <c:pt idx="10">
                  <c:v>320000</c:v>
                </c:pt>
                <c:pt idx="11">
                  <c:v>460000</c:v>
                </c:pt>
                <c:pt idx="12">
                  <c:v>124000</c:v>
                </c:pt>
                <c:pt idx="13">
                  <c:v>270000</c:v>
                </c:pt>
                <c:pt idx="14">
                  <c:v>870000</c:v>
                </c:pt>
                <c:pt idx="15">
                  <c:v>9800000</c:v>
                </c:pt>
                <c:pt idx="16">
                  <c:v>288000</c:v>
                </c:pt>
                <c:pt idx="17">
                  <c:v>165000</c:v>
                </c:pt>
                <c:pt idx="18">
                  <c:v>125000</c:v>
                </c:pt>
                <c:pt idx="19">
                  <c:v>120000</c:v>
                </c:pt>
                <c:pt idx="20">
                  <c:v>125000</c:v>
                </c:pt>
                <c:pt idx="21">
                  <c:v>2580000</c:v>
                </c:pt>
                <c:pt idx="22">
                  <c:v>990000</c:v>
                </c:pt>
                <c:pt idx="23">
                  <c:v>601000</c:v>
                </c:pt>
                <c:pt idx="24">
                  <c:v>14747000</c:v>
                </c:pt>
                <c:pt idx="25">
                  <c:v>1418400</c:v>
                </c:pt>
                <c:pt idx="26">
                  <c:v>2680000</c:v>
                </c:pt>
                <c:pt idx="27">
                  <c:v>35000</c:v>
                </c:pt>
                <c:pt idx="28">
                  <c:v>13243000</c:v>
                </c:pt>
                <c:pt idx="29">
                  <c:v>99000</c:v>
                </c:pt>
                <c:pt idx="30">
                  <c:v>89000</c:v>
                </c:pt>
                <c:pt idx="31">
                  <c:v>374000</c:v>
                </c:pt>
                <c:pt idx="32">
                  <c:v>240000</c:v>
                </c:pt>
                <c:pt idx="33">
                  <c:v>360000</c:v>
                </c:pt>
                <c:pt idx="34">
                  <c:v>180000</c:v>
                </c:pt>
                <c:pt idx="35">
                  <c:v>191000</c:v>
                </c:pt>
                <c:pt idx="36">
                  <c:v>14368000</c:v>
                </c:pt>
                <c:pt idx="37">
                  <c:v>3750000</c:v>
                </c:pt>
                <c:pt idx="38">
                  <c:v>1280000</c:v>
                </c:pt>
                <c:pt idx="39">
                  <c:v>1125000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A-403A-BB77-98616330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5008"/>
        <c:axId val="21584048"/>
      </c:barChart>
      <c:catAx>
        <c:axId val="215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4048"/>
        <c:crosses val="autoZero"/>
        <c:auto val="1"/>
        <c:lblAlgn val="ctr"/>
        <c:lblOffset val="100"/>
        <c:noMultiLvlLbl val="0"/>
      </c:catAx>
      <c:valAx>
        <c:axId val="215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Data Analytics - Doc CSV.xlsx]Vendas por faixa de valor!Tabela dinâmica145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por faixa de valor'!$B$1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'Vendas por faixa de valor'!$A$2:$A$39</c:f>
              <c:strCache>
                <c:ptCount val="37"/>
                <c:pt idx="0">
                  <c:v>30 a 40 mil</c:v>
                </c:pt>
                <c:pt idx="1">
                  <c:v>20 a 30 mil</c:v>
                </c:pt>
                <c:pt idx="2">
                  <c:v>40 a 50 mil</c:v>
                </c:pt>
                <c:pt idx="3">
                  <c:v>10 a 20 mil</c:v>
                </c:pt>
                <c:pt idx="4">
                  <c:v>70 a 80 mil</c:v>
                </c:pt>
                <c:pt idx="5">
                  <c:v>60 a 70 mil</c:v>
                </c:pt>
                <c:pt idx="6">
                  <c:v>50 a 60 mil</c:v>
                </c:pt>
                <c:pt idx="7">
                  <c:v>140 a 150 mil</c:v>
                </c:pt>
                <c:pt idx="8">
                  <c:v>80 a 90 mil</c:v>
                </c:pt>
                <c:pt idx="9">
                  <c:v>360 a 370 mil</c:v>
                </c:pt>
                <c:pt idx="10">
                  <c:v>90 a 100 mil</c:v>
                </c:pt>
                <c:pt idx="11">
                  <c:v>250 a 260 mil</c:v>
                </c:pt>
                <c:pt idx="12">
                  <c:v>240 a 250 mil</c:v>
                </c:pt>
                <c:pt idx="13">
                  <c:v>320 a 330 mil</c:v>
                </c:pt>
                <c:pt idx="14">
                  <c:v>160 a 170 mil</c:v>
                </c:pt>
                <c:pt idx="15">
                  <c:v>150 a 160 mil</c:v>
                </c:pt>
                <c:pt idx="16">
                  <c:v>120 a 130 mil</c:v>
                </c:pt>
                <c:pt idx="17">
                  <c:v>280 a 290 mil</c:v>
                </c:pt>
                <c:pt idx="18">
                  <c:v>300 a 310 mil</c:v>
                </c:pt>
                <c:pt idx="19">
                  <c:v>270 a 280 mil</c:v>
                </c:pt>
                <c:pt idx="20">
                  <c:v>0 a 10 mil</c:v>
                </c:pt>
                <c:pt idx="21">
                  <c:v>340 a 350 mil</c:v>
                </c:pt>
                <c:pt idx="22">
                  <c:v>210 a 220 mil</c:v>
                </c:pt>
                <c:pt idx="23">
                  <c:v>130 a 140 mil</c:v>
                </c:pt>
                <c:pt idx="24">
                  <c:v>290 a 300 mil</c:v>
                </c:pt>
                <c:pt idx="25">
                  <c:v>190 a 200 mil</c:v>
                </c:pt>
                <c:pt idx="26">
                  <c:v>220 a 230 mil</c:v>
                </c:pt>
                <c:pt idx="27">
                  <c:v>350 a 360 mil</c:v>
                </c:pt>
                <c:pt idx="28">
                  <c:v>110 a 120 mil</c:v>
                </c:pt>
                <c:pt idx="29">
                  <c:v>100 a 110 mil</c:v>
                </c:pt>
                <c:pt idx="30">
                  <c:v>200 a 210 mil</c:v>
                </c:pt>
                <c:pt idx="31">
                  <c:v>170 a 180 mil</c:v>
                </c:pt>
                <c:pt idx="32">
                  <c:v>310 a 320 mil</c:v>
                </c:pt>
                <c:pt idx="33">
                  <c:v>180 a 190 mil</c:v>
                </c:pt>
                <c:pt idx="34">
                  <c:v>230 a 240 mil</c:v>
                </c:pt>
                <c:pt idx="35">
                  <c:v>260 a 270 mil</c:v>
                </c:pt>
                <c:pt idx="36">
                  <c:v>330 a 340 mil</c:v>
                </c:pt>
              </c:strCache>
            </c:strRef>
          </c:cat>
          <c:val>
            <c:numRef>
              <c:f>'Vendas por faixa de valor'!$B$2:$B$39</c:f>
              <c:numCache>
                <c:formatCode>General</c:formatCode>
                <c:ptCount val="37"/>
                <c:pt idx="0">
                  <c:v>511</c:v>
                </c:pt>
                <c:pt idx="1">
                  <c:v>360</c:v>
                </c:pt>
                <c:pt idx="2">
                  <c:v>154</c:v>
                </c:pt>
                <c:pt idx="3">
                  <c:v>115</c:v>
                </c:pt>
                <c:pt idx="4">
                  <c:v>97</c:v>
                </c:pt>
                <c:pt idx="5">
                  <c:v>79</c:v>
                </c:pt>
                <c:pt idx="6">
                  <c:v>52</c:v>
                </c:pt>
                <c:pt idx="7">
                  <c:v>51</c:v>
                </c:pt>
                <c:pt idx="8">
                  <c:v>42</c:v>
                </c:pt>
                <c:pt idx="9">
                  <c:v>22</c:v>
                </c:pt>
                <c:pt idx="10">
                  <c:v>19</c:v>
                </c:pt>
                <c:pt idx="11">
                  <c:v>15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F-4983-B261-6302245C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449232"/>
        <c:axId val="749447792"/>
      </c:barChart>
      <c:catAx>
        <c:axId val="7494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447792"/>
        <c:crosses val="autoZero"/>
        <c:auto val="1"/>
        <c:lblAlgn val="ctr"/>
        <c:lblOffset val="100"/>
        <c:noMultiLvlLbl val="0"/>
      </c:catAx>
      <c:valAx>
        <c:axId val="749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4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672702</xdr:colOff>
      <xdr:row>0</xdr:row>
      <xdr:rowOff>0</xdr:rowOff>
    </xdr:from>
    <xdr:to>
      <xdr:col>11</xdr:col>
      <xdr:colOff>83342</xdr:colOff>
      <xdr:row>19</xdr:row>
      <xdr:rowOff>145256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D31514-082D-09DE-B87C-31085920B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23</xdr:row>
      <xdr:rowOff>114300</xdr:rowOff>
    </xdr:from>
    <xdr:to>
      <xdr:col>21</xdr:col>
      <xdr:colOff>581025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A2BF9C-5EC6-3EE1-E880-0F8B0481E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0</xdr:row>
      <xdr:rowOff>0</xdr:rowOff>
    </xdr:from>
    <xdr:to>
      <xdr:col>15</xdr:col>
      <xdr:colOff>123825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6A8B86-575B-756E-F23F-C775D6DB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wnloads\PostgreSQL%20(7).csv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4996296294" createdVersion="8" refreshedVersion="8" minRefreshableVersion="3" recordCount="22" xr:uid="{534FF22C-CEE7-4C1D-BA67-C4CDA2416B9A}">
  <cacheSource type="worksheet">
    <worksheetSource ref="A1:C23" sheet="Vendas por marca"/>
  </cacheSource>
  <cacheFields count="3">
    <cacheField name="Vendas" numFmtId="0">
      <sharedItems containsSemiMixedTypes="0" containsString="0" containsNumber="1" containsInteger="1" minValue="1" maxValue="52"/>
    </cacheField>
    <cacheField name="Valor do veículo" numFmtId="44">
      <sharedItems containsSemiMixedTypes="0" containsString="0" containsNumber="1" containsInteger="1" minValue="8000" maxValue="80000"/>
    </cacheField>
    <cacheField name="Marca" numFmtId="0">
      <sharedItems count="1">
        <s v="Fi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8650810188" createdVersion="8" refreshedVersion="8" minRefreshableVersion="3" recordCount="12" xr:uid="{301E615F-63A3-4546-8FF5-DAA3CF7EC805}">
  <cacheSource type="worksheet">
    <worksheetSource ref="AO1:AQ13" sheet="Vendas por marca"/>
  </cacheSource>
  <cacheFields count="3">
    <cacheField name="Vendas" numFmtId="0">
      <sharedItems containsSemiMixedTypes="0" containsString="0" containsNumber="1" containsInteger="1" minValue="1" maxValue="10"/>
    </cacheField>
    <cacheField name="Valor do veículo" numFmtId="44">
      <sharedItems containsSemiMixedTypes="0" containsString="0" containsNumber="1" containsInteger="1" minValue="18000" maxValue="80000"/>
    </cacheField>
    <cacheField name="Marca" numFmtId="0">
      <sharedItems count="1">
        <s v="Rena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9929398147" createdVersion="8" refreshedVersion="8" minRefreshableVersion="3" recordCount="7" xr:uid="{71D4CC78-B584-4179-8E9C-E3E571903451}">
  <cacheSource type="worksheet">
    <worksheetSource ref="U1:W8" sheet="Vendas por marca"/>
  </cacheSource>
  <cacheFields count="3">
    <cacheField name="Vendas" numFmtId="0">
      <sharedItems containsSemiMixedTypes="0" containsString="0" containsNumber="1" containsInteger="1" minValue="1" maxValue="7"/>
    </cacheField>
    <cacheField name="Valor do veículo" numFmtId="44">
      <sharedItems containsSemiMixedTypes="0" containsString="0" containsNumber="1" containsInteger="1" minValue="22000" maxValue="30000"/>
    </cacheField>
    <cacheField name="Marca" numFmtId="0">
      <sharedItems count="1">
        <s v="Niss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788660416663" createdVersion="8" refreshedVersion="8" minRefreshableVersion="3" recordCount="48" xr:uid="{012B5D9A-4E7F-4765-8888-DDA7DC566A61}">
  <cacheSource type="worksheet">
    <worksheetSource ref="E1:F1048576" sheet="Planilha9" r:id="rId2"/>
  </cacheSource>
  <cacheFields count="2">
    <cacheField name="Faixa de valores" numFmtId="0">
      <sharedItems containsBlank="1" count="38">
        <s v="0 a 10 mil"/>
        <s v="10 a 20 mil"/>
        <s v="20 a 30 mil"/>
        <s v="30 a 40 mil"/>
        <s v="40 a 50 mil"/>
        <s v="50 a 60 mil"/>
        <s v="60 a 70 mil"/>
        <s v="70 a 80 mil"/>
        <s v="80 a 90 mil"/>
        <s v="90 a 100 mil"/>
        <s v="100 a 110 mil"/>
        <s v="110 a 120 mil"/>
        <s v="120 a 130 mil"/>
        <s v="130 a 140 mil"/>
        <s v="140 a 150 mil"/>
        <s v="150 a 160 mil"/>
        <s v="160 a 170 mil"/>
        <s v="170 a 180 mil"/>
        <s v="180 a 190 mil"/>
        <s v="190 a 200 mil"/>
        <s v="200 a 210 mil"/>
        <s v="210 a 220 mil"/>
        <s v="220 a 230 mil"/>
        <s v="230 a 240 mil"/>
        <s v="240 a 250 mil"/>
        <s v="250 a 260 mil"/>
        <s v="260 a 270 mil"/>
        <s v="270 a 280 mil"/>
        <s v="280 a 290 mil"/>
        <s v="290 a 300 mil"/>
        <s v="300 a 310 mil"/>
        <s v="310 a 320 mil"/>
        <s v="320 a 330 mil"/>
        <s v="330 a 340 mil"/>
        <s v="340 a 350 mil"/>
        <s v="350 a 360 mil"/>
        <s v="360 a 370 mil"/>
        <m/>
      </sharedItems>
    </cacheField>
    <cacheField name="Vendas" numFmtId="0">
      <sharedItems containsString="0" containsBlank="1" containsNumber="1" containsInteger="1" minValue="0" maxValue="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870385995368" createdVersion="8" refreshedVersion="8" minRefreshableVersion="3" recordCount="132" xr:uid="{30CE2886-2BF6-4E97-98C5-E5AA2A247E65}">
  <cacheSource type="worksheet">
    <worksheetSource ref="E1:F133" sheet="Receitas por modelo"/>
  </cacheSource>
  <cacheFields count="2">
    <cacheField name="Receita total" numFmtId="44">
      <sharedItems containsSemiMixedTypes="0" containsString="0" containsNumber="1" containsInteger="1" minValue="8000" maxValue="4320000"/>
    </cacheField>
    <cacheField name="Nome" numFmtId="0">
      <sharedItems containsMixedTypes="1" containsNumber="1" containsInteger="1" minValue="206" maxValue="2008" count="40">
        <n v="206"/>
        <n v="208"/>
        <n v="307"/>
        <n v="2008"/>
        <s v="argo"/>
        <s v="Brz"/>
        <s v="Captur"/>
        <s v="Cerato"/>
        <s v="Clio"/>
        <s v="Corolla"/>
        <s v="Cronos"/>
        <s v="Duster"/>
        <s v="Eclipse"/>
        <s v="E-J7"/>
        <s v="E-JS1"/>
        <s v="Forester"/>
        <s v="Gol"/>
        <s v="J2"/>
        <s v="J5"/>
        <s v="Jetta"/>
        <s v="Kombi"/>
        <s v="L200"/>
        <s v="Lancer"/>
        <s v="March"/>
        <s v="Mobi"/>
        <s v="onix"/>
        <s v="Pajero"/>
        <s v="Palio"/>
        <s v="Picanto"/>
        <s v="Polo"/>
        <s v="Rio"/>
        <s v="Sandero"/>
        <s v="Sandero RS"/>
        <s v="Saveiro"/>
        <s v="T-Cross"/>
        <s v="Uno"/>
        <s v="Up"/>
        <s v="WRX"/>
        <s v="XV"/>
        <s v="Yar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5638194444" createdVersion="8" refreshedVersion="8" minRefreshableVersion="3" recordCount="21" xr:uid="{B90CFD03-D855-4AB9-AFDE-5D503375AE51}">
  <cacheSource type="worksheet">
    <worksheetSource ref="E1:G22" sheet="Vendas por marca"/>
  </cacheSource>
  <cacheFields count="3">
    <cacheField name="Vendas" numFmtId="0">
      <sharedItems containsSemiMixedTypes="0" containsString="0" containsNumber="1" containsInteger="1" minValue="1" maxValue="45"/>
    </cacheField>
    <cacheField name="Valor do veículo" numFmtId="44">
      <sharedItems containsSemiMixedTypes="0" containsString="0" containsNumber="1" containsInteger="1" minValue="28000" maxValue="120000"/>
    </cacheField>
    <cacheField name="Marca" numFmtId="0">
      <sharedItems count="1">
        <s v="Volkswag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653391204" createdVersion="8" refreshedVersion="8" minRefreshableVersion="3" recordCount="15" xr:uid="{C40B8342-F7C7-4B48-AFB9-EA07EF009AB3}">
  <cacheSource type="worksheet">
    <worksheetSource ref="I1:K16" sheet="Vendas por marca"/>
  </cacheSource>
  <cacheFields count="3">
    <cacheField name="Vendas" numFmtId="0">
      <sharedItems containsSemiMixedTypes="0" containsString="0" containsNumber="1" containsInteger="1" minValue="1" maxValue="42"/>
    </cacheField>
    <cacheField name="Valor do veículo" numFmtId="44">
      <sharedItems containsSemiMixedTypes="0" containsString="0" containsNumber="1" containsInteger="1" minValue="18000" maxValue="145000"/>
    </cacheField>
    <cacheField name="Marca" numFmtId="0">
      <sharedItems count="1">
        <s v="K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7065393518" createdVersion="8" refreshedVersion="8" minRefreshableVersion="3" recordCount="9" xr:uid="{5AF3C566-F9A6-45AD-82E3-5967C382B4BE}">
  <cacheSource type="worksheet">
    <worksheetSource ref="M1:O10" sheet="Vendas por marca"/>
  </cacheSource>
  <cacheFields count="3">
    <cacheField name="Vendas" numFmtId="0">
      <sharedItems containsSemiMixedTypes="0" containsString="0" containsNumber="1" containsInteger="1" minValue="1" maxValue="25"/>
    </cacheField>
    <cacheField name="Valor do veículo" numFmtId="44">
      <sharedItems containsSemiMixedTypes="0" containsString="0" containsNumber="1" containsInteger="1" minValue="12000" maxValue="92000"/>
    </cacheField>
    <cacheField name="Marca" numFmtId="0">
      <sharedItems count="1">
        <s v="Peuge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732916667" createdVersion="8" refreshedVersion="8" minRefreshableVersion="3" recordCount="8" xr:uid="{782825DC-39C4-49D4-98D7-B89D9B85923B}">
  <cacheSource type="worksheet">
    <worksheetSource ref="Q1:S9" sheet="Vendas por marca"/>
  </cacheSource>
  <cacheFields count="3">
    <cacheField name="Vendas" numFmtId="0">
      <sharedItems containsSemiMixedTypes="0" containsString="0" containsNumber="1" containsInteger="1" minValue="2" maxValue="20"/>
    </cacheField>
    <cacheField name="Valor do veículo" numFmtId="44">
      <sharedItems containsSemiMixedTypes="0" containsString="0" containsNumber="1" containsInteger="1" minValue="14000" maxValue="158000"/>
    </cacheField>
    <cacheField name="Marca" numFmtId="0">
      <sharedItems count="1">
        <s v="Toyo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7589814813" createdVersion="8" refreshedVersion="8" minRefreshableVersion="3" recordCount="10" xr:uid="{C1C00572-9943-44CE-A32A-1D7BBF758F29}">
  <cacheSource type="worksheet">
    <worksheetSource ref="Y1:AA11" sheet="Vendas por marca"/>
  </cacheSource>
  <cacheFields count="3">
    <cacheField name="Vendas" numFmtId="0">
      <sharedItems containsSemiMixedTypes="0" containsString="0" containsNumber="1" containsInteger="1" minValue="1" maxValue="8"/>
    </cacheField>
    <cacheField name="Valor do veículo" numFmtId="44">
      <sharedItems containsSemiMixedTypes="0" containsString="0" containsNumber="1" containsInteger="1" minValue="60000" maxValue="300000"/>
    </cacheField>
    <cacheField name="Marca" numFmtId="0">
      <sharedItems count="1">
        <s v="Mitsubish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7765624999" createdVersion="8" refreshedVersion="8" minRefreshableVersion="3" recordCount="7" xr:uid="{B76EA8C6-C63B-4E2D-AF1E-D2A4BE7159AF}">
  <cacheSource type="worksheet">
    <worksheetSource ref="AC1:AE8" sheet="Vendas por marca"/>
  </cacheSource>
  <cacheFields count="3">
    <cacheField name="Vendas" numFmtId="0">
      <sharedItems containsSemiMixedTypes="0" containsString="0" containsNumber="1" containsInteger="1" minValue="2" maxValue="15"/>
    </cacheField>
    <cacheField name="Valor do veículo" numFmtId="44">
      <sharedItems containsSemiMixedTypes="0" containsString="0" containsNumber="1" containsInteger="1" minValue="240000" maxValue="360000"/>
    </cacheField>
    <cacheField name="Marca" numFmtId="0">
      <sharedItems count="1">
        <s v="Suba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8213078704" createdVersion="8" refreshedVersion="8" minRefreshableVersion="3" recordCount="9" xr:uid="{D31E96D2-181E-4A1C-AD07-B7217EAB90C3}">
  <cacheSource type="worksheet">
    <worksheetSource ref="AG1:AI10" sheet="Vendas por marca"/>
  </cacheSource>
  <cacheFields count="3">
    <cacheField name="Vendas" numFmtId="0">
      <sharedItems containsSemiMixedTypes="0" containsString="0" containsNumber="1" containsInteger="1" minValue="1" maxValue="8"/>
    </cacheField>
    <cacheField name="Valor do veículo" numFmtId="44">
      <sharedItems containsSemiMixedTypes="0" containsString="0" containsNumber="1" containsInteger="1" minValue="38000" maxValue="55000"/>
    </cacheField>
    <cacheField name="Marca" numFmtId="0">
      <sharedItems count="1">
        <s v="Chevrol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a Carvalho" refreshedDate="45642.648450810186" createdVersion="8" refreshedVersion="8" minRefreshableVersion="3" recordCount="12" xr:uid="{AACFC514-172E-442E-AA3B-21BA909DDCFD}">
  <cacheSource type="worksheet">
    <worksheetSource ref="AK1:AM13" sheet="Vendas por marca"/>
  </cacheSource>
  <cacheFields count="3">
    <cacheField name="Vendas" numFmtId="0">
      <sharedItems containsSemiMixedTypes="0" containsString="0" containsNumber="1" containsInteger="1" minValue="1" maxValue="6"/>
    </cacheField>
    <cacheField name="Valor do veículo" numFmtId="44">
      <sharedItems containsSemiMixedTypes="0" containsString="0" containsNumber="1" containsInteger="1" minValue="10000" maxValue="270000"/>
    </cacheField>
    <cacheField name="Marca" numFmtId="0">
      <sharedItems count="1">
        <s v="JaC Moto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40"/>
    <n v="29000"/>
    <x v="0"/>
  </r>
  <r>
    <n v="2"/>
    <n v="49000"/>
    <x v="0"/>
  </r>
  <r>
    <n v="3"/>
    <n v="19000"/>
    <x v="0"/>
  </r>
  <r>
    <n v="1"/>
    <n v="8000"/>
    <x v="0"/>
  </r>
  <r>
    <n v="52"/>
    <n v="29000"/>
    <x v="0"/>
  </r>
  <r>
    <n v="1"/>
    <n v="10000"/>
    <x v="0"/>
  </r>
  <r>
    <n v="30"/>
    <n v="30000"/>
    <x v="0"/>
  </r>
  <r>
    <n v="40"/>
    <n v="28000"/>
    <x v="0"/>
  </r>
  <r>
    <n v="1"/>
    <n v="12000"/>
    <x v="0"/>
  </r>
  <r>
    <n v="50"/>
    <n v="25000"/>
    <x v="0"/>
  </r>
  <r>
    <n v="2"/>
    <n v="28000"/>
    <x v="0"/>
  </r>
  <r>
    <n v="45"/>
    <n v="26000"/>
    <x v="0"/>
  </r>
  <r>
    <n v="2"/>
    <n v="20000"/>
    <x v="0"/>
  </r>
  <r>
    <n v="4"/>
    <n v="80000"/>
    <x v="0"/>
  </r>
  <r>
    <n v="40"/>
    <n v="32000"/>
    <x v="0"/>
  </r>
  <r>
    <n v="25"/>
    <n v="35000"/>
    <x v="0"/>
  </r>
  <r>
    <n v="20"/>
    <n v="34000"/>
    <x v="0"/>
  </r>
  <r>
    <n v="15"/>
    <n v="60000"/>
    <x v="0"/>
  </r>
  <r>
    <n v="25"/>
    <n v="64000"/>
    <x v="0"/>
  </r>
  <r>
    <n v="2"/>
    <n v="42000"/>
    <x v="0"/>
  </r>
  <r>
    <n v="32"/>
    <n v="72000"/>
    <x v="0"/>
  </r>
  <r>
    <n v="1"/>
    <n v="15000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5"/>
    <n v="70000"/>
    <x v="0"/>
  </r>
  <r>
    <n v="3"/>
    <n v="60000"/>
    <x v="0"/>
  </r>
  <r>
    <n v="1"/>
    <n v="30000"/>
    <x v="0"/>
  </r>
  <r>
    <n v="5"/>
    <n v="25000"/>
    <x v="0"/>
  </r>
  <r>
    <n v="5"/>
    <n v="18000"/>
    <x v="0"/>
  </r>
  <r>
    <n v="3"/>
    <n v="80000"/>
    <x v="0"/>
  </r>
  <r>
    <n v="8"/>
    <n v="35000"/>
    <x v="0"/>
  </r>
  <r>
    <n v="4"/>
    <n v="32000"/>
    <x v="0"/>
  </r>
  <r>
    <n v="1"/>
    <n v="32000"/>
    <x v="0"/>
  </r>
  <r>
    <n v="6"/>
    <n v="36000"/>
    <x v="0"/>
  </r>
  <r>
    <n v="10"/>
    <n v="42000"/>
    <x v="0"/>
  </r>
  <r>
    <n v="6"/>
    <n v="52000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"/>
    <n v="28000"/>
    <x v="0"/>
  </r>
  <r>
    <n v="5"/>
    <n v="30000"/>
    <x v="0"/>
  </r>
  <r>
    <n v="7"/>
    <n v="22000"/>
    <x v="0"/>
  </r>
  <r>
    <n v="3"/>
    <n v="23000"/>
    <x v="0"/>
  </r>
  <r>
    <n v="1"/>
    <n v="22000"/>
    <x v="0"/>
  </r>
  <r>
    <n v="2"/>
    <n v="30000"/>
    <x v="0"/>
  </r>
  <r>
    <n v="3"/>
    <n v="30000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</r>
  <r>
    <x v="1"/>
    <n v="115"/>
  </r>
  <r>
    <x v="2"/>
    <n v="360"/>
  </r>
  <r>
    <x v="3"/>
    <n v="511"/>
  </r>
  <r>
    <x v="4"/>
    <n v="154"/>
  </r>
  <r>
    <x v="5"/>
    <n v="52"/>
  </r>
  <r>
    <x v="6"/>
    <n v="79"/>
  </r>
  <r>
    <x v="7"/>
    <n v="97"/>
  </r>
  <r>
    <x v="8"/>
    <n v="42"/>
  </r>
  <r>
    <x v="9"/>
    <n v="19"/>
  </r>
  <r>
    <x v="10"/>
    <n v="0"/>
  </r>
  <r>
    <x v="11"/>
    <n v="0"/>
  </r>
  <r>
    <x v="12"/>
    <n v="6"/>
  </r>
  <r>
    <x v="13"/>
    <n v="0"/>
  </r>
  <r>
    <x v="14"/>
    <n v="51"/>
  </r>
  <r>
    <x v="15"/>
    <n v="6"/>
  </r>
  <r>
    <x v="16"/>
    <n v="8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12"/>
  </r>
  <r>
    <x v="25"/>
    <n v="15"/>
  </r>
  <r>
    <x v="26"/>
    <n v="0"/>
  </r>
  <r>
    <x v="27"/>
    <n v="1"/>
  </r>
  <r>
    <x v="28"/>
    <n v="5"/>
  </r>
  <r>
    <x v="29"/>
    <n v="0"/>
  </r>
  <r>
    <x v="30"/>
    <n v="5"/>
  </r>
  <r>
    <x v="31"/>
    <n v="0"/>
  </r>
  <r>
    <x v="32"/>
    <n v="8"/>
  </r>
  <r>
    <x v="33"/>
    <n v="0"/>
  </r>
  <r>
    <x v="34"/>
    <n v="0"/>
  </r>
  <r>
    <x v="35"/>
    <n v="0"/>
  </r>
  <r>
    <x v="36"/>
    <n v="22"/>
  </r>
  <r>
    <x v="37"/>
    <m/>
  </r>
  <r>
    <x v="37"/>
    <m/>
  </r>
  <r>
    <x v="37"/>
    <m/>
  </r>
  <r>
    <x v="37"/>
    <m/>
  </r>
  <r>
    <x v="37"/>
    <m/>
  </r>
  <r>
    <x v="37"/>
    <m/>
  </r>
  <r>
    <x v="37"/>
    <m/>
  </r>
  <r>
    <x v="37"/>
    <m/>
  </r>
  <r>
    <x v="37"/>
    <m/>
  </r>
  <r>
    <x v="37"/>
    <m/>
  </r>
  <r>
    <x v="37"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72000"/>
    <x v="0"/>
  </r>
  <r>
    <n v="1580000"/>
    <x v="1"/>
  </r>
  <r>
    <n v="2125000"/>
    <x v="1"/>
  </r>
  <r>
    <n v="1560000"/>
    <x v="1"/>
  </r>
  <r>
    <n v="780000"/>
    <x v="1"/>
  </r>
  <r>
    <n v="1380000"/>
    <x v="1"/>
  </r>
  <r>
    <n v="19000"/>
    <x v="2"/>
  </r>
  <r>
    <n v="480000"/>
    <x v="3"/>
  </r>
  <r>
    <n v="90000"/>
    <x v="3"/>
  </r>
  <r>
    <n v="98000"/>
    <x v="4"/>
  </r>
  <r>
    <n v="56000"/>
    <x v="4"/>
  </r>
  <r>
    <n v="1200000"/>
    <x v="5"/>
  </r>
  <r>
    <n v="350000"/>
    <x v="6"/>
  </r>
  <r>
    <n v="164000"/>
    <x v="7"/>
  </r>
  <r>
    <n v="90000"/>
    <x v="7"/>
  </r>
  <r>
    <n v="125000"/>
    <x v="8"/>
  </r>
  <r>
    <n v="90000"/>
    <x v="8"/>
  </r>
  <r>
    <n v="128000"/>
    <x v="8"/>
  </r>
  <r>
    <n v="216000"/>
    <x v="8"/>
  </r>
  <r>
    <n v="420000"/>
    <x v="8"/>
  </r>
  <r>
    <n v="2800000"/>
    <x v="9"/>
  </r>
  <r>
    <n v="140000"/>
    <x v="9"/>
  </r>
  <r>
    <n v="480000"/>
    <x v="9"/>
  </r>
  <r>
    <n v="948000"/>
    <x v="9"/>
  </r>
  <r>
    <n v="320000"/>
    <x v="10"/>
  </r>
  <r>
    <n v="180000"/>
    <x v="11"/>
  </r>
  <r>
    <n v="280000"/>
    <x v="11"/>
  </r>
  <r>
    <n v="124000"/>
    <x v="12"/>
  </r>
  <r>
    <n v="270000"/>
    <x v="13"/>
  </r>
  <r>
    <n v="870000"/>
    <x v="14"/>
  </r>
  <r>
    <n v="600000"/>
    <x v="15"/>
  </r>
  <r>
    <n v="1280000"/>
    <x v="15"/>
  </r>
  <r>
    <n v="3600000"/>
    <x v="15"/>
  </r>
  <r>
    <n v="4320000"/>
    <x v="15"/>
  </r>
  <r>
    <n v="80000"/>
    <x v="16"/>
  </r>
  <r>
    <n v="180000"/>
    <x v="16"/>
  </r>
  <r>
    <n v="28000"/>
    <x v="16"/>
  </r>
  <r>
    <n v="14000"/>
    <x v="17"/>
  </r>
  <r>
    <n v="24000"/>
    <x v="17"/>
  </r>
  <r>
    <n v="13000"/>
    <x v="17"/>
  </r>
  <r>
    <n v="40000"/>
    <x v="17"/>
  </r>
  <r>
    <n v="12000"/>
    <x v="17"/>
  </r>
  <r>
    <n v="10000"/>
    <x v="17"/>
  </r>
  <r>
    <n v="28000"/>
    <x v="17"/>
  </r>
  <r>
    <n v="12000"/>
    <x v="17"/>
  </r>
  <r>
    <n v="12000"/>
    <x v="17"/>
  </r>
  <r>
    <n v="125000"/>
    <x v="18"/>
  </r>
  <r>
    <n v="120000"/>
    <x v="19"/>
  </r>
  <r>
    <n v="35000"/>
    <x v="20"/>
  </r>
  <r>
    <n v="90000"/>
    <x v="20"/>
  </r>
  <r>
    <n v="1680000"/>
    <x v="21"/>
  </r>
  <r>
    <n v="900000"/>
    <x v="21"/>
  </r>
  <r>
    <n v="240000"/>
    <x v="22"/>
  </r>
  <r>
    <n v="75000"/>
    <x v="22"/>
  </r>
  <r>
    <n v="225000"/>
    <x v="22"/>
  </r>
  <r>
    <n v="210000"/>
    <x v="22"/>
  </r>
  <r>
    <n v="240000"/>
    <x v="22"/>
  </r>
  <r>
    <n v="56000"/>
    <x v="23"/>
  </r>
  <r>
    <n v="150000"/>
    <x v="23"/>
  </r>
  <r>
    <n v="154000"/>
    <x v="23"/>
  </r>
  <r>
    <n v="69000"/>
    <x v="23"/>
  </r>
  <r>
    <n v="22000"/>
    <x v="23"/>
  </r>
  <r>
    <n v="60000"/>
    <x v="23"/>
  </r>
  <r>
    <n v="90000"/>
    <x v="23"/>
  </r>
  <r>
    <n v="1160000"/>
    <x v="24"/>
  </r>
  <r>
    <n v="1508000"/>
    <x v="24"/>
  </r>
  <r>
    <n v="900000"/>
    <x v="24"/>
  </r>
  <r>
    <n v="1120000"/>
    <x v="24"/>
  </r>
  <r>
    <n v="1250000"/>
    <x v="24"/>
  </r>
  <r>
    <n v="1170000"/>
    <x v="24"/>
  </r>
  <r>
    <n v="1280000"/>
    <x v="24"/>
  </r>
  <r>
    <n v="875000"/>
    <x v="24"/>
  </r>
  <r>
    <n v="680000"/>
    <x v="24"/>
  </r>
  <r>
    <n v="900000"/>
    <x v="24"/>
  </r>
  <r>
    <n v="1600000"/>
    <x v="24"/>
  </r>
  <r>
    <n v="2304000"/>
    <x v="24"/>
  </r>
  <r>
    <n v="90400"/>
    <x v="25"/>
  </r>
  <r>
    <n v="135000"/>
    <x v="25"/>
  </r>
  <r>
    <n v="120000"/>
    <x v="25"/>
  </r>
  <r>
    <n v="336000"/>
    <x v="25"/>
  </r>
  <r>
    <n v="165000"/>
    <x v="25"/>
  </r>
  <r>
    <n v="180000"/>
    <x v="25"/>
  </r>
  <r>
    <n v="152000"/>
    <x v="25"/>
  </r>
  <r>
    <n v="40000"/>
    <x v="25"/>
  </r>
  <r>
    <n v="200000"/>
    <x v="25"/>
  </r>
  <r>
    <n v="1280000"/>
    <x v="26"/>
  </r>
  <r>
    <n v="1400000"/>
    <x v="26"/>
  </r>
  <r>
    <n v="8000"/>
    <x v="27"/>
  </r>
  <r>
    <n v="12000"/>
    <x v="27"/>
  </r>
  <r>
    <n v="15000"/>
    <x v="27"/>
  </r>
  <r>
    <n v="1344000"/>
    <x v="28"/>
  </r>
  <r>
    <n v="1080000"/>
    <x v="28"/>
  </r>
  <r>
    <n v="3625000"/>
    <x v="28"/>
  </r>
  <r>
    <n v="780000"/>
    <x v="28"/>
  </r>
  <r>
    <n v="665000"/>
    <x v="28"/>
  </r>
  <r>
    <n v="600000"/>
    <x v="28"/>
  </r>
  <r>
    <n v="684000"/>
    <x v="28"/>
  </r>
  <r>
    <n v="726000"/>
    <x v="28"/>
  </r>
  <r>
    <n v="630000"/>
    <x v="28"/>
  </r>
  <r>
    <n v="798000"/>
    <x v="28"/>
  </r>
  <r>
    <n v="1380000"/>
    <x v="28"/>
  </r>
  <r>
    <n v="931000"/>
    <x v="28"/>
  </r>
  <r>
    <n v="99000"/>
    <x v="29"/>
  </r>
  <r>
    <n v="89000"/>
    <x v="30"/>
  </r>
  <r>
    <n v="30000"/>
    <x v="31"/>
  </r>
  <r>
    <n v="32000"/>
    <x v="31"/>
  </r>
  <r>
    <n v="312000"/>
    <x v="31"/>
  </r>
  <r>
    <n v="240000"/>
    <x v="32"/>
  </r>
  <r>
    <n v="360000"/>
    <x v="33"/>
  </r>
  <r>
    <n v="180000"/>
    <x v="34"/>
  </r>
  <r>
    <n v="57000"/>
    <x v="35"/>
  </r>
  <r>
    <n v="10000"/>
    <x v="35"/>
  </r>
  <r>
    <n v="40000"/>
    <x v="35"/>
  </r>
  <r>
    <n v="84000"/>
    <x v="35"/>
  </r>
  <r>
    <n v="1225000"/>
    <x v="36"/>
  </r>
  <r>
    <n v="1400000"/>
    <x v="36"/>
  </r>
  <r>
    <n v="1050000"/>
    <x v="36"/>
  </r>
  <r>
    <n v="1350000"/>
    <x v="36"/>
  </r>
  <r>
    <n v="1305000"/>
    <x v="36"/>
  </r>
  <r>
    <n v="1050000"/>
    <x v="36"/>
  </r>
  <r>
    <n v="1225000"/>
    <x v="36"/>
  </r>
  <r>
    <n v="760000"/>
    <x v="36"/>
  </r>
  <r>
    <n v="945000"/>
    <x v="36"/>
  </r>
  <r>
    <n v="918000"/>
    <x v="36"/>
  </r>
  <r>
    <n v="1508000"/>
    <x v="36"/>
  </r>
  <r>
    <n v="1632000"/>
    <x v="36"/>
  </r>
  <r>
    <n v="3750000"/>
    <x v="37"/>
  </r>
  <r>
    <n v="1280000"/>
    <x v="38"/>
  </r>
  <r>
    <n v="675000"/>
    <x v="39"/>
  </r>
  <r>
    <n v="105000"/>
    <x v="39"/>
  </r>
  <r>
    <n v="120000"/>
    <x v="39"/>
  </r>
  <r>
    <n v="225000"/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35"/>
    <n v="35000"/>
    <x v="0"/>
  </r>
  <r>
    <n v="2"/>
    <n v="40000"/>
    <x v="0"/>
  </r>
  <r>
    <n v="1"/>
    <n v="35000"/>
    <x v="0"/>
  </r>
  <r>
    <n v="40"/>
    <n v="35000"/>
    <x v="0"/>
  </r>
  <r>
    <n v="6"/>
    <n v="30000"/>
    <x v="0"/>
  </r>
  <r>
    <n v="30"/>
    <n v="35000"/>
    <x v="0"/>
  </r>
  <r>
    <n v="1"/>
    <n v="28000"/>
    <x v="0"/>
  </r>
  <r>
    <n v="45"/>
    <n v="30000"/>
    <x v="0"/>
  </r>
  <r>
    <n v="1"/>
    <n v="99000"/>
    <x v="0"/>
  </r>
  <r>
    <n v="45"/>
    <n v="29000"/>
    <x v="0"/>
  </r>
  <r>
    <n v="2"/>
    <n v="90000"/>
    <x v="0"/>
  </r>
  <r>
    <n v="35"/>
    <n v="30000"/>
    <x v="0"/>
  </r>
  <r>
    <n v="35"/>
    <n v="35000"/>
    <x v="0"/>
  </r>
  <r>
    <n v="1"/>
    <n v="120000"/>
    <x v="0"/>
  </r>
  <r>
    <n v="20"/>
    <n v="38000"/>
    <x v="0"/>
  </r>
  <r>
    <n v="6"/>
    <n v="60000"/>
    <x v="0"/>
  </r>
  <r>
    <n v="21"/>
    <n v="45000"/>
    <x v="0"/>
  </r>
  <r>
    <n v="17"/>
    <n v="54000"/>
    <x v="0"/>
  </r>
  <r>
    <n v="2"/>
    <n v="45000"/>
    <x v="0"/>
  </r>
  <r>
    <n v="26"/>
    <n v="58000"/>
    <x v="0"/>
  </r>
  <r>
    <n v="24"/>
    <n v="680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42"/>
    <n v="32000"/>
    <x v="0"/>
  </r>
  <r>
    <n v="30"/>
    <n v="36000"/>
    <x v="0"/>
  </r>
  <r>
    <n v="4"/>
    <n v="41000"/>
    <x v="0"/>
  </r>
  <r>
    <n v="25"/>
    <n v="145000"/>
    <x v="0"/>
  </r>
  <r>
    <n v="30"/>
    <n v="26000"/>
    <x v="0"/>
  </r>
  <r>
    <n v="35"/>
    <n v="19000"/>
    <x v="0"/>
  </r>
  <r>
    <n v="30"/>
    <n v="20000"/>
    <x v="0"/>
  </r>
  <r>
    <n v="38"/>
    <n v="18000"/>
    <x v="0"/>
  </r>
  <r>
    <n v="22"/>
    <n v="33000"/>
    <x v="0"/>
  </r>
  <r>
    <n v="18"/>
    <n v="35000"/>
    <x v="0"/>
  </r>
  <r>
    <n v="19"/>
    <n v="42000"/>
    <x v="0"/>
  </r>
  <r>
    <n v="30"/>
    <n v="46000"/>
    <x v="0"/>
  </r>
  <r>
    <n v="1"/>
    <n v="89000"/>
    <x v="0"/>
  </r>
  <r>
    <n v="19"/>
    <n v="49000"/>
    <x v="0"/>
  </r>
  <r>
    <n v="2"/>
    <n v="4500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20"/>
    <n v="79000"/>
    <x v="0"/>
  </r>
  <r>
    <n v="25"/>
    <n v="85000"/>
    <x v="0"/>
  </r>
  <r>
    <n v="20"/>
    <n v="78000"/>
    <x v="0"/>
  </r>
  <r>
    <n v="6"/>
    <n v="80000"/>
    <x v="0"/>
  </r>
  <r>
    <n v="10"/>
    <n v="78000"/>
    <x v="0"/>
  </r>
  <r>
    <n v="1"/>
    <n v="19000"/>
    <x v="0"/>
  </r>
  <r>
    <n v="6"/>
    <n v="12000"/>
    <x v="0"/>
  </r>
  <r>
    <n v="15"/>
    <n v="92000"/>
    <x v="0"/>
  </r>
  <r>
    <n v="1"/>
    <n v="9000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5"/>
    <n v="45000"/>
    <x v="0"/>
  </r>
  <r>
    <n v="3"/>
    <n v="35000"/>
    <x v="0"/>
  </r>
  <r>
    <n v="20"/>
    <n v="140000"/>
    <x v="0"/>
  </r>
  <r>
    <n v="10"/>
    <n v="14000"/>
    <x v="0"/>
  </r>
  <r>
    <n v="4"/>
    <n v="120000"/>
    <x v="0"/>
  </r>
  <r>
    <n v="2"/>
    <n v="60000"/>
    <x v="0"/>
  </r>
  <r>
    <n v="6"/>
    <n v="158000"/>
    <x v="0"/>
  </r>
  <r>
    <n v="3"/>
    <n v="7500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4"/>
    <n v="60000"/>
    <x v="0"/>
  </r>
  <r>
    <n v="7"/>
    <n v="240000"/>
    <x v="0"/>
  </r>
  <r>
    <n v="1"/>
    <n v="75000"/>
    <x v="0"/>
  </r>
  <r>
    <n v="1"/>
    <n v="124000"/>
    <x v="0"/>
  </r>
  <r>
    <n v="8"/>
    <n v="160000"/>
    <x v="0"/>
  </r>
  <r>
    <n v="3"/>
    <n v="75000"/>
    <x v="0"/>
  </r>
  <r>
    <n v="3"/>
    <n v="300000"/>
    <x v="0"/>
  </r>
  <r>
    <n v="3"/>
    <n v="70000"/>
    <x v="0"/>
  </r>
  <r>
    <n v="3"/>
    <n v="80000"/>
    <x v="0"/>
  </r>
  <r>
    <n v="5"/>
    <n v="280000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"/>
    <n v="300000"/>
    <x v="0"/>
  </r>
  <r>
    <n v="4"/>
    <n v="320000"/>
    <x v="0"/>
  </r>
  <r>
    <n v="4"/>
    <n v="320000"/>
    <x v="0"/>
  </r>
  <r>
    <n v="15"/>
    <n v="250000"/>
    <x v="0"/>
  </r>
  <r>
    <n v="5"/>
    <n v="240000"/>
    <x v="0"/>
  </r>
  <r>
    <n v="10"/>
    <n v="360000"/>
    <x v="0"/>
  </r>
  <r>
    <n v="12"/>
    <n v="36000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2"/>
    <n v="45200"/>
    <x v="0"/>
  </r>
  <r>
    <n v="3"/>
    <n v="45000"/>
    <x v="0"/>
  </r>
  <r>
    <n v="3"/>
    <n v="40000"/>
    <x v="0"/>
  </r>
  <r>
    <n v="8"/>
    <n v="42000"/>
    <x v="0"/>
  </r>
  <r>
    <n v="3"/>
    <n v="55000"/>
    <x v="0"/>
  </r>
  <r>
    <n v="4"/>
    <n v="45000"/>
    <x v="0"/>
  </r>
  <r>
    <n v="4"/>
    <n v="38000"/>
    <x v="0"/>
  </r>
  <r>
    <n v="1"/>
    <n v="40000"/>
    <x v="0"/>
  </r>
  <r>
    <n v="5"/>
    <n v="40000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270000"/>
    <x v="0"/>
  </r>
  <r>
    <n v="6"/>
    <n v="145000"/>
    <x v="0"/>
  </r>
  <r>
    <n v="5"/>
    <n v="25000"/>
    <x v="0"/>
  </r>
  <r>
    <n v="1"/>
    <n v="14000"/>
    <x v="0"/>
  </r>
  <r>
    <n v="2"/>
    <n v="12000"/>
    <x v="0"/>
  </r>
  <r>
    <n v="1"/>
    <n v="13000"/>
    <x v="0"/>
  </r>
  <r>
    <n v="4"/>
    <n v="10000"/>
    <x v="0"/>
  </r>
  <r>
    <n v="1"/>
    <n v="12000"/>
    <x v="0"/>
  </r>
  <r>
    <n v="1"/>
    <n v="10000"/>
    <x v="0"/>
  </r>
  <r>
    <n v="2"/>
    <n v="14000"/>
    <x v="0"/>
  </r>
  <r>
    <n v="1"/>
    <n v="12000"/>
    <x v="0"/>
  </r>
  <r>
    <n v="1"/>
    <n v="12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C3DA7-90CD-4575-99D6-FE5306302935}" name="Tabela dinâmica151" cacheId="3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H1:I42" firstHeaderRow="1" firstDataRow="1" firstDataCol="1"/>
  <pivotFields count="2">
    <pivotField dataField="1" numFmtId="44"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oma de Receita total" fld="0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7FC8C-17F7-4397-91D7-160C86585665}" name="Tabela dinâmica100" cacheId="2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:C44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11">
      <pivotArea grandRow="1" outline="0" collapsedLevelsAreSubtotals="1" fieldPosition="0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09819-D196-47C8-A6EF-2FF6F88BCE55}" name="Tabela dinâmica99" cacheId="2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7:C49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9">
      <pivotArea grandRow="1" outline="0" collapsedLevelsAreSubtotals="1" fieldPosition="0"/>
    </format>
    <format dxfId="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083BE-418E-4379-A30D-5814F8D49481}" name="Tabela dinâmica98" cacheId="2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2:C54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7">
      <pivotArea grandRow="1" outline="0" collapsedLevelsAreSubtotals="1" fieldPosition="0"/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26DC2-BF9B-4C9E-B280-58ADBC72D940}" name="Tabela dinâmica97" cacheId="2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7:C29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17">
      <pivotArea grandRow="1" outline="0" collapsedLevelsAreSubtotals="1" fieldPosition="0"/>
    </format>
    <format dxfId="1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21039-998D-4994-9D5E-0D82758B79E3}" name="Tabela dinâmica96" cacheId="2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U25:W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5D468-818A-4BE9-9C58-D7D4110BAEA3}" name="Tabela dinâmica95" cacheId="2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O25:AQ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FD280-2237-4907-BA47-CE7DE2C572BE}" name="Tabela dinâmica94" cacheId="2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K25:AM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231A5-731A-4539-A711-7C8E1FC5238F}" name="Tabela dinâmica93" cacheId="2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G25:AI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31872-8808-47DB-B103-C08E6774D3BE}" name="Tabela dinâmica92" cacheId="2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C25:AE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39836-9814-4870-A507-E4A32D7DF38D}" name="Tabela dinâmica91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Y25:AA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BD0A-5867-4026-A89F-B32A1EF8FFE6}" name="Tabela dinâmica145" cacheId="2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:B39" firstHeaderRow="1" firstDataRow="1" firstDataCol="1"/>
  <pivotFields count="2">
    <pivotField axis="axisRow" showAll="0" sortType="descending">
      <items count="39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4"/>
        <item x="5"/>
        <item x="6"/>
        <item x="7"/>
        <item x="8"/>
        <item x="9"/>
        <item h="1"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8">
    <i>
      <x v="23"/>
    </i>
    <i>
      <x v="12"/>
    </i>
    <i>
      <x v="31"/>
    </i>
    <i>
      <x v="1"/>
    </i>
    <i>
      <x v="34"/>
    </i>
    <i>
      <x v="33"/>
    </i>
    <i>
      <x v="32"/>
    </i>
    <i>
      <x v="6"/>
    </i>
    <i>
      <x v="35"/>
    </i>
    <i>
      <x v="30"/>
    </i>
    <i>
      <x v="36"/>
    </i>
    <i>
      <x v="18"/>
    </i>
    <i>
      <x v="17"/>
    </i>
    <i>
      <x v="26"/>
    </i>
    <i>
      <x v="8"/>
    </i>
    <i>
      <x v="7"/>
    </i>
    <i>
      <x v="4"/>
    </i>
    <i>
      <x v="21"/>
    </i>
    <i>
      <x v="24"/>
    </i>
    <i>
      <x v="20"/>
    </i>
    <i>
      <x/>
    </i>
    <i>
      <x v="28"/>
    </i>
    <i>
      <x v="14"/>
    </i>
    <i>
      <x v="5"/>
    </i>
    <i>
      <x v="22"/>
    </i>
    <i>
      <x v="11"/>
    </i>
    <i>
      <x v="15"/>
    </i>
    <i>
      <x v="29"/>
    </i>
    <i>
      <x v="3"/>
    </i>
    <i>
      <x v="2"/>
    </i>
    <i>
      <x v="13"/>
    </i>
    <i>
      <x v="9"/>
    </i>
    <i>
      <x v="25"/>
    </i>
    <i>
      <x v="10"/>
    </i>
    <i>
      <x v="16"/>
    </i>
    <i>
      <x v="19"/>
    </i>
    <i>
      <x v="27"/>
    </i>
    <i t="grand">
      <x/>
    </i>
  </rowItems>
  <colItems count="1">
    <i/>
  </colItems>
  <dataFields count="1">
    <dataField name="Soma de Venda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EB60F-7056-4404-B7B2-0C37AA541034}" name="Tabela dinâmica90" cacheId="1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25:S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4F832-20F6-4C6E-B350-1EE5FF6CCFEF}" name="Tabela dinâmica89" cacheId="1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25:O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4A702-68F5-4590-80C2-9544AE2B659F}" name="Tabela dinâmica88" cacheId="19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5:K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09CB7-0C51-4AA1-8863-57CD6DA3A668}" name="Tabela dinâmica86" cacheId="1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5:G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70BA1-9EAB-4A8E-B758-8D39A9133F2B}" name="Tabela dinâmica85" cacheId="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5:C27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3B7D2-8BC7-4546-AAFC-CCB675A4EC39}" name="Tabela dinâmica107" cacheId="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ca">
  <location ref="A2:C4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a receita de vendas" fld="1" baseField="0" baseItem="0" numFmtId="44"/>
  </dataFields>
  <formats count="4">
    <format dxfId="27">
      <pivotArea dataOnly="0" labelOnly="1" grandRow="1" outline="0" fieldPosition="0"/>
    </format>
    <format dxfId="26">
      <pivotArea grandRow="1"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4A371-A464-41B1-BB74-14948A66433F}" name="Tabela dinâmica106" cacheId="1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ca">
  <location ref="A12:C14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a receita de vendas" fld="1" baseField="0" baseItem="0" numFmtId="44"/>
  </dataFields>
  <formats count="4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1">
      <pivotArea field="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B8859-991D-431B-A2E4-15F4EBBEF619}" name="Tabela dinâmica105" cacheId="19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ca">
  <location ref="A7:C9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a receita de vendas" fld="1" baseField="0" baseItem="0" numFmtId="44"/>
  </dataFields>
  <formats count="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2CC61-17B1-4BBB-9475-3AD657AAE06D}" name="Tabela dinâmica104" cacheId="1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7:C19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21">
      <pivotArea grandRow="1" outline="0" collapsedLevelsAreSubtotals="1" fieldPosition="0"/>
    </format>
    <format dxfId="2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FE38A-4CEC-49D5-A281-D11CFD591049}" name="Tabela dinâmica103" cacheId="1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C24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19">
      <pivotArea grandRow="1" outline="0" collapsedLevelsAreSubtotals="1" fieldPosition="0"/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AE12E-6814-4F75-A711-52482746D950}" name="Tabela dinâmica102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:C34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15">
      <pivotArea grandRow="1" outline="0" collapsedLevelsAreSubtotals="1" fieldPosition="0"/>
    </format>
    <format dxfId="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003A1-5ED4-4557-B043-B92FABB7DC7D}" name="Tabela dinâmica101" cacheId="2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7:C39" firstHeaderRow="0" firstDataRow="1" firstDataCol="1"/>
  <pivotFields count="3">
    <pivotField dataField="1" showAll="0"/>
    <pivotField dataField="1" numFmtId="44" showAll="0"/>
    <pivotField axis="axisRow" showAll="0">
      <items count="2">
        <item x="0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s" fld="0" baseField="0" baseItem="0"/>
    <dataField name="Soma de Valor do veículo" fld="1" baseField="0" baseItem="0" numFmtId="44"/>
  </dataFields>
  <formats count="2"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11" Type="http://schemas.openxmlformats.org/officeDocument/2006/relationships/pivotTable" Target="../pivotTables/pivotTable24.xml"/><Relationship Id="rId5" Type="http://schemas.openxmlformats.org/officeDocument/2006/relationships/pivotTable" Target="../pivotTables/pivotTable18.xml"/><Relationship Id="rId10" Type="http://schemas.openxmlformats.org/officeDocument/2006/relationships/pivotTable" Target="../pivotTables/pivotTable23.xml"/><Relationship Id="rId4" Type="http://schemas.openxmlformats.org/officeDocument/2006/relationships/pivotTable" Target="../pivotTables/pivotTable17.xml"/><Relationship Id="rId9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04BF-63D8-4914-811D-68A476EE3FCC}">
  <dimension ref="A1:F133"/>
  <sheetViews>
    <sheetView workbookViewId="0">
      <selection activeCell="H15" sqref="H15"/>
    </sheetView>
  </sheetViews>
  <sheetFormatPr defaultRowHeight="15" x14ac:dyDescent="0.25"/>
  <cols>
    <col min="1" max="1" width="12.625" style="6" bestFit="1" customWidth="1"/>
    <col min="2" max="2" width="10.875" style="6" bestFit="1" customWidth="1"/>
    <col min="3" max="3" width="6.75" style="6" bestFit="1" customWidth="1"/>
    <col min="4" max="4" width="14.125" style="7" bestFit="1" customWidth="1"/>
    <col min="5" max="5" width="10.875" style="6" bestFit="1" customWidth="1"/>
    <col min="6" max="6" width="10.625" style="6" bestFit="1" customWidth="1"/>
  </cols>
  <sheetData>
    <row r="1" spans="1:6" ht="14.25" x14ac:dyDescent="0.2">
      <c r="A1" s="2" t="s">
        <v>59</v>
      </c>
      <c r="B1" s="3" t="s">
        <v>64</v>
      </c>
      <c r="C1" s="3" t="s">
        <v>63</v>
      </c>
      <c r="D1" s="4" t="s">
        <v>62</v>
      </c>
      <c r="E1" s="3" t="s">
        <v>61</v>
      </c>
      <c r="F1" s="3" t="s">
        <v>60</v>
      </c>
    </row>
    <row r="2" spans="1:6" x14ac:dyDescent="0.25">
      <c r="A2" s="5" t="s">
        <v>47</v>
      </c>
      <c r="B2" s="6">
        <v>1</v>
      </c>
      <c r="C2" s="6">
        <v>40</v>
      </c>
      <c r="D2" s="7">
        <v>29000</v>
      </c>
      <c r="E2" s="6" t="s">
        <v>0</v>
      </c>
      <c r="F2" s="6" t="s">
        <v>1</v>
      </c>
    </row>
    <row r="3" spans="1:6" x14ac:dyDescent="0.25">
      <c r="A3" s="5" t="s">
        <v>47</v>
      </c>
      <c r="B3" s="6">
        <v>1</v>
      </c>
      <c r="C3" s="6">
        <v>2</v>
      </c>
      <c r="D3" s="7">
        <v>49000</v>
      </c>
      <c r="E3" s="6" t="s">
        <v>2</v>
      </c>
      <c r="F3" s="6" t="s">
        <v>1</v>
      </c>
    </row>
    <row r="4" spans="1:6" x14ac:dyDescent="0.25">
      <c r="A4" s="5" t="s">
        <v>47</v>
      </c>
      <c r="B4" s="6">
        <v>1</v>
      </c>
      <c r="C4" s="6">
        <v>3</v>
      </c>
      <c r="D4" s="7">
        <v>19000</v>
      </c>
      <c r="E4" s="6" t="s">
        <v>3</v>
      </c>
      <c r="F4" s="6" t="s">
        <v>1</v>
      </c>
    </row>
    <row r="5" spans="1:6" x14ac:dyDescent="0.25">
      <c r="A5" s="5" t="s">
        <v>48</v>
      </c>
      <c r="B5" s="6">
        <v>1</v>
      </c>
      <c r="C5" s="6">
        <v>1</v>
      </c>
      <c r="D5" s="7">
        <v>8000</v>
      </c>
      <c r="E5" s="6" t="s">
        <v>18</v>
      </c>
      <c r="F5" s="6" t="s">
        <v>1</v>
      </c>
    </row>
    <row r="6" spans="1:6" x14ac:dyDescent="0.25">
      <c r="A6" s="5" t="s">
        <v>48</v>
      </c>
      <c r="B6" s="6">
        <v>1</v>
      </c>
      <c r="C6" s="6">
        <v>52</v>
      </c>
      <c r="D6" s="7">
        <v>29000</v>
      </c>
      <c r="E6" s="6" t="s">
        <v>0</v>
      </c>
      <c r="F6" s="6" t="s">
        <v>1</v>
      </c>
    </row>
    <row r="7" spans="1:6" x14ac:dyDescent="0.25">
      <c r="A7" s="5" t="s">
        <v>49</v>
      </c>
      <c r="B7" s="6">
        <v>1</v>
      </c>
      <c r="C7" s="6">
        <v>1</v>
      </c>
      <c r="D7" s="7">
        <v>10000</v>
      </c>
      <c r="E7" s="6" t="s">
        <v>3</v>
      </c>
      <c r="F7" s="6" t="s">
        <v>1</v>
      </c>
    </row>
    <row r="8" spans="1:6" x14ac:dyDescent="0.25">
      <c r="A8" s="5" t="s">
        <v>49</v>
      </c>
      <c r="B8" s="6">
        <v>1</v>
      </c>
      <c r="C8" s="6">
        <v>30</v>
      </c>
      <c r="D8" s="7">
        <v>30000</v>
      </c>
      <c r="E8" s="6" t="s">
        <v>0</v>
      </c>
      <c r="F8" s="6" t="s">
        <v>1</v>
      </c>
    </row>
    <row r="9" spans="1:6" x14ac:dyDescent="0.25">
      <c r="A9" s="5" t="s">
        <v>50</v>
      </c>
      <c r="B9" s="6">
        <v>1</v>
      </c>
      <c r="C9" s="6">
        <v>40</v>
      </c>
      <c r="D9" s="7">
        <v>28000</v>
      </c>
      <c r="E9" s="6" t="s">
        <v>0</v>
      </c>
      <c r="F9" s="6" t="s">
        <v>1</v>
      </c>
    </row>
    <row r="10" spans="1:6" x14ac:dyDescent="0.25">
      <c r="A10" s="5" t="s">
        <v>50</v>
      </c>
      <c r="B10" s="6">
        <v>1</v>
      </c>
      <c r="C10" s="6">
        <v>1</v>
      </c>
      <c r="D10" s="7">
        <v>12000</v>
      </c>
      <c r="E10" s="6" t="s">
        <v>18</v>
      </c>
      <c r="F10" s="6" t="s">
        <v>1</v>
      </c>
    </row>
    <row r="11" spans="1:6" x14ac:dyDescent="0.25">
      <c r="A11" s="5" t="s">
        <v>51</v>
      </c>
      <c r="B11" s="6">
        <v>1</v>
      </c>
      <c r="C11" s="6">
        <v>50</v>
      </c>
      <c r="D11" s="7">
        <v>25000</v>
      </c>
      <c r="E11" s="6" t="s">
        <v>0</v>
      </c>
      <c r="F11" s="6" t="s">
        <v>1</v>
      </c>
    </row>
    <row r="12" spans="1:6" x14ac:dyDescent="0.25">
      <c r="A12" s="5" t="s">
        <v>51</v>
      </c>
      <c r="B12" s="6">
        <v>1</v>
      </c>
      <c r="C12" s="6">
        <v>2</v>
      </c>
      <c r="D12" s="7">
        <v>28000</v>
      </c>
      <c r="E12" s="6" t="s">
        <v>2</v>
      </c>
      <c r="F12" s="6" t="s">
        <v>1</v>
      </c>
    </row>
    <row r="13" spans="1:6" x14ac:dyDescent="0.25">
      <c r="A13" s="5" t="s">
        <v>52</v>
      </c>
      <c r="B13" s="6">
        <v>1</v>
      </c>
      <c r="C13" s="6">
        <v>45</v>
      </c>
      <c r="D13" s="7">
        <v>26000</v>
      </c>
      <c r="E13" s="6" t="s">
        <v>0</v>
      </c>
      <c r="F13" s="6" t="s">
        <v>1</v>
      </c>
    </row>
    <row r="14" spans="1:6" x14ac:dyDescent="0.25">
      <c r="A14" s="5" t="s">
        <v>52</v>
      </c>
      <c r="B14" s="6">
        <v>1</v>
      </c>
      <c r="C14" s="6">
        <v>2</v>
      </c>
      <c r="D14" s="7">
        <v>20000</v>
      </c>
      <c r="E14" s="6" t="s">
        <v>3</v>
      </c>
      <c r="F14" s="6" t="s">
        <v>1</v>
      </c>
    </row>
    <row r="15" spans="1:6" x14ac:dyDescent="0.25">
      <c r="A15" s="5" t="s">
        <v>52</v>
      </c>
      <c r="B15" s="6">
        <v>1</v>
      </c>
      <c r="C15" s="6">
        <v>4</v>
      </c>
      <c r="D15" s="7">
        <v>80000</v>
      </c>
      <c r="E15" s="6" t="s">
        <v>39</v>
      </c>
      <c r="F15" s="6" t="s">
        <v>1</v>
      </c>
    </row>
    <row r="16" spans="1:6" x14ac:dyDescent="0.25">
      <c r="A16" s="5" t="s">
        <v>53</v>
      </c>
      <c r="B16" s="6">
        <v>1</v>
      </c>
      <c r="C16" s="6">
        <v>40</v>
      </c>
      <c r="D16" s="7">
        <v>32000</v>
      </c>
      <c r="E16" s="6" t="s">
        <v>0</v>
      </c>
      <c r="F16" s="6" t="s">
        <v>1</v>
      </c>
    </row>
    <row r="17" spans="1:6" x14ac:dyDescent="0.25">
      <c r="A17" s="5" t="s">
        <v>54</v>
      </c>
      <c r="B17" s="6">
        <v>1</v>
      </c>
      <c r="C17" s="6">
        <v>25</v>
      </c>
      <c r="D17" s="7">
        <v>35000</v>
      </c>
      <c r="E17" s="6" t="s">
        <v>0</v>
      </c>
      <c r="F17" s="6" t="s">
        <v>1</v>
      </c>
    </row>
    <row r="18" spans="1:6" x14ac:dyDescent="0.25">
      <c r="A18" s="5" t="s">
        <v>55</v>
      </c>
      <c r="B18" s="6">
        <v>1</v>
      </c>
      <c r="C18" s="6">
        <v>20</v>
      </c>
      <c r="D18" s="7">
        <v>34000</v>
      </c>
      <c r="E18" s="6" t="s">
        <v>0</v>
      </c>
      <c r="F18" s="6" t="s">
        <v>1</v>
      </c>
    </row>
    <row r="19" spans="1:6" x14ac:dyDescent="0.25">
      <c r="A19" s="5" t="s">
        <v>56</v>
      </c>
      <c r="B19" s="6">
        <v>1</v>
      </c>
      <c r="C19" s="6">
        <v>15</v>
      </c>
      <c r="D19" s="7">
        <v>60000</v>
      </c>
      <c r="E19" s="6" t="s">
        <v>0</v>
      </c>
      <c r="F19" s="6" t="s">
        <v>1</v>
      </c>
    </row>
    <row r="20" spans="1:6" x14ac:dyDescent="0.25">
      <c r="A20" s="5" t="s">
        <v>57</v>
      </c>
      <c r="B20" s="6">
        <v>1</v>
      </c>
      <c r="C20" s="6">
        <v>25</v>
      </c>
      <c r="D20" s="7">
        <v>64000</v>
      </c>
      <c r="E20" s="6" t="s">
        <v>0</v>
      </c>
      <c r="F20" s="6" t="s">
        <v>1</v>
      </c>
    </row>
    <row r="21" spans="1:6" x14ac:dyDescent="0.25">
      <c r="A21" s="5" t="s">
        <v>57</v>
      </c>
      <c r="B21" s="6">
        <v>1</v>
      </c>
      <c r="C21" s="6">
        <v>2</v>
      </c>
      <c r="D21" s="7">
        <v>42000</v>
      </c>
      <c r="E21" s="6" t="s">
        <v>3</v>
      </c>
      <c r="F21" s="6" t="s">
        <v>1</v>
      </c>
    </row>
    <row r="22" spans="1:6" x14ac:dyDescent="0.25">
      <c r="A22" s="5" t="s">
        <v>58</v>
      </c>
      <c r="B22" s="6">
        <v>1</v>
      </c>
      <c r="C22" s="6">
        <v>32</v>
      </c>
      <c r="D22" s="7">
        <v>72000</v>
      </c>
      <c r="E22" s="6" t="s">
        <v>0</v>
      </c>
      <c r="F22" s="6" t="s">
        <v>1</v>
      </c>
    </row>
    <row r="23" spans="1:6" x14ac:dyDescent="0.25">
      <c r="A23" s="5" t="s">
        <v>58</v>
      </c>
      <c r="B23" s="6">
        <v>1</v>
      </c>
      <c r="C23" s="6">
        <v>1</v>
      </c>
      <c r="D23" s="7">
        <v>15000</v>
      </c>
      <c r="E23" s="6" t="s">
        <v>18</v>
      </c>
      <c r="F23" s="6" t="s">
        <v>1</v>
      </c>
    </row>
    <row r="24" spans="1:6" x14ac:dyDescent="0.25">
      <c r="A24" s="5" t="s">
        <v>47</v>
      </c>
      <c r="B24" s="6">
        <v>2</v>
      </c>
      <c r="C24" s="6">
        <v>35</v>
      </c>
      <c r="D24" s="7">
        <v>35000</v>
      </c>
      <c r="E24" s="6" t="s">
        <v>4</v>
      </c>
      <c r="F24" s="6" t="s">
        <v>5</v>
      </c>
    </row>
    <row r="25" spans="1:6" x14ac:dyDescent="0.25">
      <c r="A25" s="5" t="s">
        <v>47</v>
      </c>
      <c r="B25" s="6">
        <v>2</v>
      </c>
      <c r="C25" s="6">
        <v>2</v>
      </c>
      <c r="D25" s="7">
        <v>40000</v>
      </c>
      <c r="E25" s="6" t="s">
        <v>8</v>
      </c>
      <c r="F25" s="6" t="s">
        <v>5</v>
      </c>
    </row>
    <row r="26" spans="1:6" x14ac:dyDescent="0.25">
      <c r="A26" s="5" t="s">
        <v>47</v>
      </c>
      <c r="B26" s="6">
        <v>2</v>
      </c>
      <c r="C26" s="6">
        <v>1</v>
      </c>
      <c r="D26" s="7">
        <v>35000</v>
      </c>
      <c r="E26" s="6" t="s">
        <v>11</v>
      </c>
      <c r="F26" s="6" t="s">
        <v>5</v>
      </c>
    </row>
    <row r="27" spans="1:6" x14ac:dyDescent="0.25">
      <c r="A27" s="5" t="s">
        <v>48</v>
      </c>
      <c r="B27" s="6">
        <v>2</v>
      </c>
      <c r="C27" s="6">
        <v>40</v>
      </c>
      <c r="D27" s="7">
        <v>35000</v>
      </c>
      <c r="E27" s="6" t="s">
        <v>4</v>
      </c>
      <c r="F27" s="6" t="s">
        <v>5</v>
      </c>
    </row>
    <row r="28" spans="1:6" x14ac:dyDescent="0.25">
      <c r="A28" s="5" t="s">
        <v>48</v>
      </c>
      <c r="B28" s="6">
        <v>2</v>
      </c>
      <c r="C28" s="6">
        <v>6</v>
      </c>
      <c r="D28" s="7">
        <v>30000</v>
      </c>
      <c r="E28" s="6" t="s">
        <v>8</v>
      </c>
      <c r="F28" s="6" t="s">
        <v>5</v>
      </c>
    </row>
    <row r="29" spans="1:6" x14ac:dyDescent="0.25">
      <c r="A29" s="5" t="s">
        <v>49</v>
      </c>
      <c r="B29" s="6">
        <v>2</v>
      </c>
      <c r="C29" s="6">
        <v>30</v>
      </c>
      <c r="D29" s="7">
        <v>35000</v>
      </c>
      <c r="E29" s="6" t="s">
        <v>4</v>
      </c>
      <c r="F29" s="6" t="s">
        <v>5</v>
      </c>
    </row>
    <row r="30" spans="1:6" x14ac:dyDescent="0.25">
      <c r="A30" s="5" t="s">
        <v>49</v>
      </c>
      <c r="B30" s="6">
        <v>2</v>
      </c>
      <c r="C30" s="6">
        <v>1</v>
      </c>
      <c r="D30" s="7">
        <v>28000</v>
      </c>
      <c r="E30" s="6" t="s">
        <v>8</v>
      </c>
      <c r="F30" s="6" t="s">
        <v>5</v>
      </c>
    </row>
    <row r="31" spans="1:6" x14ac:dyDescent="0.25">
      <c r="A31" s="5" t="s">
        <v>50</v>
      </c>
      <c r="B31" s="6">
        <v>2</v>
      </c>
      <c r="C31" s="6">
        <v>45</v>
      </c>
      <c r="D31" s="7">
        <v>30000</v>
      </c>
      <c r="E31" s="6" t="s">
        <v>4</v>
      </c>
      <c r="F31" s="6" t="s">
        <v>5</v>
      </c>
    </row>
    <row r="32" spans="1:6" x14ac:dyDescent="0.25">
      <c r="A32" s="5" t="s">
        <v>50</v>
      </c>
      <c r="B32" s="6">
        <v>2</v>
      </c>
      <c r="C32" s="6">
        <v>1</v>
      </c>
      <c r="D32" s="7">
        <v>99000</v>
      </c>
      <c r="E32" s="6" t="s">
        <v>34</v>
      </c>
      <c r="F32" s="6" t="s">
        <v>5</v>
      </c>
    </row>
    <row r="33" spans="1:6" x14ac:dyDescent="0.25">
      <c r="A33" s="5" t="s">
        <v>51</v>
      </c>
      <c r="B33" s="6">
        <v>2</v>
      </c>
      <c r="C33" s="6">
        <v>45</v>
      </c>
      <c r="D33" s="7">
        <v>29000</v>
      </c>
      <c r="E33" s="6" t="s">
        <v>4</v>
      </c>
      <c r="F33" s="6" t="s">
        <v>5</v>
      </c>
    </row>
    <row r="34" spans="1:6" x14ac:dyDescent="0.25">
      <c r="A34" s="5" t="s">
        <v>51</v>
      </c>
      <c r="B34" s="6">
        <v>2</v>
      </c>
      <c r="C34" s="6">
        <v>2</v>
      </c>
      <c r="D34" s="7">
        <v>90000</v>
      </c>
      <c r="E34" s="6" t="s">
        <v>37</v>
      </c>
      <c r="F34" s="6" t="s">
        <v>5</v>
      </c>
    </row>
    <row r="35" spans="1:6" x14ac:dyDescent="0.25">
      <c r="A35" s="5" t="s">
        <v>52</v>
      </c>
      <c r="B35" s="6">
        <v>2</v>
      </c>
      <c r="C35" s="6">
        <v>35</v>
      </c>
      <c r="D35" s="7">
        <v>30000</v>
      </c>
      <c r="E35" s="6" t="s">
        <v>4</v>
      </c>
      <c r="F35" s="6" t="s">
        <v>5</v>
      </c>
    </row>
    <row r="36" spans="1:6" x14ac:dyDescent="0.25">
      <c r="A36" s="5" t="s">
        <v>53</v>
      </c>
      <c r="B36" s="6">
        <v>2</v>
      </c>
      <c r="C36" s="6">
        <v>35</v>
      </c>
      <c r="D36" s="7">
        <v>35000</v>
      </c>
      <c r="E36" s="6" t="s">
        <v>4</v>
      </c>
      <c r="F36" s="6" t="s">
        <v>5</v>
      </c>
    </row>
    <row r="37" spans="1:6" x14ac:dyDescent="0.25">
      <c r="A37" s="5" t="s">
        <v>53</v>
      </c>
      <c r="B37" s="6">
        <v>2</v>
      </c>
      <c r="C37" s="6">
        <v>1</v>
      </c>
      <c r="D37" s="7">
        <v>120000</v>
      </c>
      <c r="E37" s="6" t="s">
        <v>42</v>
      </c>
      <c r="F37" s="6" t="s">
        <v>5</v>
      </c>
    </row>
    <row r="38" spans="1:6" x14ac:dyDescent="0.25">
      <c r="A38" s="5" t="s">
        <v>54</v>
      </c>
      <c r="B38" s="6">
        <v>2</v>
      </c>
      <c r="C38" s="6">
        <v>20</v>
      </c>
      <c r="D38" s="7">
        <v>38000</v>
      </c>
      <c r="E38" s="6" t="s">
        <v>4</v>
      </c>
      <c r="F38" s="6" t="s">
        <v>5</v>
      </c>
    </row>
    <row r="39" spans="1:6" x14ac:dyDescent="0.25">
      <c r="A39" s="5" t="s">
        <v>54</v>
      </c>
      <c r="B39" s="6">
        <v>2</v>
      </c>
      <c r="C39" s="6">
        <v>6</v>
      </c>
      <c r="D39" s="7">
        <v>60000</v>
      </c>
      <c r="E39" s="6" t="s">
        <v>44</v>
      </c>
      <c r="F39" s="6" t="s">
        <v>5</v>
      </c>
    </row>
    <row r="40" spans="1:6" x14ac:dyDescent="0.25">
      <c r="A40" s="5" t="s">
        <v>55</v>
      </c>
      <c r="B40" s="6">
        <v>2</v>
      </c>
      <c r="C40" s="6">
        <v>21</v>
      </c>
      <c r="D40" s="7">
        <v>45000</v>
      </c>
      <c r="E40" s="6" t="s">
        <v>4</v>
      </c>
      <c r="F40" s="6" t="s">
        <v>5</v>
      </c>
    </row>
    <row r="41" spans="1:6" x14ac:dyDescent="0.25">
      <c r="A41" s="5" t="s">
        <v>56</v>
      </c>
      <c r="B41" s="6">
        <v>2</v>
      </c>
      <c r="C41" s="6">
        <v>17</v>
      </c>
      <c r="D41" s="7">
        <v>54000</v>
      </c>
      <c r="E41" s="6" t="s">
        <v>4</v>
      </c>
      <c r="F41" s="6" t="s">
        <v>5</v>
      </c>
    </row>
    <row r="42" spans="1:6" x14ac:dyDescent="0.25">
      <c r="A42" s="5" t="s">
        <v>56</v>
      </c>
      <c r="B42" s="6">
        <v>2</v>
      </c>
      <c r="C42" s="6">
        <v>2</v>
      </c>
      <c r="D42" s="7">
        <v>45000</v>
      </c>
      <c r="E42" s="6" t="s">
        <v>11</v>
      </c>
      <c r="F42" s="6" t="s">
        <v>5</v>
      </c>
    </row>
    <row r="43" spans="1:6" x14ac:dyDescent="0.25">
      <c r="A43" s="5" t="s">
        <v>57</v>
      </c>
      <c r="B43" s="6">
        <v>2</v>
      </c>
      <c r="C43" s="6">
        <v>26</v>
      </c>
      <c r="D43" s="7">
        <v>58000</v>
      </c>
      <c r="E43" s="6" t="s">
        <v>4</v>
      </c>
      <c r="F43" s="6" t="s">
        <v>5</v>
      </c>
    </row>
    <row r="44" spans="1:6" x14ac:dyDescent="0.25">
      <c r="A44" s="5" t="s">
        <v>58</v>
      </c>
      <c r="B44" s="6">
        <v>2</v>
      </c>
      <c r="C44" s="6">
        <v>24</v>
      </c>
      <c r="D44" s="7">
        <v>68000</v>
      </c>
      <c r="E44" s="6" t="s">
        <v>4</v>
      </c>
      <c r="F44" s="6" t="s">
        <v>5</v>
      </c>
    </row>
    <row r="45" spans="1:6" x14ac:dyDescent="0.25">
      <c r="A45" s="5" t="s">
        <v>47</v>
      </c>
      <c r="B45" s="6">
        <v>3</v>
      </c>
      <c r="C45" s="6">
        <v>42</v>
      </c>
      <c r="D45" s="7">
        <v>32000</v>
      </c>
      <c r="E45" s="6" t="s">
        <v>6</v>
      </c>
      <c r="F45" s="6" t="s">
        <v>7</v>
      </c>
    </row>
    <row r="46" spans="1:6" x14ac:dyDescent="0.25">
      <c r="A46" s="5" t="s">
        <v>48</v>
      </c>
      <c r="B46" s="6">
        <v>3</v>
      </c>
      <c r="C46" s="6">
        <v>30</v>
      </c>
      <c r="D46" s="7">
        <v>36000</v>
      </c>
      <c r="E46" s="6" t="s">
        <v>6</v>
      </c>
      <c r="F46" s="6" t="s">
        <v>7</v>
      </c>
    </row>
    <row r="47" spans="1:6" x14ac:dyDescent="0.25">
      <c r="A47" s="5" t="s">
        <v>48</v>
      </c>
      <c r="B47" s="6">
        <v>3</v>
      </c>
      <c r="C47" s="6">
        <v>4</v>
      </c>
      <c r="D47" s="7">
        <v>41000</v>
      </c>
      <c r="E47" s="6" t="s">
        <v>24</v>
      </c>
      <c r="F47" s="6" t="s">
        <v>7</v>
      </c>
    </row>
    <row r="48" spans="1:6" x14ac:dyDescent="0.25">
      <c r="A48" s="5" t="s">
        <v>49</v>
      </c>
      <c r="B48" s="6">
        <v>3</v>
      </c>
      <c r="C48" s="6">
        <v>25</v>
      </c>
      <c r="D48" s="7">
        <v>145000</v>
      </c>
      <c r="E48" s="6" t="s">
        <v>6</v>
      </c>
      <c r="F48" s="6" t="s">
        <v>7</v>
      </c>
    </row>
    <row r="49" spans="1:6" x14ac:dyDescent="0.25">
      <c r="A49" s="5" t="s">
        <v>50</v>
      </c>
      <c r="B49" s="6">
        <v>3</v>
      </c>
      <c r="C49" s="6">
        <v>30</v>
      </c>
      <c r="D49" s="7">
        <v>26000</v>
      </c>
      <c r="E49" s="6" t="s">
        <v>6</v>
      </c>
      <c r="F49" s="6" t="s">
        <v>7</v>
      </c>
    </row>
    <row r="50" spans="1:6" x14ac:dyDescent="0.25">
      <c r="A50" s="5" t="s">
        <v>51</v>
      </c>
      <c r="B50" s="6">
        <v>3</v>
      </c>
      <c r="C50" s="6">
        <v>35</v>
      </c>
      <c r="D50" s="7">
        <v>19000</v>
      </c>
      <c r="E50" s="6" t="s">
        <v>6</v>
      </c>
      <c r="F50" s="6" t="s">
        <v>7</v>
      </c>
    </row>
    <row r="51" spans="1:6" x14ac:dyDescent="0.25">
      <c r="A51" s="5" t="s">
        <v>52</v>
      </c>
      <c r="B51" s="6">
        <v>3</v>
      </c>
      <c r="C51" s="6">
        <v>30</v>
      </c>
      <c r="D51" s="7">
        <v>20000</v>
      </c>
      <c r="E51" s="6" t="s">
        <v>6</v>
      </c>
      <c r="F51" s="6" t="s">
        <v>7</v>
      </c>
    </row>
    <row r="52" spans="1:6" x14ac:dyDescent="0.25">
      <c r="A52" s="5" t="s">
        <v>53</v>
      </c>
      <c r="B52" s="6">
        <v>3</v>
      </c>
      <c r="C52" s="6">
        <v>38</v>
      </c>
      <c r="D52" s="7">
        <v>18000</v>
      </c>
      <c r="E52" s="6" t="s">
        <v>6</v>
      </c>
      <c r="F52" s="6" t="s">
        <v>7</v>
      </c>
    </row>
    <row r="53" spans="1:6" x14ac:dyDescent="0.25">
      <c r="A53" s="5" t="s">
        <v>54</v>
      </c>
      <c r="B53" s="6">
        <v>3</v>
      </c>
      <c r="C53" s="6">
        <v>22</v>
      </c>
      <c r="D53" s="7">
        <v>33000</v>
      </c>
      <c r="E53" s="6" t="s">
        <v>6</v>
      </c>
      <c r="F53" s="6" t="s">
        <v>7</v>
      </c>
    </row>
    <row r="54" spans="1:6" x14ac:dyDescent="0.25">
      <c r="A54" s="5" t="s">
        <v>55</v>
      </c>
      <c r="B54" s="6">
        <v>3</v>
      </c>
      <c r="C54" s="6">
        <v>18</v>
      </c>
      <c r="D54" s="7">
        <v>35000</v>
      </c>
      <c r="E54" s="6" t="s">
        <v>6</v>
      </c>
      <c r="F54" s="6" t="s">
        <v>7</v>
      </c>
    </row>
    <row r="55" spans="1:6" x14ac:dyDescent="0.25">
      <c r="A55" s="5" t="s">
        <v>56</v>
      </c>
      <c r="B55" s="6">
        <v>3</v>
      </c>
      <c r="C55" s="6">
        <v>19</v>
      </c>
      <c r="D55" s="7">
        <v>42000</v>
      </c>
      <c r="E55" s="6" t="s">
        <v>6</v>
      </c>
      <c r="F55" s="6" t="s">
        <v>7</v>
      </c>
    </row>
    <row r="56" spans="1:6" x14ac:dyDescent="0.25">
      <c r="A56" s="5" t="s">
        <v>57</v>
      </c>
      <c r="B56" s="6">
        <v>3</v>
      </c>
      <c r="C56" s="6">
        <v>30</v>
      </c>
      <c r="D56" s="7">
        <v>46000</v>
      </c>
      <c r="E56" s="6" t="s">
        <v>6</v>
      </c>
      <c r="F56" s="6" t="s">
        <v>7</v>
      </c>
    </row>
    <row r="57" spans="1:6" x14ac:dyDescent="0.25">
      <c r="A57" s="5" t="s">
        <v>57</v>
      </c>
      <c r="B57" s="6">
        <v>3</v>
      </c>
      <c r="C57" s="6">
        <v>1</v>
      </c>
      <c r="D57" s="7">
        <v>89000</v>
      </c>
      <c r="E57" s="6" t="s">
        <v>46</v>
      </c>
      <c r="F57" s="6" t="s">
        <v>7</v>
      </c>
    </row>
    <row r="58" spans="1:6" x14ac:dyDescent="0.25">
      <c r="A58" s="5" t="s">
        <v>58</v>
      </c>
      <c r="B58" s="6">
        <v>3</v>
      </c>
      <c r="C58" s="6">
        <v>19</v>
      </c>
      <c r="D58" s="7">
        <v>49000</v>
      </c>
      <c r="E58" s="6" t="s">
        <v>6</v>
      </c>
      <c r="F58" s="6" t="s">
        <v>7</v>
      </c>
    </row>
    <row r="59" spans="1:6" x14ac:dyDescent="0.25">
      <c r="A59" s="5" t="s">
        <v>58</v>
      </c>
      <c r="B59" s="6">
        <v>3</v>
      </c>
      <c r="C59" s="6">
        <v>2</v>
      </c>
      <c r="D59" s="7">
        <v>45000</v>
      </c>
      <c r="E59" s="6" t="s">
        <v>24</v>
      </c>
      <c r="F59" s="6" t="s">
        <v>7</v>
      </c>
    </row>
    <row r="60" spans="1:6" x14ac:dyDescent="0.25">
      <c r="A60" s="5" t="s">
        <v>49</v>
      </c>
      <c r="B60" s="6">
        <v>4</v>
      </c>
      <c r="C60" s="6">
        <v>20</v>
      </c>
      <c r="D60" s="7">
        <v>79000</v>
      </c>
      <c r="E60" s="6">
        <v>208</v>
      </c>
      <c r="F60" s="6" t="s">
        <v>27</v>
      </c>
    </row>
    <row r="61" spans="1:6" x14ac:dyDescent="0.25">
      <c r="A61" s="5" t="s">
        <v>50</v>
      </c>
      <c r="B61" s="6">
        <v>4</v>
      </c>
      <c r="C61" s="6">
        <v>25</v>
      </c>
      <c r="D61" s="7">
        <v>85000</v>
      </c>
      <c r="E61" s="6">
        <v>208</v>
      </c>
      <c r="F61" s="6" t="s">
        <v>27</v>
      </c>
    </row>
    <row r="62" spans="1:6" x14ac:dyDescent="0.25">
      <c r="A62" s="5" t="s">
        <v>52</v>
      </c>
      <c r="B62" s="6">
        <v>4</v>
      </c>
      <c r="C62" s="6">
        <v>20</v>
      </c>
      <c r="D62" s="7">
        <v>78000</v>
      </c>
      <c r="E62" s="6">
        <v>208</v>
      </c>
      <c r="F62" s="6" t="s">
        <v>27</v>
      </c>
    </row>
    <row r="63" spans="1:6" x14ac:dyDescent="0.25">
      <c r="A63" s="5" t="s">
        <v>53</v>
      </c>
      <c r="B63" s="6">
        <v>4</v>
      </c>
      <c r="C63" s="6">
        <v>6</v>
      </c>
      <c r="D63" s="7">
        <v>80000</v>
      </c>
      <c r="E63" s="6">
        <v>2008</v>
      </c>
      <c r="F63" s="6" t="s">
        <v>27</v>
      </c>
    </row>
    <row r="64" spans="1:6" x14ac:dyDescent="0.25">
      <c r="A64" s="5" t="s">
        <v>54</v>
      </c>
      <c r="B64" s="6">
        <v>4</v>
      </c>
      <c r="C64" s="6">
        <v>10</v>
      </c>
      <c r="D64" s="7">
        <v>78000</v>
      </c>
      <c r="E64" s="6">
        <v>208</v>
      </c>
      <c r="F64" s="6" t="s">
        <v>27</v>
      </c>
    </row>
    <row r="65" spans="1:6" x14ac:dyDescent="0.25">
      <c r="A65" s="5" t="s">
        <v>55</v>
      </c>
      <c r="B65" s="6">
        <v>4</v>
      </c>
      <c r="C65" s="6">
        <v>1</v>
      </c>
      <c r="D65" s="7">
        <v>19000</v>
      </c>
      <c r="E65" s="6">
        <v>307</v>
      </c>
      <c r="F65" s="6" t="s">
        <v>27</v>
      </c>
    </row>
    <row r="66" spans="1:6" x14ac:dyDescent="0.25">
      <c r="A66" s="5" t="s">
        <v>56</v>
      </c>
      <c r="B66" s="6">
        <v>4</v>
      </c>
      <c r="C66" s="6">
        <v>6</v>
      </c>
      <c r="D66" s="7">
        <v>12000</v>
      </c>
      <c r="E66" s="6">
        <v>206</v>
      </c>
      <c r="F66" s="6" t="s">
        <v>27</v>
      </c>
    </row>
    <row r="67" spans="1:6" x14ac:dyDescent="0.25">
      <c r="A67" s="5" t="s">
        <v>57</v>
      </c>
      <c r="B67" s="6">
        <v>4</v>
      </c>
      <c r="C67" s="6">
        <v>15</v>
      </c>
      <c r="D67" s="7">
        <v>92000</v>
      </c>
      <c r="E67" s="6">
        <v>208</v>
      </c>
      <c r="F67" s="6" t="s">
        <v>27</v>
      </c>
    </row>
    <row r="68" spans="1:6" x14ac:dyDescent="0.25">
      <c r="A68" s="5" t="s">
        <v>58</v>
      </c>
      <c r="B68" s="6">
        <v>4</v>
      </c>
      <c r="C68" s="6">
        <v>1</v>
      </c>
      <c r="D68" s="7">
        <v>90000</v>
      </c>
      <c r="E68" s="6">
        <v>2008</v>
      </c>
      <c r="F68" s="6" t="s">
        <v>27</v>
      </c>
    </row>
    <row r="69" spans="1:6" x14ac:dyDescent="0.25">
      <c r="A69" s="5" t="s">
        <v>48</v>
      </c>
      <c r="B69" s="6">
        <v>5</v>
      </c>
      <c r="C69" s="6">
        <v>15</v>
      </c>
      <c r="D69" s="7">
        <v>45000</v>
      </c>
      <c r="E69" s="6" t="s">
        <v>19</v>
      </c>
      <c r="F69" s="6" t="s">
        <v>20</v>
      </c>
    </row>
    <row r="70" spans="1:6" x14ac:dyDescent="0.25">
      <c r="A70" s="5" t="s">
        <v>51</v>
      </c>
      <c r="B70" s="6">
        <v>5</v>
      </c>
      <c r="C70" s="6">
        <v>3</v>
      </c>
      <c r="D70" s="7">
        <v>35000</v>
      </c>
      <c r="E70" s="6" t="s">
        <v>19</v>
      </c>
      <c r="F70" s="6" t="s">
        <v>20</v>
      </c>
    </row>
    <row r="71" spans="1:6" x14ac:dyDescent="0.25">
      <c r="A71" s="5" t="s">
        <v>53</v>
      </c>
      <c r="B71" s="6">
        <v>5</v>
      </c>
      <c r="C71" s="6">
        <v>20</v>
      </c>
      <c r="D71" s="7">
        <v>140000</v>
      </c>
      <c r="E71" s="6" t="s">
        <v>41</v>
      </c>
      <c r="F71" s="6" t="s">
        <v>20</v>
      </c>
    </row>
    <row r="72" spans="1:6" x14ac:dyDescent="0.25">
      <c r="A72" s="5" t="s">
        <v>54</v>
      </c>
      <c r="B72" s="6">
        <v>5</v>
      </c>
      <c r="C72" s="6">
        <v>10</v>
      </c>
      <c r="D72" s="7">
        <v>14000</v>
      </c>
      <c r="E72" s="6" t="s">
        <v>41</v>
      </c>
      <c r="F72" s="6" t="s">
        <v>20</v>
      </c>
    </row>
    <row r="73" spans="1:6" x14ac:dyDescent="0.25">
      <c r="A73" s="5" t="s">
        <v>55</v>
      </c>
      <c r="B73" s="6">
        <v>5</v>
      </c>
      <c r="C73" s="6">
        <v>4</v>
      </c>
      <c r="D73" s="7">
        <v>120000</v>
      </c>
      <c r="E73" s="6" t="s">
        <v>41</v>
      </c>
      <c r="F73" s="6" t="s">
        <v>20</v>
      </c>
    </row>
    <row r="74" spans="1:6" x14ac:dyDescent="0.25">
      <c r="A74" s="5" t="s">
        <v>56</v>
      </c>
      <c r="B74" s="6">
        <v>5</v>
      </c>
      <c r="C74" s="6">
        <v>2</v>
      </c>
      <c r="D74" s="7">
        <v>60000</v>
      </c>
      <c r="E74" s="6" t="s">
        <v>19</v>
      </c>
      <c r="F74" s="6" t="s">
        <v>20</v>
      </c>
    </row>
    <row r="75" spans="1:6" x14ac:dyDescent="0.25">
      <c r="A75" s="5" t="s">
        <v>57</v>
      </c>
      <c r="B75" s="6">
        <v>5</v>
      </c>
      <c r="C75" s="6">
        <v>6</v>
      </c>
      <c r="D75" s="7">
        <v>158000</v>
      </c>
      <c r="E75" s="6" t="s">
        <v>41</v>
      </c>
      <c r="F75" s="6" t="s">
        <v>20</v>
      </c>
    </row>
    <row r="76" spans="1:6" x14ac:dyDescent="0.25">
      <c r="A76" s="5" t="s">
        <v>58</v>
      </c>
      <c r="B76" s="6">
        <v>5</v>
      </c>
      <c r="C76" s="6">
        <v>3</v>
      </c>
      <c r="D76" s="7">
        <v>75000</v>
      </c>
      <c r="E76" s="6" t="s">
        <v>19</v>
      </c>
      <c r="F76" s="6" t="s">
        <v>20</v>
      </c>
    </row>
    <row r="77" spans="1:6" x14ac:dyDescent="0.25">
      <c r="A77" s="5" t="s">
        <v>48</v>
      </c>
      <c r="B77" s="6">
        <v>6</v>
      </c>
      <c r="C77" s="6">
        <v>2</v>
      </c>
      <c r="D77" s="7">
        <v>28000</v>
      </c>
      <c r="E77" s="6" t="s">
        <v>21</v>
      </c>
      <c r="F77" s="6" t="s">
        <v>22</v>
      </c>
    </row>
    <row r="78" spans="1:6" x14ac:dyDescent="0.25">
      <c r="A78" s="5" t="s">
        <v>50</v>
      </c>
      <c r="B78" s="6">
        <v>6</v>
      </c>
      <c r="C78" s="6">
        <v>5</v>
      </c>
      <c r="D78" s="7">
        <v>30000</v>
      </c>
      <c r="E78" s="6" t="s">
        <v>21</v>
      </c>
      <c r="F78" s="6" t="s">
        <v>22</v>
      </c>
    </row>
    <row r="79" spans="1:6" x14ac:dyDescent="0.25">
      <c r="A79" s="5" t="s">
        <v>51</v>
      </c>
      <c r="B79" s="6">
        <v>6</v>
      </c>
      <c r="C79" s="6">
        <v>7</v>
      </c>
      <c r="D79" s="7">
        <v>22000</v>
      </c>
      <c r="E79" s="6" t="s">
        <v>21</v>
      </c>
      <c r="F79" s="6" t="s">
        <v>22</v>
      </c>
    </row>
    <row r="80" spans="1:6" x14ac:dyDescent="0.25">
      <c r="A80" s="5" t="s">
        <v>52</v>
      </c>
      <c r="B80" s="6">
        <v>6</v>
      </c>
      <c r="C80" s="6">
        <v>3</v>
      </c>
      <c r="D80" s="7">
        <v>23000</v>
      </c>
      <c r="E80" s="6" t="s">
        <v>21</v>
      </c>
      <c r="F80" s="6" t="s">
        <v>22</v>
      </c>
    </row>
    <row r="81" spans="1:6" x14ac:dyDescent="0.25">
      <c r="A81" s="5" t="s">
        <v>54</v>
      </c>
      <c r="B81" s="6">
        <v>6</v>
      </c>
      <c r="C81" s="6">
        <v>1</v>
      </c>
      <c r="D81" s="7">
        <v>22000</v>
      </c>
      <c r="E81" s="6" t="s">
        <v>21</v>
      </c>
      <c r="F81" s="6" t="s">
        <v>22</v>
      </c>
    </row>
    <row r="82" spans="1:6" x14ac:dyDescent="0.25">
      <c r="A82" s="5" t="s">
        <v>55</v>
      </c>
      <c r="B82" s="6">
        <v>6</v>
      </c>
      <c r="C82" s="6">
        <v>2</v>
      </c>
      <c r="D82" s="7">
        <v>30000</v>
      </c>
      <c r="E82" s="6" t="s">
        <v>21</v>
      </c>
      <c r="F82" s="6" t="s">
        <v>22</v>
      </c>
    </row>
    <row r="83" spans="1:6" x14ac:dyDescent="0.25">
      <c r="A83" s="5" t="s">
        <v>57</v>
      </c>
      <c r="B83" s="6">
        <v>6</v>
      </c>
      <c r="C83" s="6">
        <v>3</v>
      </c>
      <c r="D83" s="7">
        <v>30000</v>
      </c>
      <c r="E83" s="6" t="s">
        <v>21</v>
      </c>
      <c r="F83" s="6" t="s">
        <v>22</v>
      </c>
    </row>
    <row r="84" spans="1:6" x14ac:dyDescent="0.25">
      <c r="A84" s="5" t="s">
        <v>47</v>
      </c>
      <c r="B84" s="6">
        <v>7</v>
      </c>
      <c r="C84" s="6">
        <v>4</v>
      </c>
      <c r="D84" s="7">
        <v>60000</v>
      </c>
      <c r="E84" s="6" t="s">
        <v>9</v>
      </c>
      <c r="F84" s="6" t="s">
        <v>10</v>
      </c>
    </row>
    <row r="85" spans="1:6" x14ac:dyDescent="0.25">
      <c r="A85" s="5" t="s">
        <v>48</v>
      </c>
      <c r="B85" s="6">
        <v>7</v>
      </c>
      <c r="C85" s="6">
        <v>7</v>
      </c>
      <c r="D85" s="7">
        <v>240000</v>
      </c>
      <c r="E85" s="6" t="s">
        <v>23</v>
      </c>
      <c r="F85" s="6" t="s">
        <v>10</v>
      </c>
    </row>
    <row r="86" spans="1:6" x14ac:dyDescent="0.25">
      <c r="A86" s="5" t="s">
        <v>49</v>
      </c>
      <c r="B86" s="6">
        <v>7</v>
      </c>
      <c r="C86" s="6">
        <v>1</v>
      </c>
      <c r="D86" s="7">
        <v>75000</v>
      </c>
      <c r="E86" s="6" t="s">
        <v>9</v>
      </c>
      <c r="F86" s="6" t="s">
        <v>10</v>
      </c>
    </row>
    <row r="87" spans="1:6" x14ac:dyDescent="0.25">
      <c r="A87" s="5" t="s">
        <v>50</v>
      </c>
      <c r="B87" s="6">
        <v>7</v>
      </c>
      <c r="C87" s="6">
        <v>1</v>
      </c>
      <c r="D87" s="7">
        <v>124000</v>
      </c>
      <c r="E87" s="6" t="s">
        <v>32</v>
      </c>
      <c r="F87" s="6" t="s">
        <v>10</v>
      </c>
    </row>
    <row r="88" spans="1:6" x14ac:dyDescent="0.25">
      <c r="A88" s="5" t="s">
        <v>52</v>
      </c>
      <c r="B88" s="6">
        <v>7</v>
      </c>
      <c r="C88" s="6">
        <v>8</v>
      </c>
      <c r="D88" s="7">
        <v>160000</v>
      </c>
      <c r="E88" s="6" t="s">
        <v>38</v>
      </c>
      <c r="F88" s="6" t="s">
        <v>10</v>
      </c>
    </row>
    <row r="89" spans="1:6" x14ac:dyDescent="0.25">
      <c r="A89" s="5" t="s">
        <v>53</v>
      </c>
      <c r="B89" s="6">
        <v>7</v>
      </c>
      <c r="C89" s="6">
        <v>3</v>
      </c>
      <c r="D89" s="7">
        <v>75000</v>
      </c>
      <c r="E89" s="6" t="s">
        <v>9</v>
      </c>
      <c r="F89" s="6" t="s">
        <v>10</v>
      </c>
    </row>
    <row r="90" spans="1:6" x14ac:dyDescent="0.25">
      <c r="A90" s="5" t="s">
        <v>54</v>
      </c>
      <c r="B90" s="6">
        <v>7</v>
      </c>
      <c r="C90" s="6">
        <v>3</v>
      </c>
      <c r="D90" s="7">
        <v>300000</v>
      </c>
      <c r="E90" s="6" t="s">
        <v>23</v>
      </c>
      <c r="F90" s="6" t="s">
        <v>10</v>
      </c>
    </row>
    <row r="91" spans="1:6" x14ac:dyDescent="0.25">
      <c r="A91" s="5" t="s">
        <v>55</v>
      </c>
      <c r="B91" s="6">
        <v>7</v>
      </c>
      <c r="C91" s="6">
        <v>3</v>
      </c>
      <c r="D91" s="7">
        <v>70000</v>
      </c>
      <c r="E91" s="6" t="s">
        <v>9</v>
      </c>
      <c r="F91" s="6" t="s">
        <v>10</v>
      </c>
    </row>
    <row r="92" spans="1:6" x14ac:dyDescent="0.25">
      <c r="A92" s="5" t="s">
        <v>56</v>
      </c>
      <c r="B92" s="6">
        <v>7</v>
      </c>
      <c r="C92" s="6">
        <v>3</v>
      </c>
      <c r="D92" s="7">
        <v>80000</v>
      </c>
      <c r="E92" s="6" t="s">
        <v>9</v>
      </c>
      <c r="F92" s="6" t="s">
        <v>10</v>
      </c>
    </row>
    <row r="93" spans="1:6" x14ac:dyDescent="0.25">
      <c r="A93" s="5" t="s">
        <v>58</v>
      </c>
      <c r="B93" s="6">
        <v>7</v>
      </c>
      <c r="C93" s="6">
        <v>5</v>
      </c>
      <c r="D93" s="7">
        <v>280000</v>
      </c>
      <c r="E93" s="6" t="s">
        <v>38</v>
      </c>
      <c r="F93" s="6" t="s">
        <v>10</v>
      </c>
    </row>
    <row r="94" spans="1:6" x14ac:dyDescent="0.25">
      <c r="A94" s="5" t="s">
        <v>49</v>
      </c>
      <c r="B94" s="6">
        <v>8</v>
      </c>
      <c r="C94" s="6">
        <v>2</v>
      </c>
      <c r="D94" s="7">
        <v>300000</v>
      </c>
      <c r="E94" s="6" t="s">
        <v>28</v>
      </c>
      <c r="F94" s="6" t="s">
        <v>29</v>
      </c>
    </row>
    <row r="95" spans="1:6" x14ac:dyDescent="0.25">
      <c r="A95" s="5" t="s">
        <v>50</v>
      </c>
      <c r="B95" s="6">
        <v>8</v>
      </c>
      <c r="C95" s="6">
        <v>4</v>
      </c>
      <c r="D95" s="7">
        <v>320000</v>
      </c>
      <c r="E95" s="6" t="s">
        <v>33</v>
      </c>
      <c r="F95" s="6" t="s">
        <v>29</v>
      </c>
    </row>
    <row r="96" spans="1:6" x14ac:dyDescent="0.25">
      <c r="A96" s="5" t="s">
        <v>51</v>
      </c>
      <c r="B96" s="6">
        <v>8</v>
      </c>
      <c r="C96" s="6">
        <v>4</v>
      </c>
      <c r="D96" s="7">
        <v>320000</v>
      </c>
      <c r="E96" s="6" t="s">
        <v>28</v>
      </c>
      <c r="F96" s="6" t="s">
        <v>29</v>
      </c>
    </row>
    <row r="97" spans="1:6" x14ac:dyDescent="0.25">
      <c r="A97" s="5" t="s">
        <v>53</v>
      </c>
      <c r="B97" s="6">
        <v>8</v>
      </c>
      <c r="C97" s="6">
        <v>15</v>
      </c>
      <c r="D97" s="7">
        <v>250000</v>
      </c>
      <c r="E97" s="6" t="s">
        <v>43</v>
      </c>
      <c r="F97" s="6" t="s">
        <v>29</v>
      </c>
    </row>
    <row r="98" spans="1:6" x14ac:dyDescent="0.25">
      <c r="A98" s="5" t="s">
        <v>55</v>
      </c>
      <c r="B98" s="6">
        <v>8</v>
      </c>
      <c r="C98" s="6">
        <v>5</v>
      </c>
      <c r="D98" s="7">
        <v>240000</v>
      </c>
      <c r="E98" s="6" t="s">
        <v>45</v>
      </c>
      <c r="F98" s="6" t="s">
        <v>29</v>
      </c>
    </row>
    <row r="99" spans="1:6" x14ac:dyDescent="0.25">
      <c r="A99" s="5" t="s">
        <v>56</v>
      </c>
      <c r="B99" s="6">
        <v>8</v>
      </c>
      <c r="C99" s="6">
        <v>10</v>
      </c>
      <c r="D99" s="7">
        <v>360000</v>
      </c>
      <c r="E99" s="6" t="s">
        <v>28</v>
      </c>
      <c r="F99" s="6" t="s">
        <v>29</v>
      </c>
    </row>
    <row r="100" spans="1:6" x14ac:dyDescent="0.25">
      <c r="A100" s="5" t="s">
        <v>58</v>
      </c>
      <c r="B100" s="6">
        <v>8</v>
      </c>
      <c r="C100" s="6">
        <v>12</v>
      </c>
      <c r="D100" s="7">
        <v>360000</v>
      </c>
      <c r="E100" s="6" t="s">
        <v>28</v>
      </c>
      <c r="F100" s="6" t="s">
        <v>29</v>
      </c>
    </row>
    <row r="101" spans="1:6" x14ac:dyDescent="0.25">
      <c r="A101" s="5" t="s">
        <v>47</v>
      </c>
      <c r="B101" s="6">
        <v>9</v>
      </c>
      <c r="C101" s="6">
        <v>2</v>
      </c>
      <c r="D101" s="7">
        <v>45200</v>
      </c>
      <c r="E101" s="6" t="s">
        <v>12</v>
      </c>
      <c r="F101" s="6" t="s">
        <v>13</v>
      </c>
    </row>
    <row r="102" spans="1:6" x14ac:dyDescent="0.25">
      <c r="A102" s="5" t="s">
        <v>49</v>
      </c>
      <c r="B102" s="6">
        <v>9</v>
      </c>
      <c r="C102" s="6">
        <v>3</v>
      </c>
      <c r="D102" s="7">
        <v>45000</v>
      </c>
      <c r="E102" s="6" t="s">
        <v>12</v>
      </c>
      <c r="F102" s="6" t="s">
        <v>13</v>
      </c>
    </row>
    <row r="103" spans="1:6" x14ac:dyDescent="0.25">
      <c r="A103" s="5" t="s">
        <v>51</v>
      </c>
      <c r="B103" s="6">
        <v>9</v>
      </c>
      <c r="C103" s="6">
        <v>3</v>
      </c>
      <c r="D103" s="7">
        <v>40000</v>
      </c>
      <c r="E103" s="6" t="s">
        <v>12</v>
      </c>
      <c r="F103" s="6" t="s">
        <v>13</v>
      </c>
    </row>
    <row r="104" spans="1:6" x14ac:dyDescent="0.25">
      <c r="A104" s="5" t="s">
        <v>52</v>
      </c>
      <c r="B104" s="6">
        <v>9</v>
      </c>
      <c r="C104" s="6">
        <v>8</v>
      </c>
      <c r="D104" s="7">
        <v>42000</v>
      </c>
      <c r="E104" s="6" t="s">
        <v>12</v>
      </c>
      <c r="F104" s="6" t="s">
        <v>13</v>
      </c>
    </row>
    <row r="105" spans="1:6" x14ac:dyDescent="0.25">
      <c r="A105" s="5" t="s">
        <v>53</v>
      </c>
      <c r="B105" s="6">
        <v>9</v>
      </c>
      <c r="C105" s="6">
        <v>3</v>
      </c>
      <c r="D105" s="7">
        <v>55000</v>
      </c>
      <c r="E105" s="6" t="s">
        <v>12</v>
      </c>
      <c r="F105" s="6" t="s">
        <v>13</v>
      </c>
    </row>
    <row r="106" spans="1:6" x14ac:dyDescent="0.25">
      <c r="A106" s="5" t="s">
        <v>54</v>
      </c>
      <c r="B106" s="6">
        <v>9</v>
      </c>
      <c r="C106" s="6">
        <v>4</v>
      </c>
      <c r="D106" s="7">
        <v>45000</v>
      </c>
      <c r="E106" s="6" t="s">
        <v>12</v>
      </c>
      <c r="F106" s="6" t="s">
        <v>13</v>
      </c>
    </row>
    <row r="107" spans="1:6" x14ac:dyDescent="0.25">
      <c r="A107" s="5" t="s">
        <v>55</v>
      </c>
      <c r="B107" s="6">
        <v>9</v>
      </c>
      <c r="C107" s="6">
        <v>4</v>
      </c>
      <c r="D107" s="7">
        <v>38000</v>
      </c>
      <c r="E107" s="6" t="s">
        <v>12</v>
      </c>
      <c r="F107" s="6" t="s">
        <v>13</v>
      </c>
    </row>
    <row r="108" spans="1:6" x14ac:dyDescent="0.25">
      <c r="A108" s="5" t="s">
        <v>56</v>
      </c>
      <c r="B108" s="6">
        <v>9</v>
      </c>
      <c r="C108" s="6">
        <v>1</v>
      </c>
      <c r="D108" s="7">
        <v>40000</v>
      </c>
      <c r="E108" s="6" t="s">
        <v>12</v>
      </c>
      <c r="F108" s="6" t="s">
        <v>13</v>
      </c>
    </row>
    <row r="109" spans="1:6" x14ac:dyDescent="0.25">
      <c r="A109" s="5" t="s">
        <v>57</v>
      </c>
      <c r="B109" s="6">
        <v>9</v>
      </c>
      <c r="C109" s="6">
        <v>5</v>
      </c>
      <c r="D109" s="7">
        <v>40000</v>
      </c>
      <c r="E109" s="6" t="s">
        <v>12</v>
      </c>
      <c r="F109" s="6" t="s">
        <v>13</v>
      </c>
    </row>
    <row r="110" spans="1:6" x14ac:dyDescent="0.25">
      <c r="A110" s="5" t="s">
        <v>47</v>
      </c>
      <c r="B110" s="6">
        <v>10</v>
      </c>
      <c r="C110" s="6">
        <v>1</v>
      </c>
      <c r="D110" s="7">
        <v>270000</v>
      </c>
      <c r="E110" s="6" t="s">
        <v>14</v>
      </c>
      <c r="F110" s="6" t="s">
        <v>15</v>
      </c>
    </row>
    <row r="111" spans="1:6" x14ac:dyDescent="0.25">
      <c r="A111" s="5" t="s">
        <v>48</v>
      </c>
      <c r="B111" s="6">
        <v>10</v>
      </c>
      <c r="C111" s="6">
        <v>6</v>
      </c>
      <c r="D111" s="7">
        <v>145000</v>
      </c>
      <c r="E111" s="6" t="s">
        <v>25</v>
      </c>
      <c r="F111" s="6" t="s">
        <v>15</v>
      </c>
    </row>
    <row r="112" spans="1:6" x14ac:dyDescent="0.25">
      <c r="A112" s="5" t="s">
        <v>49</v>
      </c>
      <c r="B112" s="6">
        <v>10</v>
      </c>
      <c r="C112" s="6">
        <v>5</v>
      </c>
      <c r="D112" s="7">
        <v>25000</v>
      </c>
      <c r="E112" s="6" t="s">
        <v>30</v>
      </c>
      <c r="F112" s="6" t="s">
        <v>15</v>
      </c>
    </row>
    <row r="113" spans="1:6" x14ac:dyDescent="0.25">
      <c r="A113" s="5" t="s">
        <v>50</v>
      </c>
      <c r="B113" s="6">
        <v>10</v>
      </c>
      <c r="C113" s="6">
        <v>1</v>
      </c>
      <c r="D113" s="7">
        <v>14000</v>
      </c>
      <c r="E113" s="6" t="s">
        <v>35</v>
      </c>
      <c r="F113" s="6" t="s">
        <v>15</v>
      </c>
    </row>
    <row r="114" spans="1:6" x14ac:dyDescent="0.25">
      <c r="A114" s="5" t="s">
        <v>51</v>
      </c>
      <c r="B114" s="6">
        <v>10</v>
      </c>
      <c r="C114" s="6">
        <v>2</v>
      </c>
      <c r="D114" s="7">
        <v>12000</v>
      </c>
      <c r="E114" s="6" t="s">
        <v>35</v>
      </c>
      <c r="F114" s="6" t="s">
        <v>15</v>
      </c>
    </row>
    <row r="115" spans="1:6" x14ac:dyDescent="0.25">
      <c r="A115" s="5" t="s">
        <v>52</v>
      </c>
      <c r="B115" s="6">
        <v>10</v>
      </c>
      <c r="C115" s="6">
        <v>1</v>
      </c>
      <c r="D115" s="7">
        <v>13000</v>
      </c>
      <c r="E115" s="6" t="s">
        <v>35</v>
      </c>
      <c r="F115" s="6" t="s">
        <v>15</v>
      </c>
    </row>
    <row r="116" spans="1:6" x14ac:dyDescent="0.25">
      <c r="A116" s="5" t="s">
        <v>53</v>
      </c>
      <c r="B116" s="6">
        <v>10</v>
      </c>
      <c r="C116" s="6">
        <v>4</v>
      </c>
      <c r="D116" s="7">
        <v>10000</v>
      </c>
      <c r="E116" s="6" t="s">
        <v>35</v>
      </c>
      <c r="F116" s="6" t="s">
        <v>15</v>
      </c>
    </row>
    <row r="117" spans="1:6" x14ac:dyDescent="0.25">
      <c r="A117" s="5" t="s">
        <v>54</v>
      </c>
      <c r="B117" s="6">
        <v>10</v>
      </c>
      <c r="C117" s="6">
        <v>1</v>
      </c>
      <c r="D117" s="7">
        <v>12000</v>
      </c>
      <c r="E117" s="6" t="s">
        <v>35</v>
      </c>
      <c r="F117" s="6" t="s">
        <v>15</v>
      </c>
    </row>
    <row r="118" spans="1:6" x14ac:dyDescent="0.25">
      <c r="A118" s="5" t="s">
        <v>55</v>
      </c>
      <c r="B118" s="6">
        <v>10</v>
      </c>
      <c r="C118" s="6">
        <v>1</v>
      </c>
      <c r="D118" s="7">
        <v>10000</v>
      </c>
      <c r="E118" s="6" t="s">
        <v>35</v>
      </c>
      <c r="F118" s="6" t="s">
        <v>15</v>
      </c>
    </row>
    <row r="119" spans="1:6" x14ac:dyDescent="0.25">
      <c r="A119" s="5" t="s">
        <v>56</v>
      </c>
      <c r="B119" s="6">
        <v>10</v>
      </c>
      <c r="C119" s="6">
        <v>2</v>
      </c>
      <c r="D119" s="7">
        <v>14000</v>
      </c>
      <c r="E119" s="6" t="s">
        <v>35</v>
      </c>
      <c r="F119" s="6" t="s">
        <v>15</v>
      </c>
    </row>
    <row r="120" spans="1:6" x14ac:dyDescent="0.25">
      <c r="A120" s="5" t="s">
        <v>57</v>
      </c>
      <c r="B120" s="6">
        <v>10</v>
      </c>
      <c r="C120" s="6">
        <v>1</v>
      </c>
      <c r="D120" s="7">
        <v>12000</v>
      </c>
      <c r="E120" s="6" t="s">
        <v>35</v>
      </c>
      <c r="F120" s="6" t="s">
        <v>15</v>
      </c>
    </row>
    <row r="121" spans="1:6" x14ac:dyDescent="0.25">
      <c r="A121" s="5" t="s">
        <v>58</v>
      </c>
      <c r="B121" s="6">
        <v>10</v>
      </c>
      <c r="C121" s="6">
        <v>1</v>
      </c>
      <c r="D121" s="7">
        <v>12000</v>
      </c>
      <c r="E121" s="6" t="s">
        <v>35</v>
      </c>
      <c r="F121" s="6" t="s">
        <v>15</v>
      </c>
    </row>
    <row r="122" spans="1:6" x14ac:dyDescent="0.25">
      <c r="A122" s="5" t="s">
        <v>47</v>
      </c>
      <c r="B122" s="6">
        <v>11</v>
      </c>
      <c r="C122" s="6">
        <v>5</v>
      </c>
      <c r="D122" s="7">
        <v>70000</v>
      </c>
      <c r="E122" s="6" t="s">
        <v>16</v>
      </c>
      <c r="F122" s="6" t="s">
        <v>17</v>
      </c>
    </row>
    <row r="123" spans="1:6" x14ac:dyDescent="0.25">
      <c r="A123" s="5" t="s">
        <v>48</v>
      </c>
      <c r="B123" s="6">
        <v>11</v>
      </c>
      <c r="C123" s="6">
        <v>3</v>
      </c>
      <c r="D123" s="7">
        <v>60000</v>
      </c>
      <c r="E123" s="6" t="s">
        <v>26</v>
      </c>
      <c r="F123" s="6" t="s">
        <v>17</v>
      </c>
    </row>
    <row r="124" spans="1:6" x14ac:dyDescent="0.25">
      <c r="A124" s="5" t="s">
        <v>49</v>
      </c>
      <c r="B124" s="6">
        <v>11</v>
      </c>
      <c r="C124" s="6">
        <v>1</v>
      </c>
      <c r="D124" s="7">
        <v>30000</v>
      </c>
      <c r="E124" s="6" t="s">
        <v>31</v>
      </c>
      <c r="F124" s="6" t="s">
        <v>17</v>
      </c>
    </row>
    <row r="125" spans="1:6" x14ac:dyDescent="0.25">
      <c r="A125" s="5" t="s">
        <v>50</v>
      </c>
      <c r="B125" s="6">
        <v>11</v>
      </c>
      <c r="C125" s="6">
        <v>5</v>
      </c>
      <c r="D125" s="7">
        <v>25000</v>
      </c>
      <c r="E125" s="6" t="s">
        <v>36</v>
      </c>
      <c r="F125" s="6" t="s">
        <v>17</v>
      </c>
    </row>
    <row r="126" spans="1:6" x14ac:dyDescent="0.25">
      <c r="A126" s="5" t="s">
        <v>51</v>
      </c>
      <c r="B126" s="6">
        <v>11</v>
      </c>
      <c r="C126" s="6">
        <v>5</v>
      </c>
      <c r="D126" s="7">
        <v>18000</v>
      </c>
      <c r="E126" s="6" t="s">
        <v>36</v>
      </c>
      <c r="F126" s="6" t="s">
        <v>17</v>
      </c>
    </row>
    <row r="127" spans="1:6" x14ac:dyDescent="0.25">
      <c r="A127" s="5" t="s">
        <v>52</v>
      </c>
      <c r="B127" s="6">
        <v>11</v>
      </c>
      <c r="C127" s="6">
        <v>3</v>
      </c>
      <c r="D127" s="7">
        <v>80000</v>
      </c>
      <c r="E127" s="6" t="s">
        <v>40</v>
      </c>
      <c r="F127" s="6" t="s">
        <v>17</v>
      </c>
    </row>
    <row r="128" spans="1:6" x14ac:dyDescent="0.25">
      <c r="A128" s="5" t="s">
        <v>53</v>
      </c>
      <c r="B128" s="6">
        <v>11</v>
      </c>
      <c r="C128" s="6">
        <v>8</v>
      </c>
      <c r="D128" s="7">
        <v>35000</v>
      </c>
      <c r="E128" s="6" t="s">
        <v>26</v>
      </c>
      <c r="F128" s="6" t="s">
        <v>17</v>
      </c>
    </row>
    <row r="129" spans="1:6" x14ac:dyDescent="0.25">
      <c r="A129" s="5" t="s">
        <v>54</v>
      </c>
      <c r="B129" s="6">
        <v>11</v>
      </c>
      <c r="C129" s="6">
        <v>4</v>
      </c>
      <c r="D129" s="7">
        <v>32000</v>
      </c>
      <c r="E129" s="6" t="s">
        <v>36</v>
      </c>
      <c r="F129" s="6" t="s">
        <v>17</v>
      </c>
    </row>
    <row r="130" spans="1:6" x14ac:dyDescent="0.25">
      <c r="A130" s="5" t="s">
        <v>55</v>
      </c>
      <c r="B130" s="6">
        <v>11</v>
      </c>
      <c r="C130" s="6">
        <v>1</v>
      </c>
      <c r="D130" s="7">
        <v>32000</v>
      </c>
      <c r="E130" s="6" t="s">
        <v>31</v>
      </c>
      <c r="F130" s="6" t="s">
        <v>17</v>
      </c>
    </row>
    <row r="131" spans="1:6" x14ac:dyDescent="0.25">
      <c r="A131" s="5" t="s">
        <v>56</v>
      </c>
      <c r="B131" s="6">
        <v>11</v>
      </c>
      <c r="C131" s="6">
        <v>6</v>
      </c>
      <c r="D131" s="7">
        <v>36000</v>
      </c>
      <c r="E131" s="6" t="s">
        <v>36</v>
      </c>
      <c r="F131" s="6" t="s">
        <v>17</v>
      </c>
    </row>
    <row r="132" spans="1:6" x14ac:dyDescent="0.25">
      <c r="A132" s="5" t="s">
        <v>57</v>
      </c>
      <c r="B132" s="6">
        <v>11</v>
      </c>
      <c r="C132" s="6">
        <v>10</v>
      </c>
      <c r="D132" s="7">
        <v>42000</v>
      </c>
      <c r="E132" s="6" t="s">
        <v>36</v>
      </c>
      <c r="F132" s="6" t="s">
        <v>17</v>
      </c>
    </row>
    <row r="133" spans="1:6" x14ac:dyDescent="0.25">
      <c r="A133" s="5" t="s">
        <v>58</v>
      </c>
      <c r="B133" s="6">
        <v>11</v>
      </c>
      <c r="C133" s="6">
        <v>6</v>
      </c>
      <c r="D133" s="7">
        <v>52000</v>
      </c>
      <c r="E133" s="6" t="s">
        <v>31</v>
      </c>
      <c r="F133" s="6" t="s">
        <v>17</v>
      </c>
    </row>
  </sheetData>
  <autoFilter ref="A1:F133" xr:uid="{060F04BF-63D8-4914-811D-68A476EE3FCC}"/>
  <sortState xmlns:xlrd2="http://schemas.microsoft.com/office/spreadsheetml/2017/richdata2" ref="A2:F133">
    <sortCondition ref="B1:B13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19EF-4332-4CCA-84D7-DC0139A07915}">
  <dimension ref="A1:B12"/>
  <sheetViews>
    <sheetView zoomScale="80" zoomScaleNormal="80" workbookViewId="0">
      <selection activeCell="N6" sqref="N6"/>
    </sheetView>
  </sheetViews>
  <sheetFormatPr defaultRowHeight="14.25" x14ac:dyDescent="0.2"/>
  <cols>
    <col min="2" max="2" width="17.875" bestFit="1" customWidth="1"/>
    <col min="3" max="4" width="9" customWidth="1"/>
    <col min="5" max="5" width="17.875" bestFit="1" customWidth="1"/>
  </cols>
  <sheetData>
    <row r="1" spans="1:2" x14ac:dyDescent="0.2">
      <c r="A1" t="s">
        <v>60</v>
      </c>
      <c r="B1" t="s">
        <v>113</v>
      </c>
    </row>
    <row r="2" spans="1:2" x14ac:dyDescent="0.2">
      <c r="A2" t="s">
        <v>1</v>
      </c>
      <c r="B2">
        <v>433</v>
      </c>
    </row>
    <row r="3" spans="1:2" ht="15" x14ac:dyDescent="0.25">
      <c r="A3" s="6" t="s">
        <v>5</v>
      </c>
      <c r="B3">
        <v>395</v>
      </c>
    </row>
    <row r="4" spans="1:2" x14ac:dyDescent="0.2">
      <c r="A4" t="s">
        <v>7</v>
      </c>
      <c r="B4">
        <v>345</v>
      </c>
    </row>
    <row r="5" spans="1:2" x14ac:dyDescent="0.2">
      <c r="A5" t="s">
        <v>27</v>
      </c>
      <c r="B5">
        <v>103</v>
      </c>
    </row>
    <row r="6" spans="1:2" x14ac:dyDescent="0.2">
      <c r="A6" t="s">
        <v>20</v>
      </c>
      <c r="B6">
        <v>63</v>
      </c>
    </row>
    <row r="7" spans="1:2" x14ac:dyDescent="0.2">
      <c r="A7" t="s">
        <v>22</v>
      </c>
      <c r="B7">
        <v>23</v>
      </c>
    </row>
    <row r="8" spans="1:2" x14ac:dyDescent="0.2">
      <c r="A8" t="s">
        <v>10</v>
      </c>
      <c r="B8">
        <v>38</v>
      </c>
    </row>
    <row r="9" spans="1:2" x14ac:dyDescent="0.2">
      <c r="A9" t="s">
        <v>29</v>
      </c>
      <c r="B9">
        <v>52</v>
      </c>
    </row>
    <row r="10" spans="1:2" x14ac:dyDescent="0.2">
      <c r="A10" t="s">
        <v>13</v>
      </c>
      <c r="B10">
        <v>33</v>
      </c>
    </row>
    <row r="11" spans="1:2" x14ac:dyDescent="0.2">
      <c r="A11" t="s">
        <v>15</v>
      </c>
      <c r="B11">
        <v>26</v>
      </c>
    </row>
    <row r="12" spans="1:2" x14ac:dyDescent="0.2">
      <c r="A12" t="s">
        <v>114</v>
      </c>
      <c r="B12">
        <v>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92B2-FF1A-4747-AA4C-832EB0EF9B53}">
  <dimension ref="A1:I133"/>
  <sheetViews>
    <sheetView topLeftCell="G1" workbookViewId="0">
      <selection activeCell="O43" sqref="O43"/>
    </sheetView>
  </sheetViews>
  <sheetFormatPr defaultRowHeight="15" x14ac:dyDescent="0.25"/>
  <cols>
    <col min="1" max="1" width="6.75" style="6" bestFit="1" customWidth="1"/>
    <col min="2" max="2" width="14.125" style="7" bestFit="1" customWidth="1"/>
    <col min="3" max="3" width="10.875" style="6" bestFit="1" customWidth="1"/>
    <col min="5" max="5" width="15.625" bestFit="1" customWidth="1"/>
    <col min="6" max="6" width="10.875" style="6" bestFit="1" customWidth="1"/>
    <col min="8" max="8" width="16.125" bestFit="1" customWidth="1"/>
    <col min="9" max="9" width="20.375" bestFit="1" customWidth="1"/>
  </cols>
  <sheetData>
    <row r="1" spans="1:9" x14ac:dyDescent="0.25">
      <c r="A1" s="3" t="s">
        <v>63</v>
      </c>
      <c r="B1" s="4" t="s">
        <v>62</v>
      </c>
      <c r="C1" s="3" t="s">
        <v>61</v>
      </c>
      <c r="E1" s="22" t="s">
        <v>115</v>
      </c>
      <c r="F1" s="3" t="s">
        <v>61</v>
      </c>
      <c r="H1" s="8" t="s">
        <v>67</v>
      </c>
      <c r="I1" t="s">
        <v>117</v>
      </c>
    </row>
    <row r="2" spans="1:9" x14ac:dyDescent="0.25">
      <c r="A2" s="6">
        <v>6</v>
      </c>
      <c r="B2" s="7">
        <v>12000</v>
      </c>
      <c r="C2" s="6">
        <v>206</v>
      </c>
      <c r="E2" s="10">
        <f>6*B2</f>
        <v>72000</v>
      </c>
      <c r="F2" s="6">
        <v>206</v>
      </c>
      <c r="H2" s="11">
        <v>206</v>
      </c>
      <c r="I2" s="10">
        <v>72000</v>
      </c>
    </row>
    <row r="3" spans="1:9" x14ac:dyDescent="0.25">
      <c r="A3" s="6">
        <v>20</v>
      </c>
      <c r="B3" s="7">
        <v>79000</v>
      </c>
      <c r="C3" s="6">
        <v>208</v>
      </c>
      <c r="E3" s="10">
        <f>20*B3</f>
        <v>1580000</v>
      </c>
      <c r="F3" s="6">
        <v>208</v>
      </c>
      <c r="H3" s="11">
        <v>208</v>
      </c>
      <c r="I3" s="10">
        <v>7425000</v>
      </c>
    </row>
    <row r="4" spans="1:9" x14ac:dyDescent="0.25">
      <c r="A4" s="6">
        <v>25</v>
      </c>
      <c r="B4" s="7">
        <v>85000</v>
      </c>
      <c r="C4" s="6">
        <v>208</v>
      </c>
      <c r="E4" s="10">
        <f>25*B4</f>
        <v>2125000</v>
      </c>
      <c r="F4" s="6">
        <v>208</v>
      </c>
      <c r="H4" s="11">
        <v>307</v>
      </c>
      <c r="I4" s="10">
        <v>19000</v>
      </c>
    </row>
    <row r="5" spans="1:9" x14ac:dyDescent="0.25">
      <c r="A5" s="6">
        <v>20</v>
      </c>
      <c r="B5" s="7">
        <v>78000</v>
      </c>
      <c r="C5" s="6">
        <v>208</v>
      </c>
      <c r="E5" s="10">
        <f>20*B5</f>
        <v>1560000</v>
      </c>
      <c r="F5" s="6">
        <v>208</v>
      </c>
      <c r="H5" s="11">
        <v>2008</v>
      </c>
      <c r="I5" s="10">
        <v>570000</v>
      </c>
    </row>
    <row r="6" spans="1:9" x14ac:dyDescent="0.25">
      <c r="A6" s="6">
        <v>10</v>
      </c>
      <c r="B6" s="7">
        <v>78000</v>
      </c>
      <c r="C6" s="6">
        <v>208</v>
      </c>
      <c r="E6" s="10">
        <f>A6*B6</f>
        <v>780000</v>
      </c>
      <c r="F6" s="6">
        <v>208</v>
      </c>
      <c r="H6" s="11" t="s">
        <v>2</v>
      </c>
      <c r="I6" s="10">
        <v>154000</v>
      </c>
    </row>
    <row r="7" spans="1:9" x14ac:dyDescent="0.25">
      <c r="A7" s="6">
        <v>15</v>
      </c>
      <c r="B7" s="7">
        <v>92000</v>
      </c>
      <c r="C7" s="6">
        <v>208</v>
      </c>
      <c r="E7" s="10">
        <f>A7*B7</f>
        <v>1380000</v>
      </c>
      <c r="F7" s="6">
        <v>208</v>
      </c>
      <c r="H7" s="11" t="s">
        <v>45</v>
      </c>
      <c r="I7" s="10">
        <v>1200000</v>
      </c>
    </row>
    <row r="8" spans="1:9" x14ac:dyDescent="0.25">
      <c r="A8" s="6">
        <v>1</v>
      </c>
      <c r="B8" s="7">
        <v>19000</v>
      </c>
      <c r="C8" s="6">
        <v>307</v>
      </c>
      <c r="E8" s="10">
        <f t="shared" ref="E8:E71" si="0">A8*B8</f>
        <v>19000</v>
      </c>
      <c r="F8" s="6">
        <v>307</v>
      </c>
      <c r="H8" s="11" t="s">
        <v>16</v>
      </c>
      <c r="I8" s="10">
        <v>350000</v>
      </c>
    </row>
    <row r="9" spans="1:9" x14ac:dyDescent="0.25">
      <c r="A9" s="6">
        <v>6</v>
      </c>
      <c r="B9" s="7">
        <v>80000</v>
      </c>
      <c r="C9" s="6">
        <v>2008</v>
      </c>
      <c r="E9" s="10">
        <f t="shared" si="0"/>
        <v>480000</v>
      </c>
      <c r="F9" s="6">
        <v>2008</v>
      </c>
      <c r="H9" s="11" t="s">
        <v>24</v>
      </c>
      <c r="I9" s="10">
        <v>254000</v>
      </c>
    </row>
    <row r="10" spans="1:9" x14ac:dyDescent="0.25">
      <c r="A10" s="6">
        <v>1</v>
      </c>
      <c r="B10" s="7">
        <v>90000</v>
      </c>
      <c r="C10" s="6">
        <v>2008</v>
      </c>
      <c r="E10" s="10">
        <f t="shared" si="0"/>
        <v>90000</v>
      </c>
      <c r="F10" s="6">
        <v>2008</v>
      </c>
      <c r="H10" s="11" t="s">
        <v>36</v>
      </c>
      <c r="I10" s="10">
        <v>979000</v>
      </c>
    </row>
    <row r="11" spans="1:9" x14ac:dyDescent="0.25">
      <c r="A11" s="6">
        <v>2</v>
      </c>
      <c r="B11" s="7">
        <v>49000</v>
      </c>
      <c r="C11" s="6" t="s">
        <v>2</v>
      </c>
      <c r="E11" s="10">
        <f t="shared" si="0"/>
        <v>98000</v>
      </c>
      <c r="F11" s="6" t="s">
        <v>2</v>
      </c>
      <c r="H11" s="11" t="s">
        <v>41</v>
      </c>
      <c r="I11" s="10">
        <v>4368000</v>
      </c>
    </row>
    <row r="12" spans="1:9" x14ac:dyDescent="0.25">
      <c r="A12" s="6">
        <v>2</v>
      </c>
      <c r="B12" s="7">
        <v>28000</v>
      </c>
      <c r="C12" s="6" t="s">
        <v>2</v>
      </c>
      <c r="E12" s="10">
        <f t="shared" si="0"/>
        <v>56000</v>
      </c>
      <c r="F12" s="6" t="s">
        <v>2</v>
      </c>
      <c r="H12" s="11" t="s">
        <v>39</v>
      </c>
      <c r="I12" s="10">
        <v>320000</v>
      </c>
    </row>
    <row r="13" spans="1:9" x14ac:dyDescent="0.25">
      <c r="A13" s="6">
        <v>5</v>
      </c>
      <c r="B13" s="7">
        <v>240000</v>
      </c>
      <c r="C13" s="6" t="s">
        <v>45</v>
      </c>
      <c r="E13" s="10">
        <f t="shared" si="0"/>
        <v>1200000</v>
      </c>
      <c r="F13" s="6" t="s">
        <v>45</v>
      </c>
      <c r="H13" s="11" t="s">
        <v>26</v>
      </c>
      <c r="I13" s="10">
        <v>460000</v>
      </c>
    </row>
    <row r="14" spans="1:9" x14ac:dyDescent="0.25">
      <c r="A14" s="6">
        <v>5</v>
      </c>
      <c r="B14" s="7">
        <v>70000</v>
      </c>
      <c r="C14" s="6" t="s">
        <v>16</v>
      </c>
      <c r="E14" s="10">
        <f t="shared" si="0"/>
        <v>350000</v>
      </c>
      <c r="F14" s="6" t="s">
        <v>16</v>
      </c>
      <c r="H14" s="11" t="s">
        <v>32</v>
      </c>
      <c r="I14" s="10">
        <v>124000</v>
      </c>
    </row>
    <row r="15" spans="1:9" x14ac:dyDescent="0.25">
      <c r="A15" s="6">
        <v>4</v>
      </c>
      <c r="B15" s="7">
        <v>41000</v>
      </c>
      <c r="C15" s="6" t="s">
        <v>24</v>
      </c>
      <c r="E15" s="10">
        <f t="shared" si="0"/>
        <v>164000</v>
      </c>
      <c r="F15" s="6" t="s">
        <v>24</v>
      </c>
      <c r="H15" s="11" t="s">
        <v>14</v>
      </c>
      <c r="I15" s="10">
        <v>270000</v>
      </c>
    </row>
    <row r="16" spans="1:9" x14ac:dyDescent="0.25">
      <c r="A16" s="6">
        <v>2</v>
      </c>
      <c r="B16" s="7">
        <v>45000</v>
      </c>
      <c r="C16" s="6" t="s">
        <v>24</v>
      </c>
      <c r="E16" s="10">
        <f t="shared" si="0"/>
        <v>90000</v>
      </c>
      <c r="F16" s="6" t="s">
        <v>24</v>
      </c>
      <c r="H16" s="11" t="s">
        <v>25</v>
      </c>
      <c r="I16" s="10">
        <v>870000</v>
      </c>
    </row>
    <row r="17" spans="1:9" x14ac:dyDescent="0.25">
      <c r="A17" s="6">
        <v>5</v>
      </c>
      <c r="B17" s="7">
        <v>25000</v>
      </c>
      <c r="C17" s="6" t="s">
        <v>36</v>
      </c>
      <c r="E17" s="10">
        <f t="shared" si="0"/>
        <v>125000</v>
      </c>
      <c r="F17" s="6" t="s">
        <v>36</v>
      </c>
      <c r="H17" s="11" t="s">
        <v>28</v>
      </c>
      <c r="I17" s="10">
        <v>9800000</v>
      </c>
    </row>
    <row r="18" spans="1:9" x14ac:dyDescent="0.25">
      <c r="A18" s="6">
        <v>5</v>
      </c>
      <c r="B18" s="7">
        <v>18000</v>
      </c>
      <c r="C18" s="6" t="s">
        <v>36</v>
      </c>
      <c r="E18" s="10">
        <f t="shared" si="0"/>
        <v>90000</v>
      </c>
      <c r="F18" s="6" t="s">
        <v>36</v>
      </c>
      <c r="H18" s="11" t="s">
        <v>8</v>
      </c>
      <c r="I18" s="10">
        <v>288000</v>
      </c>
    </row>
    <row r="19" spans="1:9" x14ac:dyDescent="0.25">
      <c r="A19" s="6">
        <v>4</v>
      </c>
      <c r="B19" s="7">
        <v>32000</v>
      </c>
      <c r="C19" s="6" t="s">
        <v>36</v>
      </c>
      <c r="E19" s="10">
        <f t="shared" si="0"/>
        <v>128000</v>
      </c>
      <c r="F19" s="6" t="s">
        <v>36</v>
      </c>
      <c r="H19" s="11" t="s">
        <v>35</v>
      </c>
      <c r="I19" s="10">
        <v>165000</v>
      </c>
    </row>
    <row r="20" spans="1:9" x14ac:dyDescent="0.25">
      <c r="A20" s="6">
        <v>6</v>
      </c>
      <c r="B20" s="7">
        <v>36000</v>
      </c>
      <c r="C20" s="6" t="s">
        <v>36</v>
      </c>
      <c r="E20" s="10">
        <f t="shared" si="0"/>
        <v>216000</v>
      </c>
      <c r="F20" s="6" t="s">
        <v>36</v>
      </c>
      <c r="H20" s="11" t="s">
        <v>30</v>
      </c>
      <c r="I20" s="10">
        <v>125000</v>
      </c>
    </row>
    <row r="21" spans="1:9" x14ac:dyDescent="0.25">
      <c r="A21" s="6">
        <v>10</v>
      </c>
      <c r="B21" s="7">
        <v>42000</v>
      </c>
      <c r="C21" s="6" t="s">
        <v>36</v>
      </c>
      <c r="E21" s="10">
        <f t="shared" si="0"/>
        <v>420000</v>
      </c>
      <c r="F21" s="6" t="s">
        <v>36</v>
      </c>
      <c r="H21" s="11" t="s">
        <v>42</v>
      </c>
      <c r="I21" s="10">
        <v>120000</v>
      </c>
    </row>
    <row r="22" spans="1:9" x14ac:dyDescent="0.25">
      <c r="A22" s="6">
        <v>20</v>
      </c>
      <c r="B22" s="7">
        <v>140000</v>
      </c>
      <c r="C22" s="6" t="s">
        <v>41</v>
      </c>
      <c r="E22" s="10">
        <f t="shared" si="0"/>
        <v>2800000</v>
      </c>
      <c r="F22" s="6" t="s">
        <v>41</v>
      </c>
      <c r="H22" s="11" t="s">
        <v>11</v>
      </c>
      <c r="I22" s="10">
        <v>125000</v>
      </c>
    </row>
    <row r="23" spans="1:9" x14ac:dyDescent="0.25">
      <c r="A23" s="6">
        <v>10</v>
      </c>
      <c r="B23" s="7">
        <v>14000</v>
      </c>
      <c r="C23" s="6" t="s">
        <v>41</v>
      </c>
      <c r="E23" s="10">
        <f t="shared" si="0"/>
        <v>140000</v>
      </c>
      <c r="F23" s="6" t="s">
        <v>41</v>
      </c>
      <c r="H23" s="11" t="s">
        <v>23</v>
      </c>
      <c r="I23" s="10">
        <v>2580000</v>
      </c>
    </row>
    <row r="24" spans="1:9" x14ac:dyDescent="0.25">
      <c r="A24" s="6">
        <v>4</v>
      </c>
      <c r="B24" s="7">
        <v>120000</v>
      </c>
      <c r="C24" s="6" t="s">
        <v>41</v>
      </c>
      <c r="E24" s="10">
        <f t="shared" si="0"/>
        <v>480000</v>
      </c>
      <c r="F24" s="6" t="s">
        <v>41</v>
      </c>
      <c r="H24" s="11" t="s">
        <v>9</v>
      </c>
      <c r="I24" s="10">
        <v>990000</v>
      </c>
    </row>
    <row r="25" spans="1:9" x14ac:dyDescent="0.25">
      <c r="A25" s="6">
        <v>6</v>
      </c>
      <c r="B25" s="7">
        <v>158000</v>
      </c>
      <c r="C25" s="6" t="s">
        <v>41</v>
      </c>
      <c r="E25" s="10">
        <f t="shared" si="0"/>
        <v>948000</v>
      </c>
      <c r="F25" s="6" t="s">
        <v>41</v>
      </c>
      <c r="H25" s="11" t="s">
        <v>21</v>
      </c>
      <c r="I25" s="10">
        <v>601000</v>
      </c>
    </row>
    <row r="26" spans="1:9" x14ac:dyDescent="0.25">
      <c r="A26" s="6">
        <v>4</v>
      </c>
      <c r="B26" s="7">
        <v>80000</v>
      </c>
      <c r="C26" s="6" t="s">
        <v>39</v>
      </c>
      <c r="E26" s="10">
        <f t="shared" si="0"/>
        <v>320000</v>
      </c>
      <c r="F26" s="6" t="s">
        <v>39</v>
      </c>
      <c r="H26" s="11" t="s">
        <v>0</v>
      </c>
      <c r="I26" s="10">
        <v>14747000</v>
      </c>
    </row>
    <row r="27" spans="1:9" x14ac:dyDescent="0.25">
      <c r="A27" s="6">
        <v>3</v>
      </c>
      <c r="B27" s="7">
        <v>60000</v>
      </c>
      <c r="C27" s="6" t="s">
        <v>26</v>
      </c>
      <c r="E27" s="10">
        <f t="shared" si="0"/>
        <v>180000</v>
      </c>
      <c r="F27" s="6" t="s">
        <v>26</v>
      </c>
      <c r="H27" s="11" t="s">
        <v>12</v>
      </c>
      <c r="I27" s="10">
        <v>1418400</v>
      </c>
    </row>
    <row r="28" spans="1:9" x14ac:dyDescent="0.25">
      <c r="A28" s="6">
        <v>8</v>
      </c>
      <c r="B28" s="7">
        <v>35000</v>
      </c>
      <c r="C28" s="6" t="s">
        <v>26</v>
      </c>
      <c r="E28" s="10">
        <f t="shared" si="0"/>
        <v>280000</v>
      </c>
      <c r="F28" s="6" t="s">
        <v>26</v>
      </c>
      <c r="H28" s="11" t="s">
        <v>38</v>
      </c>
      <c r="I28" s="10">
        <v>2680000</v>
      </c>
    </row>
    <row r="29" spans="1:9" x14ac:dyDescent="0.25">
      <c r="A29" s="6">
        <v>1</v>
      </c>
      <c r="B29" s="7">
        <v>124000</v>
      </c>
      <c r="C29" s="6" t="s">
        <v>32</v>
      </c>
      <c r="E29" s="10">
        <f t="shared" si="0"/>
        <v>124000</v>
      </c>
      <c r="F29" s="6" t="s">
        <v>32</v>
      </c>
      <c r="H29" s="11" t="s">
        <v>18</v>
      </c>
      <c r="I29" s="10">
        <v>35000</v>
      </c>
    </row>
    <row r="30" spans="1:9" x14ac:dyDescent="0.25">
      <c r="A30" s="6">
        <v>1</v>
      </c>
      <c r="B30" s="7">
        <v>270000</v>
      </c>
      <c r="C30" s="6" t="s">
        <v>14</v>
      </c>
      <c r="E30" s="10">
        <f t="shared" si="0"/>
        <v>270000</v>
      </c>
      <c r="F30" s="6" t="s">
        <v>14</v>
      </c>
      <c r="H30" s="11" t="s">
        <v>6</v>
      </c>
      <c r="I30" s="10">
        <v>13243000</v>
      </c>
    </row>
    <row r="31" spans="1:9" x14ac:dyDescent="0.25">
      <c r="A31" s="6">
        <v>6</v>
      </c>
      <c r="B31" s="7">
        <v>145000</v>
      </c>
      <c r="C31" s="6" t="s">
        <v>25</v>
      </c>
      <c r="E31" s="10">
        <f t="shared" si="0"/>
        <v>870000</v>
      </c>
      <c r="F31" s="6" t="s">
        <v>25</v>
      </c>
      <c r="H31" s="11" t="s">
        <v>34</v>
      </c>
      <c r="I31" s="10">
        <v>99000</v>
      </c>
    </row>
    <row r="32" spans="1:9" x14ac:dyDescent="0.25">
      <c r="A32" s="6">
        <v>2</v>
      </c>
      <c r="B32" s="7">
        <v>300000</v>
      </c>
      <c r="C32" s="6" t="s">
        <v>28</v>
      </c>
      <c r="E32" s="10">
        <f t="shared" si="0"/>
        <v>600000</v>
      </c>
      <c r="F32" s="6" t="s">
        <v>28</v>
      </c>
      <c r="H32" s="11" t="s">
        <v>46</v>
      </c>
      <c r="I32" s="10">
        <v>89000</v>
      </c>
    </row>
    <row r="33" spans="1:9" x14ac:dyDescent="0.25">
      <c r="A33" s="6">
        <v>4</v>
      </c>
      <c r="B33" s="7">
        <v>320000</v>
      </c>
      <c r="C33" s="6" t="s">
        <v>28</v>
      </c>
      <c r="E33" s="10">
        <f t="shared" si="0"/>
        <v>1280000</v>
      </c>
      <c r="F33" s="6" t="s">
        <v>28</v>
      </c>
      <c r="H33" s="11" t="s">
        <v>31</v>
      </c>
      <c r="I33" s="10">
        <v>374000</v>
      </c>
    </row>
    <row r="34" spans="1:9" x14ac:dyDescent="0.25">
      <c r="A34" s="6">
        <v>10</v>
      </c>
      <c r="B34" s="7">
        <v>360000</v>
      </c>
      <c r="C34" s="6" t="s">
        <v>28</v>
      </c>
      <c r="E34" s="10">
        <f t="shared" si="0"/>
        <v>3600000</v>
      </c>
      <c r="F34" s="6" t="s">
        <v>28</v>
      </c>
      <c r="H34" s="11" t="s">
        <v>40</v>
      </c>
      <c r="I34" s="10">
        <v>240000</v>
      </c>
    </row>
    <row r="35" spans="1:9" x14ac:dyDescent="0.25">
      <c r="A35" s="6">
        <v>12</v>
      </c>
      <c r="B35" s="7">
        <v>360000</v>
      </c>
      <c r="C35" s="6" t="s">
        <v>28</v>
      </c>
      <c r="E35" s="10">
        <f t="shared" si="0"/>
        <v>4320000</v>
      </c>
      <c r="F35" s="6" t="s">
        <v>28</v>
      </c>
      <c r="H35" s="11" t="s">
        <v>44</v>
      </c>
      <c r="I35" s="10">
        <v>360000</v>
      </c>
    </row>
    <row r="36" spans="1:9" x14ac:dyDescent="0.25">
      <c r="A36" s="6">
        <v>2</v>
      </c>
      <c r="B36" s="7">
        <v>40000</v>
      </c>
      <c r="C36" s="6" t="s">
        <v>8</v>
      </c>
      <c r="E36" s="10">
        <f t="shared" si="0"/>
        <v>80000</v>
      </c>
      <c r="F36" s="6" t="s">
        <v>8</v>
      </c>
      <c r="H36" s="11" t="s">
        <v>37</v>
      </c>
      <c r="I36" s="10">
        <v>180000</v>
      </c>
    </row>
    <row r="37" spans="1:9" x14ac:dyDescent="0.25">
      <c r="A37" s="6">
        <v>6</v>
      </c>
      <c r="B37" s="7">
        <v>30000</v>
      </c>
      <c r="C37" s="6" t="s">
        <v>8</v>
      </c>
      <c r="E37" s="10">
        <f t="shared" si="0"/>
        <v>180000</v>
      </c>
      <c r="F37" s="6" t="s">
        <v>8</v>
      </c>
      <c r="H37" s="11" t="s">
        <v>3</v>
      </c>
      <c r="I37" s="10">
        <v>191000</v>
      </c>
    </row>
    <row r="38" spans="1:9" x14ac:dyDescent="0.25">
      <c r="A38" s="6">
        <v>1</v>
      </c>
      <c r="B38" s="7">
        <v>28000</v>
      </c>
      <c r="C38" s="6" t="s">
        <v>8</v>
      </c>
      <c r="E38" s="10">
        <f t="shared" si="0"/>
        <v>28000</v>
      </c>
      <c r="F38" s="6" t="s">
        <v>8</v>
      </c>
      <c r="H38" s="11" t="s">
        <v>4</v>
      </c>
      <c r="I38" s="10">
        <v>14368000</v>
      </c>
    </row>
    <row r="39" spans="1:9" x14ac:dyDescent="0.25">
      <c r="A39" s="6">
        <v>1</v>
      </c>
      <c r="B39" s="7">
        <v>14000</v>
      </c>
      <c r="C39" s="6" t="s">
        <v>35</v>
      </c>
      <c r="E39" s="10">
        <f t="shared" si="0"/>
        <v>14000</v>
      </c>
      <c r="F39" s="6" t="s">
        <v>35</v>
      </c>
      <c r="H39" s="11" t="s">
        <v>43</v>
      </c>
      <c r="I39" s="10">
        <v>3750000</v>
      </c>
    </row>
    <row r="40" spans="1:9" x14ac:dyDescent="0.25">
      <c r="A40" s="6">
        <v>2</v>
      </c>
      <c r="B40" s="7">
        <v>12000</v>
      </c>
      <c r="C40" s="6" t="s">
        <v>35</v>
      </c>
      <c r="E40" s="10">
        <f t="shared" si="0"/>
        <v>24000</v>
      </c>
      <c r="F40" s="6" t="s">
        <v>35</v>
      </c>
      <c r="H40" s="11" t="s">
        <v>33</v>
      </c>
      <c r="I40" s="10">
        <v>1280000</v>
      </c>
    </row>
    <row r="41" spans="1:9" x14ac:dyDescent="0.25">
      <c r="A41" s="6">
        <v>1</v>
      </c>
      <c r="B41" s="7">
        <v>13000</v>
      </c>
      <c r="C41" s="6" t="s">
        <v>35</v>
      </c>
      <c r="E41" s="10">
        <f t="shared" si="0"/>
        <v>13000</v>
      </c>
      <c r="F41" s="6" t="s">
        <v>35</v>
      </c>
      <c r="H41" s="11" t="s">
        <v>19</v>
      </c>
      <c r="I41" s="10">
        <v>1125000</v>
      </c>
    </row>
    <row r="42" spans="1:9" x14ac:dyDescent="0.25">
      <c r="A42" s="6">
        <v>4</v>
      </c>
      <c r="B42" s="7">
        <v>10000</v>
      </c>
      <c r="C42" s="6" t="s">
        <v>35</v>
      </c>
      <c r="E42" s="10">
        <f t="shared" si="0"/>
        <v>40000</v>
      </c>
      <c r="F42" s="6" t="s">
        <v>35</v>
      </c>
      <c r="H42" s="11" t="s">
        <v>68</v>
      </c>
      <c r="I42" s="10">
        <v>86408400</v>
      </c>
    </row>
    <row r="43" spans="1:9" x14ac:dyDescent="0.25">
      <c r="A43" s="6">
        <v>1</v>
      </c>
      <c r="B43" s="7">
        <v>12000</v>
      </c>
      <c r="C43" s="6" t="s">
        <v>35</v>
      </c>
      <c r="E43" s="10">
        <f t="shared" si="0"/>
        <v>12000</v>
      </c>
      <c r="F43" s="6" t="s">
        <v>35</v>
      </c>
    </row>
    <row r="44" spans="1:9" x14ac:dyDescent="0.25">
      <c r="A44" s="6">
        <v>1</v>
      </c>
      <c r="B44" s="7">
        <v>10000</v>
      </c>
      <c r="C44" s="6" t="s">
        <v>35</v>
      </c>
      <c r="E44" s="10">
        <f t="shared" si="0"/>
        <v>10000</v>
      </c>
      <c r="F44" s="6" t="s">
        <v>35</v>
      </c>
    </row>
    <row r="45" spans="1:9" x14ac:dyDescent="0.25">
      <c r="A45" s="6">
        <v>2</v>
      </c>
      <c r="B45" s="7">
        <v>14000</v>
      </c>
      <c r="C45" s="6" t="s">
        <v>35</v>
      </c>
      <c r="E45" s="10">
        <f t="shared" si="0"/>
        <v>28000</v>
      </c>
      <c r="F45" s="6" t="s">
        <v>35</v>
      </c>
    </row>
    <row r="46" spans="1:9" x14ac:dyDescent="0.25">
      <c r="A46" s="6">
        <v>1</v>
      </c>
      <c r="B46" s="7">
        <v>12000</v>
      </c>
      <c r="C46" s="6" t="s">
        <v>35</v>
      </c>
      <c r="E46" s="10">
        <f t="shared" si="0"/>
        <v>12000</v>
      </c>
      <c r="F46" s="6" t="s">
        <v>35</v>
      </c>
    </row>
    <row r="47" spans="1:9" x14ac:dyDescent="0.25">
      <c r="A47" s="6">
        <v>1</v>
      </c>
      <c r="B47" s="7">
        <v>12000</v>
      </c>
      <c r="C47" s="6" t="s">
        <v>35</v>
      </c>
      <c r="E47" s="10">
        <f t="shared" si="0"/>
        <v>12000</v>
      </c>
      <c r="F47" s="6" t="s">
        <v>35</v>
      </c>
    </row>
    <row r="48" spans="1:9" x14ac:dyDescent="0.25">
      <c r="A48" s="6">
        <v>5</v>
      </c>
      <c r="B48" s="7">
        <v>25000</v>
      </c>
      <c r="C48" s="6" t="s">
        <v>30</v>
      </c>
      <c r="E48" s="10">
        <f t="shared" si="0"/>
        <v>125000</v>
      </c>
      <c r="F48" s="6" t="s">
        <v>30</v>
      </c>
    </row>
    <row r="49" spans="1:6" x14ac:dyDescent="0.25">
      <c r="A49" s="6">
        <v>1</v>
      </c>
      <c r="B49" s="7">
        <v>120000</v>
      </c>
      <c r="C49" s="6" t="s">
        <v>42</v>
      </c>
      <c r="E49" s="10">
        <f t="shared" si="0"/>
        <v>120000</v>
      </c>
      <c r="F49" s="6" t="s">
        <v>42</v>
      </c>
    </row>
    <row r="50" spans="1:6" x14ac:dyDescent="0.25">
      <c r="A50" s="6">
        <v>1</v>
      </c>
      <c r="B50" s="7">
        <v>35000</v>
      </c>
      <c r="C50" s="6" t="s">
        <v>11</v>
      </c>
      <c r="E50" s="10">
        <f t="shared" si="0"/>
        <v>35000</v>
      </c>
      <c r="F50" s="6" t="s">
        <v>11</v>
      </c>
    </row>
    <row r="51" spans="1:6" x14ac:dyDescent="0.25">
      <c r="A51" s="6">
        <v>2</v>
      </c>
      <c r="B51" s="7">
        <v>45000</v>
      </c>
      <c r="C51" s="6" t="s">
        <v>11</v>
      </c>
      <c r="E51" s="10">
        <f t="shared" si="0"/>
        <v>90000</v>
      </c>
      <c r="F51" s="6" t="s">
        <v>11</v>
      </c>
    </row>
    <row r="52" spans="1:6" x14ac:dyDescent="0.25">
      <c r="A52" s="6">
        <v>7</v>
      </c>
      <c r="B52" s="7">
        <v>240000</v>
      </c>
      <c r="C52" s="6" t="s">
        <v>23</v>
      </c>
      <c r="E52" s="10">
        <f t="shared" si="0"/>
        <v>1680000</v>
      </c>
      <c r="F52" s="6" t="s">
        <v>23</v>
      </c>
    </row>
    <row r="53" spans="1:6" x14ac:dyDescent="0.25">
      <c r="A53" s="6">
        <v>3</v>
      </c>
      <c r="B53" s="7">
        <v>300000</v>
      </c>
      <c r="C53" s="6" t="s">
        <v>23</v>
      </c>
      <c r="E53" s="10">
        <f t="shared" si="0"/>
        <v>900000</v>
      </c>
      <c r="F53" s="6" t="s">
        <v>23</v>
      </c>
    </row>
    <row r="54" spans="1:6" x14ac:dyDescent="0.25">
      <c r="A54" s="6">
        <v>4</v>
      </c>
      <c r="B54" s="7">
        <v>60000</v>
      </c>
      <c r="C54" s="6" t="s">
        <v>9</v>
      </c>
      <c r="E54" s="10">
        <f t="shared" si="0"/>
        <v>240000</v>
      </c>
      <c r="F54" s="6" t="s">
        <v>9</v>
      </c>
    </row>
    <row r="55" spans="1:6" x14ac:dyDescent="0.25">
      <c r="A55" s="6">
        <v>1</v>
      </c>
      <c r="B55" s="7">
        <v>75000</v>
      </c>
      <c r="C55" s="6" t="s">
        <v>9</v>
      </c>
      <c r="E55" s="10">
        <f t="shared" si="0"/>
        <v>75000</v>
      </c>
      <c r="F55" s="6" t="s">
        <v>9</v>
      </c>
    </row>
    <row r="56" spans="1:6" x14ac:dyDescent="0.25">
      <c r="A56" s="6">
        <v>3</v>
      </c>
      <c r="B56" s="7">
        <v>75000</v>
      </c>
      <c r="C56" s="6" t="s">
        <v>9</v>
      </c>
      <c r="E56" s="10">
        <f t="shared" si="0"/>
        <v>225000</v>
      </c>
      <c r="F56" s="6" t="s">
        <v>9</v>
      </c>
    </row>
    <row r="57" spans="1:6" x14ac:dyDescent="0.25">
      <c r="A57" s="6">
        <v>3</v>
      </c>
      <c r="B57" s="7">
        <v>70000</v>
      </c>
      <c r="C57" s="6" t="s">
        <v>9</v>
      </c>
      <c r="E57" s="10">
        <f t="shared" si="0"/>
        <v>210000</v>
      </c>
      <c r="F57" s="6" t="s">
        <v>9</v>
      </c>
    </row>
    <row r="58" spans="1:6" x14ac:dyDescent="0.25">
      <c r="A58" s="6">
        <v>3</v>
      </c>
      <c r="B58" s="7">
        <v>80000</v>
      </c>
      <c r="C58" s="6" t="s">
        <v>9</v>
      </c>
      <c r="E58" s="10">
        <f t="shared" si="0"/>
        <v>240000</v>
      </c>
      <c r="F58" s="6" t="s">
        <v>9</v>
      </c>
    </row>
    <row r="59" spans="1:6" x14ac:dyDescent="0.25">
      <c r="A59" s="6">
        <v>2</v>
      </c>
      <c r="B59" s="7">
        <v>28000</v>
      </c>
      <c r="C59" s="6" t="s">
        <v>21</v>
      </c>
      <c r="E59" s="10">
        <f t="shared" si="0"/>
        <v>56000</v>
      </c>
      <c r="F59" s="6" t="s">
        <v>21</v>
      </c>
    </row>
    <row r="60" spans="1:6" x14ac:dyDescent="0.25">
      <c r="A60" s="6">
        <v>5</v>
      </c>
      <c r="B60" s="7">
        <v>30000</v>
      </c>
      <c r="C60" s="6" t="s">
        <v>21</v>
      </c>
      <c r="E60" s="10">
        <f t="shared" si="0"/>
        <v>150000</v>
      </c>
      <c r="F60" s="6" t="s">
        <v>21</v>
      </c>
    </row>
    <row r="61" spans="1:6" x14ac:dyDescent="0.25">
      <c r="A61" s="6">
        <v>7</v>
      </c>
      <c r="B61" s="7">
        <v>22000</v>
      </c>
      <c r="C61" s="6" t="s">
        <v>21</v>
      </c>
      <c r="E61" s="10">
        <f t="shared" si="0"/>
        <v>154000</v>
      </c>
      <c r="F61" s="6" t="s">
        <v>21</v>
      </c>
    </row>
    <row r="62" spans="1:6" x14ac:dyDescent="0.25">
      <c r="A62" s="6">
        <v>3</v>
      </c>
      <c r="B62" s="7">
        <v>23000</v>
      </c>
      <c r="C62" s="6" t="s">
        <v>21</v>
      </c>
      <c r="E62" s="10">
        <f t="shared" si="0"/>
        <v>69000</v>
      </c>
      <c r="F62" s="6" t="s">
        <v>21</v>
      </c>
    </row>
    <row r="63" spans="1:6" x14ac:dyDescent="0.25">
      <c r="A63" s="6">
        <v>1</v>
      </c>
      <c r="B63" s="7">
        <v>22000</v>
      </c>
      <c r="C63" s="6" t="s">
        <v>21</v>
      </c>
      <c r="E63" s="10">
        <f t="shared" si="0"/>
        <v>22000</v>
      </c>
      <c r="F63" s="6" t="s">
        <v>21</v>
      </c>
    </row>
    <row r="64" spans="1:6" x14ac:dyDescent="0.25">
      <c r="A64" s="6">
        <v>2</v>
      </c>
      <c r="B64" s="7">
        <v>30000</v>
      </c>
      <c r="C64" s="6" t="s">
        <v>21</v>
      </c>
      <c r="E64" s="10">
        <f t="shared" si="0"/>
        <v>60000</v>
      </c>
      <c r="F64" s="6" t="s">
        <v>21</v>
      </c>
    </row>
    <row r="65" spans="1:6" x14ac:dyDescent="0.25">
      <c r="A65" s="6">
        <v>3</v>
      </c>
      <c r="B65" s="7">
        <v>30000</v>
      </c>
      <c r="C65" s="6" t="s">
        <v>21</v>
      </c>
      <c r="E65" s="10">
        <f t="shared" si="0"/>
        <v>90000</v>
      </c>
      <c r="F65" s="6" t="s">
        <v>21</v>
      </c>
    </row>
    <row r="66" spans="1:6" x14ac:dyDescent="0.25">
      <c r="A66" s="6">
        <v>40</v>
      </c>
      <c r="B66" s="7">
        <v>29000</v>
      </c>
      <c r="C66" s="6" t="s">
        <v>0</v>
      </c>
      <c r="E66" s="10">
        <f t="shared" si="0"/>
        <v>1160000</v>
      </c>
      <c r="F66" s="6" t="s">
        <v>0</v>
      </c>
    </row>
    <row r="67" spans="1:6" x14ac:dyDescent="0.25">
      <c r="A67" s="6">
        <v>52</v>
      </c>
      <c r="B67" s="7">
        <v>29000</v>
      </c>
      <c r="C67" s="6" t="s">
        <v>0</v>
      </c>
      <c r="E67" s="10">
        <f t="shared" si="0"/>
        <v>1508000</v>
      </c>
      <c r="F67" s="6" t="s">
        <v>0</v>
      </c>
    </row>
    <row r="68" spans="1:6" x14ac:dyDescent="0.25">
      <c r="A68" s="6">
        <v>30</v>
      </c>
      <c r="B68" s="7">
        <v>30000</v>
      </c>
      <c r="C68" s="6" t="s">
        <v>0</v>
      </c>
      <c r="E68" s="10">
        <f t="shared" si="0"/>
        <v>900000</v>
      </c>
      <c r="F68" s="6" t="s">
        <v>0</v>
      </c>
    </row>
    <row r="69" spans="1:6" x14ac:dyDescent="0.25">
      <c r="A69" s="6">
        <v>40</v>
      </c>
      <c r="B69" s="7">
        <v>28000</v>
      </c>
      <c r="C69" s="6" t="s">
        <v>0</v>
      </c>
      <c r="E69" s="10">
        <f t="shared" si="0"/>
        <v>1120000</v>
      </c>
      <c r="F69" s="6" t="s">
        <v>0</v>
      </c>
    </row>
    <row r="70" spans="1:6" x14ac:dyDescent="0.25">
      <c r="A70" s="6">
        <v>50</v>
      </c>
      <c r="B70" s="7">
        <v>25000</v>
      </c>
      <c r="C70" s="6" t="s">
        <v>0</v>
      </c>
      <c r="E70" s="10">
        <f t="shared" si="0"/>
        <v>1250000</v>
      </c>
      <c r="F70" s="6" t="s">
        <v>0</v>
      </c>
    </row>
    <row r="71" spans="1:6" x14ac:dyDescent="0.25">
      <c r="A71" s="6">
        <v>45</v>
      </c>
      <c r="B71" s="7">
        <v>26000</v>
      </c>
      <c r="C71" s="6" t="s">
        <v>0</v>
      </c>
      <c r="E71" s="10">
        <f t="shared" si="0"/>
        <v>1170000</v>
      </c>
      <c r="F71" s="6" t="s">
        <v>0</v>
      </c>
    </row>
    <row r="72" spans="1:6" x14ac:dyDescent="0.25">
      <c r="A72" s="6">
        <v>40</v>
      </c>
      <c r="B72" s="7">
        <v>32000</v>
      </c>
      <c r="C72" s="6" t="s">
        <v>0</v>
      </c>
      <c r="E72" s="10">
        <f t="shared" ref="E72:E133" si="1">A72*B72</f>
        <v>1280000</v>
      </c>
      <c r="F72" s="6" t="s">
        <v>0</v>
      </c>
    </row>
    <row r="73" spans="1:6" x14ac:dyDescent="0.25">
      <c r="A73" s="6">
        <v>25</v>
      </c>
      <c r="B73" s="7">
        <v>35000</v>
      </c>
      <c r="C73" s="6" t="s">
        <v>0</v>
      </c>
      <c r="E73" s="10">
        <f t="shared" si="1"/>
        <v>875000</v>
      </c>
      <c r="F73" s="6" t="s">
        <v>0</v>
      </c>
    </row>
    <row r="74" spans="1:6" x14ac:dyDescent="0.25">
      <c r="A74" s="6">
        <v>20</v>
      </c>
      <c r="B74" s="7">
        <v>34000</v>
      </c>
      <c r="C74" s="6" t="s">
        <v>0</v>
      </c>
      <c r="E74" s="10">
        <f t="shared" si="1"/>
        <v>680000</v>
      </c>
      <c r="F74" s="6" t="s">
        <v>0</v>
      </c>
    </row>
    <row r="75" spans="1:6" x14ac:dyDescent="0.25">
      <c r="A75" s="6">
        <v>15</v>
      </c>
      <c r="B75" s="7">
        <v>60000</v>
      </c>
      <c r="C75" s="6" t="s">
        <v>0</v>
      </c>
      <c r="E75" s="10">
        <f t="shared" si="1"/>
        <v>900000</v>
      </c>
      <c r="F75" s="6" t="s">
        <v>0</v>
      </c>
    </row>
    <row r="76" spans="1:6" x14ac:dyDescent="0.25">
      <c r="A76" s="6">
        <v>25</v>
      </c>
      <c r="B76" s="7">
        <v>64000</v>
      </c>
      <c r="C76" s="6" t="s">
        <v>0</v>
      </c>
      <c r="E76" s="10">
        <f t="shared" si="1"/>
        <v>1600000</v>
      </c>
      <c r="F76" s="6" t="s">
        <v>0</v>
      </c>
    </row>
    <row r="77" spans="1:6" x14ac:dyDescent="0.25">
      <c r="A77" s="6">
        <v>32</v>
      </c>
      <c r="B77" s="7">
        <v>72000</v>
      </c>
      <c r="C77" s="6" t="s">
        <v>0</v>
      </c>
      <c r="E77" s="10">
        <f t="shared" si="1"/>
        <v>2304000</v>
      </c>
      <c r="F77" s="6" t="s">
        <v>0</v>
      </c>
    </row>
    <row r="78" spans="1:6" x14ac:dyDescent="0.25">
      <c r="A78" s="6">
        <v>2</v>
      </c>
      <c r="B78" s="7">
        <v>45200</v>
      </c>
      <c r="C78" s="6" t="s">
        <v>12</v>
      </c>
      <c r="E78" s="10">
        <f t="shared" si="1"/>
        <v>90400</v>
      </c>
      <c r="F78" s="6" t="s">
        <v>12</v>
      </c>
    </row>
    <row r="79" spans="1:6" x14ac:dyDescent="0.25">
      <c r="A79" s="6">
        <v>3</v>
      </c>
      <c r="B79" s="7">
        <v>45000</v>
      </c>
      <c r="C79" s="6" t="s">
        <v>12</v>
      </c>
      <c r="E79" s="10">
        <f t="shared" si="1"/>
        <v>135000</v>
      </c>
      <c r="F79" s="6" t="s">
        <v>12</v>
      </c>
    </row>
    <row r="80" spans="1:6" x14ac:dyDescent="0.25">
      <c r="A80" s="6">
        <v>3</v>
      </c>
      <c r="B80" s="7">
        <v>40000</v>
      </c>
      <c r="C80" s="6" t="s">
        <v>12</v>
      </c>
      <c r="E80" s="10">
        <f t="shared" si="1"/>
        <v>120000</v>
      </c>
      <c r="F80" s="6" t="s">
        <v>12</v>
      </c>
    </row>
    <row r="81" spans="1:6" x14ac:dyDescent="0.25">
      <c r="A81" s="6">
        <v>8</v>
      </c>
      <c r="B81" s="7">
        <v>42000</v>
      </c>
      <c r="C81" s="6" t="s">
        <v>12</v>
      </c>
      <c r="E81" s="10">
        <f t="shared" si="1"/>
        <v>336000</v>
      </c>
      <c r="F81" s="6" t="s">
        <v>12</v>
      </c>
    </row>
    <row r="82" spans="1:6" x14ac:dyDescent="0.25">
      <c r="A82" s="6">
        <v>3</v>
      </c>
      <c r="B82" s="7">
        <v>55000</v>
      </c>
      <c r="C82" s="6" t="s">
        <v>12</v>
      </c>
      <c r="E82" s="10">
        <f t="shared" si="1"/>
        <v>165000</v>
      </c>
      <c r="F82" s="6" t="s">
        <v>12</v>
      </c>
    </row>
    <row r="83" spans="1:6" x14ac:dyDescent="0.25">
      <c r="A83" s="6">
        <v>4</v>
      </c>
      <c r="B83" s="7">
        <v>45000</v>
      </c>
      <c r="C83" s="6" t="s">
        <v>12</v>
      </c>
      <c r="E83" s="10">
        <f t="shared" si="1"/>
        <v>180000</v>
      </c>
      <c r="F83" s="6" t="s">
        <v>12</v>
      </c>
    </row>
    <row r="84" spans="1:6" x14ac:dyDescent="0.25">
      <c r="A84" s="6">
        <v>4</v>
      </c>
      <c r="B84" s="7">
        <v>38000</v>
      </c>
      <c r="C84" s="6" t="s">
        <v>12</v>
      </c>
      <c r="E84" s="10">
        <f t="shared" si="1"/>
        <v>152000</v>
      </c>
      <c r="F84" s="6" t="s">
        <v>12</v>
      </c>
    </row>
    <row r="85" spans="1:6" x14ac:dyDescent="0.25">
      <c r="A85" s="6">
        <v>1</v>
      </c>
      <c r="B85" s="7">
        <v>40000</v>
      </c>
      <c r="C85" s="6" t="s">
        <v>12</v>
      </c>
      <c r="E85" s="10">
        <f t="shared" si="1"/>
        <v>40000</v>
      </c>
      <c r="F85" s="6" t="s">
        <v>12</v>
      </c>
    </row>
    <row r="86" spans="1:6" x14ac:dyDescent="0.25">
      <c r="A86" s="6">
        <v>5</v>
      </c>
      <c r="B86" s="7">
        <v>40000</v>
      </c>
      <c r="C86" s="6" t="s">
        <v>12</v>
      </c>
      <c r="E86" s="10">
        <f t="shared" si="1"/>
        <v>200000</v>
      </c>
      <c r="F86" s="6" t="s">
        <v>12</v>
      </c>
    </row>
    <row r="87" spans="1:6" x14ac:dyDescent="0.25">
      <c r="A87" s="6">
        <v>8</v>
      </c>
      <c r="B87" s="7">
        <v>160000</v>
      </c>
      <c r="C87" s="6" t="s">
        <v>38</v>
      </c>
      <c r="E87" s="10">
        <f t="shared" si="1"/>
        <v>1280000</v>
      </c>
      <c r="F87" s="6" t="s">
        <v>38</v>
      </c>
    </row>
    <row r="88" spans="1:6" x14ac:dyDescent="0.25">
      <c r="A88" s="6">
        <v>5</v>
      </c>
      <c r="B88" s="7">
        <v>280000</v>
      </c>
      <c r="C88" s="6" t="s">
        <v>38</v>
      </c>
      <c r="E88" s="10">
        <f t="shared" si="1"/>
        <v>1400000</v>
      </c>
      <c r="F88" s="6" t="s">
        <v>38</v>
      </c>
    </row>
    <row r="89" spans="1:6" x14ac:dyDescent="0.25">
      <c r="A89" s="6">
        <v>1</v>
      </c>
      <c r="B89" s="7">
        <v>8000</v>
      </c>
      <c r="C89" s="6" t="s">
        <v>18</v>
      </c>
      <c r="E89" s="10">
        <f t="shared" si="1"/>
        <v>8000</v>
      </c>
      <c r="F89" s="6" t="s">
        <v>18</v>
      </c>
    </row>
    <row r="90" spans="1:6" x14ac:dyDescent="0.25">
      <c r="A90" s="6">
        <v>1</v>
      </c>
      <c r="B90" s="7">
        <v>12000</v>
      </c>
      <c r="C90" s="6" t="s">
        <v>18</v>
      </c>
      <c r="E90" s="10">
        <f t="shared" si="1"/>
        <v>12000</v>
      </c>
      <c r="F90" s="6" t="s">
        <v>18</v>
      </c>
    </row>
    <row r="91" spans="1:6" x14ac:dyDescent="0.25">
      <c r="A91" s="6">
        <v>1</v>
      </c>
      <c r="B91" s="7">
        <v>15000</v>
      </c>
      <c r="C91" s="6" t="s">
        <v>18</v>
      </c>
      <c r="E91" s="10">
        <f t="shared" si="1"/>
        <v>15000</v>
      </c>
      <c r="F91" s="6" t="s">
        <v>18</v>
      </c>
    </row>
    <row r="92" spans="1:6" x14ac:dyDescent="0.25">
      <c r="A92" s="6">
        <v>42</v>
      </c>
      <c r="B92" s="7">
        <v>32000</v>
      </c>
      <c r="C92" s="6" t="s">
        <v>6</v>
      </c>
      <c r="E92" s="10">
        <f t="shared" si="1"/>
        <v>1344000</v>
      </c>
      <c r="F92" s="6" t="s">
        <v>6</v>
      </c>
    </row>
    <row r="93" spans="1:6" x14ac:dyDescent="0.25">
      <c r="A93" s="6">
        <v>30</v>
      </c>
      <c r="B93" s="7">
        <v>36000</v>
      </c>
      <c r="C93" s="6" t="s">
        <v>6</v>
      </c>
      <c r="E93" s="10">
        <f t="shared" si="1"/>
        <v>1080000</v>
      </c>
      <c r="F93" s="6" t="s">
        <v>6</v>
      </c>
    </row>
    <row r="94" spans="1:6" x14ac:dyDescent="0.25">
      <c r="A94" s="6">
        <v>25</v>
      </c>
      <c r="B94" s="7">
        <v>145000</v>
      </c>
      <c r="C94" s="6" t="s">
        <v>6</v>
      </c>
      <c r="E94" s="10">
        <f t="shared" si="1"/>
        <v>3625000</v>
      </c>
      <c r="F94" s="6" t="s">
        <v>6</v>
      </c>
    </row>
    <row r="95" spans="1:6" x14ac:dyDescent="0.25">
      <c r="A95" s="6">
        <v>30</v>
      </c>
      <c r="B95" s="7">
        <v>26000</v>
      </c>
      <c r="C95" s="6" t="s">
        <v>6</v>
      </c>
      <c r="E95" s="10">
        <f t="shared" si="1"/>
        <v>780000</v>
      </c>
      <c r="F95" s="6" t="s">
        <v>6</v>
      </c>
    </row>
    <row r="96" spans="1:6" x14ac:dyDescent="0.25">
      <c r="A96" s="6">
        <v>35</v>
      </c>
      <c r="B96" s="7">
        <v>19000</v>
      </c>
      <c r="C96" s="6" t="s">
        <v>6</v>
      </c>
      <c r="E96" s="10">
        <f t="shared" si="1"/>
        <v>665000</v>
      </c>
      <c r="F96" s="6" t="s">
        <v>6</v>
      </c>
    </row>
    <row r="97" spans="1:6" x14ac:dyDescent="0.25">
      <c r="A97" s="6">
        <v>30</v>
      </c>
      <c r="B97" s="7">
        <v>20000</v>
      </c>
      <c r="C97" s="6" t="s">
        <v>6</v>
      </c>
      <c r="E97" s="10">
        <f t="shared" si="1"/>
        <v>600000</v>
      </c>
      <c r="F97" s="6" t="s">
        <v>6</v>
      </c>
    </row>
    <row r="98" spans="1:6" x14ac:dyDescent="0.25">
      <c r="A98" s="6">
        <v>38</v>
      </c>
      <c r="B98" s="7">
        <v>18000</v>
      </c>
      <c r="C98" s="6" t="s">
        <v>6</v>
      </c>
      <c r="E98" s="10">
        <f t="shared" si="1"/>
        <v>684000</v>
      </c>
      <c r="F98" s="6" t="s">
        <v>6</v>
      </c>
    </row>
    <row r="99" spans="1:6" x14ac:dyDescent="0.25">
      <c r="A99" s="6">
        <v>22</v>
      </c>
      <c r="B99" s="7">
        <v>33000</v>
      </c>
      <c r="C99" s="6" t="s">
        <v>6</v>
      </c>
      <c r="E99" s="10">
        <f t="shared" si="1"/>
        <v>726000</v>
      </c>
      <c r="F99" s="6" t="s">
        <v>6</v>
      </c>
    </row>
    <row r="100" spans="1:6" x14ac:dyDescent="0.25">
      <c r="A100" s="6">
        <v>18</v>
      </c>
      <c r="B100" s="7">
        <v>35000</v>
      </c>
      <c r="C100" s="6" t="s">
        <v>6</v>
      </c>
      <c r="E100" s="10">
        <f t="shared" si="1"/>
        <v>630000</v>
      </c>
      <c r="F100" s="6" t="s">
        <v>6</v>
      </c>
    </row>
    <row r="101" spans="1:6" x14ac:dyDescent="0.25">
      <c r="A101" s="6">
        <v>19</v>
      </c>
      <c r="B101" s="7">
        <v>42000</v>
      </c>
      <c r="C101" s="6" t="s">
        <v>6</v>
      </c>
      <c r="E101" s="10">
        <f t="shared" si="1"/>
        <v>798000</v>
      </c>
      <c r="F101" s="6" t="s">
        <v>6</v>
      </c>
    </row>
    <row r="102" spans="1:6" x14ac:dyDescent="0.25">
      <c r="A102" s="6">
        <v>30</v>
      </c>
      <c r="B102" s="7">
        <v>46000</v>
      </c>
      <c r="C102" s="6" t="s">
        <v>6</v>
      </c>
      <c r="E102" s="10">
        <f t="shared" si="1"/>
        <v>1380000</v>
      </c>
      <c r="F102" s="6" t="s">
        <v>6</v>
      </c>
    </row>
    <row r="103" spans="1:6" x14ac:dyDescent="0.25">
      <c r="A103" s="6">
        <v>19</v>
      </c>
      <c r="B103" s="7">
        <v>49000</v>
      </c>
      <c r="C103" s="6" t="s">
        <v>6</v>
      </c>
      <c r="E103" s="10">
        <f t="shared" si="1"/>
        <v>931000</v>
      </c>
      <c r="F103" s="6" t="s">
        <v>6</v>
      </c>
    </row>
    <row r="104" spans="1:6" x14ac:dyDescent="0.25">
      <c r="A104" s="6">
        <v>1</v>
      </c>
      <c r="B104" s="7">
        <v>99000</v>
      </c>
      <c r="C104" s="6" t="s">
        <v>34</v>
      </c>
      <c r="E104" s="10">
        <f t="shared" si="1"/>
        <v>99000</v>
      </c>
      <c r="F104" s="6" t="s">
        <v>34</v>
      </c>
    </row>
    <row r="105" spans="1:6" x14ac:dyDescent="0.25">
      <c r="A105" s="6">
        <v>1</v>
      </c>
      <c r="B105" s="7">
        <v>89000</v>
      </c>
      <c r="C105" s="6" t="s">
        <v>46</v>
      </c>
      <c r="E105" s="10">
        <f t="shared" si="1"/>
        <v>89000</v>
      </c>
      <c r="F105" s="6" t="s">
        <v>46</v>
      </c>
    </row>
    <row r="106" spans="1:6" x14ac:dyDescent="0.25">
      <c r="A106" s="6">
        <v>1</v>
      </c>
      <c r="B106" s="7">
        <v>30000</v>
      </c>
      <c r="C106" s="6" t="s">
        <v>31</v>
      </c>
      <c r="E106" s="10">
        <f t="shared" si="1"/>
        <v>30000</v>
      </c>
      <c r="F106" s="6" t="s">
        <v>31</v>
      </c>
    </row>
    <row r="107" spans="1:6" x14ac:dyDescent="0.25">
      <c r="A107" s="6">
        <v>1</v>
      </c>
      <c r="B107" s="7">
        <v>32000</v>
      </c>
      <c r="C107" s="6" t="s">
        <v>31</v>
      </c>
      <c r="E107" s="10">
        <f t="shared" si="1"/>
        <v>32000</v>
      </c>
      <c r="F107" s="6" t="s">
        <v>31</v>
      </c>
    </row>
    <row r="108" spans="1:6" x14ac:dyDescent="0.25">
      <c r="A108" s="6">
        <v>6</v>
      </c>
      <c r="B108" s="7">
        <v>52000</v>
      </c>
      <c r="C108" s="6" t="s">
        <v>31</v>
      </c>
      <c r="E108" s="10">
        <f t="shared" si="1"/>
        <v>312000</v>
      </c>
      <c r="F108" s="6" t="s">
        <v>31</v>
      </c>
    </row>
    <row r="109" spans="1:6" x14ac:dyDescent="0.25">
      <c r="A109" s="6">
        <v>3</v>
      </c>
      <c r="B109" s="7">
        <v>80000</v>
      </c>
      <c r="C109" s="6" t="s">
        <v>40</v>
      </c>
      <c r="E109" s="10">
        <f t="shared" si="1"/>
        <v>240000</v>
      </c>
      <c r="F109" s="6" t="s">
        <v>40</v>
      </c>
    </row>
    <row r="110" spans="1:6" x14ac:dyDescent="0.25">
      <c r="A110" s="6">
        <v>6</v>
      </c>
      <c r="B110" s="7">
        <v>60000</v>
      </c>
      <c r="C110" s="6" t="s">
        <v>44</v>
      </c>
      <c r="E110" s="10">
        <f t="shared" si="1"/>
        <v>360000</v>
      </c>
      <c r="F110" s="6" t="s">
        <v>44</v>
      </c>
    </row>
    <row r="111" spans="1:6" x14ac:dyDescent="0.25">
      <c r="A111" s="6">
        <v>2</v>
      </c>
      <c r="B111" s="7">
        <v>90000</v>
      </c>
      <c r="C111" s="6" t="s">
        <v>37</v>
      </c>
      <c r="E111" s="10">
        <f t="shared" si="1"/>
        <v>180000</v>
      </c>
      <c r="F111" s="6" t="s">
        <v>37</v>
      </c>
    </row>
    <row r="112" spans="1:6" x14ac:dyDescent="0.25">
      <c r="A112" s="6">
        <v>3</v>
      </c>
      <c r="B112" s="7">
        <v>19000</v>
      </c>
      <c r="C112" s="6" t="s">
        <v>3</v>
      </c>
      <c r="E112" s="10">
        <f t="shared" si="1"/>
        <v>57000</v>
      </c>
      <c r="F112" s="6" t="s">
        <v>3</v>
      </c>
    </row>
    <row r="113" spans="1:6" x14ac:dyDescent="0.25">
      <c r="A113" s="6">
        <v>1</v>
      </c>
      <c r="B113" s="7">
        <v>10000</v>
      </c>
      <c r="C113" s="6" t="s">
        <v>3</v>
      </c>
      <c r="E113" s="10">
        <f t="shared" si="1"/>
        <v>10000</v>
      </c>
      <c r="F113" s="6" t="s">
        <v>3</v>
      </c>
    </row>
    <row r="114" spans="1:6" x14ac:dyDescent="0.25">
      <c r="A114" s="6">
        <v>2</v>
      </c>
      <c r="B114" s="7">
        <v>20000</v>
      </c>
      <c r="C114" s="6" t="s">
        <v>3</v>
      </c>
      <c r="E114" s="10">
        <f t="shared" si="1"/>
        <v>40000</v>
      </c>
      <c r="F114" s="6" t="s">
        <v>3</v>
      </c>
    </row>
    <row r="115" spans="1:6" x14ac:dyDescent="0.25">
      <c r="A115" s="6">
        <v>2</v>
      </c>
      <c r="B115" s="7">
        <v>42000</v>
      </c>
      <c r="C115" s="6" t="s">
        <v>3</v>
      </c>
      <c r="E115" s="10">
        <f t="shared" si="1"/>
        <v>84000</v>
      </c>
      <c r="F115" s="6" t="s">
        <v>3</v>
      </c>
    </row>
    <row r="116" spans="1:6" x14ac:dyDescent="0.25">
      <c r="A116" s="6">
        <v>35</v>
      </c>
      <c r="B116" s="7">
        <v>35000</v>
      </c>
      <c r="C116" s="6" t="s">
        <v>4</v>
      </c>
      <c r="E116" s="10">
        <f t="shared" si="1"/>
        <v>1225000</v>
      </c>
      <c r="F116" s="6" t="s">
        <v>4</v>
      </c>
    </row>
    <row r="117" spans="1:6" x14ac:dyDescent="0.25">
      <c r="A117" s="6">
        <v>40</v>
      </c>
      <c r="B117" s="7">
        <v>35000</v>
      </c>
      <c r="C117" s="6" t="s">
        <v>4</v>
      </c>
      <c r="E117" s="10">
        <f t="shared" si="1"/>
        <v>1400000</v>
      </c>
      <c r="F117" s="6" t="s">
        <v>4</v>
      </c>
    </row>
    <row r="118" spans="1:6" x14ac:dyDescent="0.25">
      <c r="A118" s="6">
        <v>30</v>
      </c>
      <c r="B118" s="7">
        <v>35000</v>
      </c>
      <c r="C118" s="6" t="s">
        <v>4</v>
      </c>
      <c r="E118" s="10">
        <f t="shared" si="1"/>
        <v>1050000</v>
      </c>
      <c r="F118" s="6" t="s">
        <v>4</v>
      </c>
    </row>
    <row r="119" spans="1:6" x14ac:dyDescent="0.25">
      <c r="A119" s="6">
        <v>45</v>
      </c>
      <c r="B119" s="7">
        <v>30000</v>
      </c>
      <c r="C119" s="6" t="s">
        <v>4</v>
      </c>
      <c r="E119" s="10">
        <f t="shared" si="1"/>
        <v>1350000</v>
      </c>
      <c r="F119" s="6" t="s">
        <v>4</v>
      </c>
    </row>
    <row r="120" spans="1:6" x14ac:dyDescent="0.25">
      <c r="A120" s="6">
        <v>45</v>
      </c>
      <c r="B120" s="7">
        <v>29000</v>
      </c>
      <c r="C120" s="6" t="s">
        <v>4</v>
      </c>
      <c r="E120" s="10">
        <f t="shared" si="1"/>
        <v>1305000</v>
      </c>
      <c r="F120" s="6" t="s">
        <v>4</v>
      </c>
    </row>
    <row r="121" spans="1:6" x14ac:dyDescent="0.25">
      <c r="A121" s="6">
        <v>35</v>
      </c>
      <c r="B121" s="7">
        <v>30000</v>
      </c>
      <c r="C121" s="6" t="s">
        <v>4</v>
      </c>
      <c r="E121" s="10">
        <f t="shared" si="1"/>
        <v>1050000</v>
      </c>
      <c r="F121" s="6" t="s">
        <v>4</v>
      </c>
    </row>
    <row r="122" spans="1:6" x14ac:dyDescent="0.25">
      <c r="A122" s="6">
        <v>35</v>
      </c>
      <c r="B122" s="7">
        <v>35000</v>
      </c>
      <c r="C122" s="6" t="s">
        <v>4</v>
      </c>
      <c r="E122" s="10">
        <f t="shared" si="1"/>
        <v>1225000</v>
      </c>
      <c r="F122" s="6" t="s">
        <v>4</v>
      </c>
    </row>
    <row r="123" spans="1:6" x14ac:dyDescent="0.25">
      <c r="A123" s="6">
        <v>20</v>
      </c>
      <c r="B123" s="7">
        <v>38000</v>
      </c>
      <c r="C123" s="6" t="s">
        <v>4</v>
      </c>
      <c r="E123" s="10">
        <f t="shared" si="1"/>
        <v>760000</v>
      </c>
      <c r="F123" s="6" t="s">
        <v>4</v>
      </c>
    </row>
    <row r="124" spans="1:6" x14ac:dyDescent="0.25">
      <c r="A124" s="6">
        <v>21</v>
      </c>
      <c r="B124" s="7">
        <v>45000</v>
      </c>
      <c r="C124" s="6" t="s">
        <v>4</v>
      </c>
      <c r="E124" s="10">
        <f t="shared" si="1"/>
        <v>945000</v>
      </c>
      <c r="F124" s="6" t="s">
        <v>4</v>
      </c>
    </row>
    <row r="125" spans="1:6" x14ac:dyDescent="0.25">
      <c r="A125" s="6">
        <v>17</v>
      </c>
      <c r="B125" s="7">
        <v>54000</v>
      </c>
      <c r="C125" s="6" t="s">
        <v>4</v>
      </c>
      <c r="E125" s="10">
        <f t="shared" si="1"/>
        <v>918000</v>
      </c>
      <c r="F125" s="6" t="s">
        <v>4</v>
      </c>
    </row>
    <row r="126" spans="1:6" x14ac:dyDescent="0.25">
      <c r="A126" s="6">
        <v>26</v>
      </c>
      <c r="B126" s="7">
        <v>58000</v>
      </c>
      <c r="C126" s="6" t="s">
        <v>4</v>
      </c>
      <c r="E126" s="10">
        <f t="shared" si="1"/>
        <v>1508000</v>
      </c>
      <c r="F126" s="6" t="s">
        <v>4</v>
      </c>
    </row>
    <row r="127" spans="1:6" x14ac:dyDescent="0.25">
      <c r="A127" s="6">
        <v>24</v>
      </c>
      <c r="B127" s="7">
        <v>68000</v>
      </c>
      <c r="C127" s="6" t="s">
        <v>4</v>
      </c>
      <c r="E127" s="10">
        <f t="shared" si="1"/>
        <v>1632000</v>
      </c>
      <c r="F127" s="6" t="s">
        <v>4</v>
      </c>
    </row>
    <row r="128" spans="1:6" x14ac:dyDescent="0.25">
      <c r="A128" s="6">
        <v>15</v>
      </c>
      <c r="B128" s="7">
        <v>250000</v>
      </c>
      <c r="C128" s="6" t="s">
        <v>43</v>
      </c>
      <c r="E128" s="10">
        <f t="shared" si="1"/>
        <v>3750000</v>
      </c>
      <c r="F128" s="6" t="s">
        <v>43</v>
      </c>
    </row>
    <row r="129" spans="1:6" x14ac:dyDescent="0.25">
      <c r="A129" s="6">
        <v>4</v>
      </c>
      <c r="B129" s="7">
        <v>320000</v>
      </c>
      <c r="C129" s="6" t="s">
        <v>33</v>
      </c>
      <c r="E129" s="10">
        <f t="shared" si="1"/>
        <v>1280000</v>
      </c>
      <c r="F129" s="6" t="s">
        <v>33</v>
      </c>
    </row>
    <row r="130" spans="1:6" x14ac:dyDescent="0.25">
      <c r="A130" s="6">
        <v>15</v>
      </c>
      <c r="B130" s="7">
        <v>45000</v>
      </c>
      <c r="C130" s="6" t="s">
        <v>19</v>
      </c>
      <c r="E130" s="10">
        <f t="shared" si="1"/>
        <v>675000</v>
      </c>
      <c r="F130" s="6" t="s">
        <v>19</v>
      </c>
    </row>
    <row r="131" spans="1:6" x14ac:dyDescent="0.25">
      <c r="A131" s="6">
        <v>3</v>
      </c>
      <c r="B131" s="7">
        <v>35000</v>
      </c>
      <c r="C131" s="6" t="s">
        <v>19</v>
      </c>
      <c r="E131" s="10">
        <f t="shared" si="1"/>
        <v>105000</v>
      </c>
      <c r="F131" s="6" t="s">
        <v>19</v>
      </c>
    </row>
    <row r="132" spans="1:6" x14ac:dyDescent="0.25">
      <c r="A132" s="6">
        <v>2</v>
      </c>
      <c r="B132" s="7">
        <v>60000</v>
      </c>
      <c r="C132" s="6" t="s">
        <v>19</v>
      </c>
      <c r="E132" s="10">
        <f t="shared" si="1"/>
        <v>120000</v>
      </c>
      <c r="F132" s="6" t="s">
        <v>19</v>
      </c>
    </row>
    <row r="133" spans="1:6" x14ac:dyDescent="0.25">
      <c r="A133" s="6">
        <v>3</v>
      </c>
      <c r="B133" s="7">
        <v>75000</v>
      </c>
      <c r="C133" s="6" t="s">
        <v>19</v>
      </c>
      <c r="E133" s="10">
        <f t="shared" si="1"/>
        <v>225000</v>
      </c>
      <c r="F133" s="6" t="s">
        <v>19</v>
      </c>
    </row>
  </sheetData>
  <sortState xmlns:xlrd2="http://schemas.microsoft.com/office/spreadsheetml/2017/richdata2" ref="A2:C133">
    <sortCondition ref="C1:C133"/>
  </sortState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67B1-978A-4646-8865-332EF125A066}">
  <dimension ref="A1:B39"/>
  <sheetViews>
    <sheetView workbookViewId="0">
      <selection activeCell="F20" sqref="F20"/>
    </sheetView>
  </sheetViews>
  <sheetFormatPr defaultRowHeight="14.25" x14ac:dyDescent="0.2"/>
  <cols>
    <col min="1" max="1" width="16.125" bestFit="1" customWidth="1"/>
    <col min="2" max="2" width="15.625" bestFit="1" customWidth="1"/>
  </cols>
  <sheetData>
    <row r="1" spans="1:2" x14ac:dyDescent="0.2">
      <c r="A1" s="8" t="s">
        <v>67</v>
      </c>
      <c r="B1" t="s">
        <v>66</v>
      </c>
    </row>
    <row r="2" spans="1:2" x14ac:dyDescent="0.2">
      <c r="A2" s="11" t="s">
        <v>79</v>
      </c>
      <c r="B2" s="9">
        <v>511</v>
      </c>
    </row>
    <row r="3" spans="1:2" x14ac:dyDescent="0.2">
      <c r="A3" s="11" t="s">
        <v>78</v>
      </c>
      <c r="B3" s="9">
        <v>360</v>
      </c>
    </row>
    <row r="4" spans="1:2" x14ac:dyDescent="0.2">
      <c r="A4" s="11" t="s">
        <v>80</v>
      </c>
      <c r="B4" s="9">
        <v>154</v>
      </c>
    </row>
    <row r="5" spans="1:2" x14ac:dyDescent="0.2">
      <c r="A5" s="11" t="s">
        <v>77</v>
      </c>
      <c r="B5" s="9">
        <v>115</v>
      </c>
    </row>
    <row r="6" spans="1:2" x14ac:dyDescent="0.2">
      <c r="A6" s="11" t="s">
        <v>83</v>
      </c>
      <c r="B6" s="9">
        <v>97</v>
      </c>
    </row>
    <row r="7" spans="1:2" x14ac:dyDescent="0.2">
      <c r="A7" s="11" t="s">
        <v>82</v>
      </c>
      <c r="B7" s="9">
        <v>79</v>
      </c>
    </row>
    <row r="8" spans="1:2" x14ac:dyDescent="0.2">
      <c r="A8" s="11" t="s">
        <v>81</v>
      </c>
      <c r="B8" s="9">
        <v>52</v>
      </c>
    </row>
    <row r="9" spans="1:2" x14ac:dyDescent="0.2">
      <c r="A9" s="11" t="s">
        <v>90</v>
      </c>
      <c r="B9" s="9">
        <v>51</v>
      </c>
    </row>
    <row r="10" spans="1:2" x14ac:dyDescent="0.2">
      <c r="A10" s="11" t="s">
        <v>84</v>
      </c>
      <c r="B10" s="9">
        <v>42</v>
      </c>
    </row>
    <row r="11" spans="1:2" x14ac:dyDescent="0.2">
      <c r="A11" s="11" t="s">
        <v>112</v>
      </c>
      <c r="B11" s="9">
        <v>22</v>
      </c>
    </row>
    <row r="12" spans="1:2" x14ac:dyDescent="0.2">
      <c r="A12" s="11" t="s">
        <v>85</v>
      </c>
      <c r="B12" s="9">
        <v>19</v>
      </c>
    </row>
    <row r="13" spans="1:2" x14ac:dyDescent="0.2">
      <c r="A13" s="11" t="s">
        <v>101</v>
      </c>
      <c r="B13" s="9">
        <v>15</v>
      </c>
    </row>
    <row r="14" spans="1:2" x14ac:dyDescent="0.2">
      <c r="A14" s="11" t="s">
        <v>100</v>
      </c>
      <c r="B14" s="9">
        <v>12</v>
      </c>
    </row>
    <row r="15" spans="1:2" x14ac:dyDescent="0.2">
      <c r="A15" s="11" t="s">
        <v>108</v>
      </c>
      <c r="B15" s="9">
        <v>8</v>
      </c>
    </row>
    <row r="16" spans="1:2" x14ac:dyDescent="0.2">
      <c r="A16" s="11" t="s">
        <v>92</v>
      </c>
      <c r="B16" s="9">
        <v>8</v>
      </c>
    </row>
    <row r="17" spans="1:2" x14ac:dyDescent="0.2">
      <c r="A17" s="11" t="s">
        <v>91</v>
      </c>
      <c r="B17" s="9">
        <v>6</v>
      </c>
    </row>
    <row r="18" spans="1:2" x14ac:dyDescent="0.2">
      <c r="A18" s="11" t="s">
        <v>88</v>
      </c>
      <c r="B18" s="9">
        <v>6</v>
      </c>
    </row>
    <row r="19" spans="1:2" x14ac:dyDescent="0.2">
      <c r="A19" s="11" t="s">
        <v>104</v>
      </c>
      <c r="B19" s="9">
        <v>5</v>
      </c>
    </row>
    <row r="20" spans="1:2" x14ac:dyDescent="0.2">
      <c r="A20" s="11" t="s">
        <v>106</v>
      </c>
      <c r="B20" s="9">
        <v>5</v>
      </c>
    </row>
    <row r="21" spans="1:2" x14ac:dyDescent="0.2">
      <c r="A21" s="11" t="s">
        <v>103</v>
      </c>
      <c r="B21" s="9">
        <v>1</v>
      </c>
    </row>
    <row r="22" spans="1:2" x14ac:dyDescent="0.2">
      <c r="A22" s="11" t="s">
        <v>76</v>
      </c>
      <c r="B22" s="9">
        <v>1</v>
      </c>
    </row>
    <row r="23" spans="1:2" x14ac:dyDescent="0.2">
      <c r="A23" s="11" t="s">
        <v>110</v>
      </c>
      <c r="B23" s="9">
        <v>0</v>
      </c>
    </row>
    <row r="24" spans="1:2" x14ac:dyDescent="0.2">
      <c r="A24" s="11" t="s">
        <v>97</v>
      </c>
      <c r="B24" s="9">
        <v>0</v>
      </c>
    </row>
    <row r="25" spans="1:2" x14ac:dyDescent="0.2">
      <c r="A25" s="11" t="s">
        <v>89</v>
      </c>
      <c r="B25" s="9">
        <v>0</v>
      </c>
    </row>
    <row r="26" spans="1:2" x14ac:dyDescent="0.2">
      <c r="A26" s="11" t="s">
        <v>105</v>
      </c>
      <c r="B26" s="9">
        <v>0</v>
      </c>
    </row>
    <row r="27" spans="1:2" x14ac:dyDescent="0.2">
      <c r="A27" s="11" t="s">
        <v>95</v>
      </c>
      <c r="B27" s="9">
        <v>0</v>
      </c>
    </row>
    <row r="28" spans="1:2" x14ac:dyDescent="0.2">
      <c r="A28" s="11" t="s">
        <v>98</v>
      </c>
      <c r="B28" s="9">
        <v>0</v>
      </c>
    </row>
    <row r="29" spans="1:2" x14ac:dyDescent="0.2">
      <c r="A29" s="11" t="s">
        <v>111</v>
      </c>
      <c r="B29" s="9">
        <v>0</v>
      </c>
    </row>
    <row r="30" spans="1:2" x14ac:dyDescent="0.2">
      <c r="A30" s="11" t="s">
        <v>87</v>
      </c>
      <c r="B30" s="9">
        <v>0</v>
      </c>
    </row>
    <row r="31" spans="1:2" x14ac:dyDescent="0.2">
      <c r="A31" s="11" t="s">
        <v>86</v>
      </c>
      <c r="B31" s="9">
        <v>0</v>
      </c>
    </row>
    <row r="32" spans="1:2" x14ac:dyDescent="0.2">
      <c r="A32" s="11" t="s">
        <v>96</v>
      </c>
      <c r="B32" s="9">
        <v>0</v>
      </c>
    </row>
    <row r="33" spans="1:2" x14ac:dyDescent="0.2">
      <c r="A33" s="11" t="s">
        <v>93</v>
      </c>
      <c r="B33" s="9">
        <v>0</v>
      </c>
    </row>
    <row r="34" spans="1:2" x14ac:dyDescent="0.2">
      <c r="A34" s="11" t="s">
        <v>107</v>
      </c>
      <c r="B34" s="9">
        <v>0</v>
      </c>
    </row>
    <row r="35" spans="1:2" x14ac:dyDescent="0.2">
      <c r="A35" s="11" t="s">
        <v>94</v>
      </c>
      <c r="B35" s="9">
        <v>0</v>
      </c>
    </row>
    <row r="36" spans="1:2" x14ac:dyDescent="0.2">
      <c r="A36" s="11" t="s">
        <v>99</v>
      </c>
      <c r="B36" s="9">
        <v>0</v>
      </c>
    </row>
    <row r="37" spans="1:2" x14ac:dyDescent="0.2">
      <c r="A37" s="11" t="s">
        <v>102</v>
      </c>
      <c r="B37" s="9">
        <v>0</v>
      </c>
    </row>
    <row r="38" spans="1:2" x14ac:dyDescent="0.2">
      <c r="A38" s="11" t="s">
        <v>109</v>
      </c>
      <c r="B38" s="9">
        <v>0</v>
      </c>
    </row>
    <row r="39" spans="1:2" x14ac:dyDescent="0.2">
      <c r="A39" s="11" t="s">
        <v>68</v>
      </c>
      <c r="B39" s="9">
        <v>1569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E403-2AF5-4C40-B4D7-96B963117F99}">
  <dimension ref="A2:F55"/>
  <sheetViews>
    <sheetView workbookViewId="0">
      <selection activeCell="E16" sqref="E16"/>
    </sheetView>
  </sheetViews>
  <sheetFormatPr defaultRowHeight="14.25" x14ac:dyDescent="0.2"/>
  <cols>
    <col min="1" max="1" width="16.125" bestFit="1" customWidth="1"/>
    <col min="2" max="2" width="15.625" bestFit="1" customWidth="1"/>
    <col min="3" max="3" width="25.125" bestFit="1" customWidth="1"/>
    <col min="5" max="5" width="13.125" style="1" bestFit="1" customWidth="1"/>
    <col min="6" max="6" width="15.625" bestFit="1" customWidth="1"/>
  </cols>
  <sheetData>
    <row r="2" spans="1:6" ht="15" x14ac:dyDescent="0.25">
      <c r="A2" s="23" t="s">
        <v>60</v>
      </c>
      <c r="B2" s="23" t="s">
        <v>66</v>
      </c>
      <c r="C2" s="1" t="s">
        <v>116</v>
      </c>
      <c r="D2" s="6"/>
      <c r="E2" s="17" t="s">
        <v>118</v>
      </c>
      <c r="F2" s="17"/>
    </row>
    <row r="3" spans="1:6" ht="15" x14ac:dyDescent="0.25">
      <c r="A3" s="11" t="s">
        <v>1</v>
      </c>
      <c r="B3" s="9">
        <v>433</v>
      </c>
      <c r="C3" s="10">
        <v>747000</v>
      </c>
      <c r="D3" s="6"/>
      <c r="E3" s="18" t="s">
        <v>1</v>
      </c>
      <c r="F3" s="19">
        <v>747000</v>
      </c>
    </row>
    <row r="4" spans="1:6" ht="15" x14ac:dyDescent="0.25">
      <c r="A4" s="14" t="s">
        <v>68</v>
      </c>
      <c r="B4" s="15">
        <v>433</v>
      </c>
      <c r="C4" s="16">
        <v>747000</v>
      </c>
      <c r="D4" s="6"/>
      <c r="E4" s="18" t="s">
        <v>7</v>
      </c>
      <c r="F4" s="19">
        <v>676000</v>
      </c>
    </row>
    <row r="5" spans="1:6" ht="15" x14ac:dyDescent="0.25">
      <c r="A5" s="13" t="s">
        <v>73</v>
      </c>
      <c r="C5" s="12">
        <f>C4/B4</f>
        <v>1725.1732101616628</v>
      </c>
      <c r="D5" s="6"/>
      <c r="E5" s="18" t="s">
        <v>5</v>
      </c>
      <c r="F5" s="19">
        <v>1039000</v>
      </c>
    </row>
    <row r="6" spans="1:6" ht="15" x14ac:dyDescent="0.25">
      <c r="E6" s="20" t="s">
        <v>74</v>
      </c>
      <c r="F6" s="21">
        <f>SUM(F3:F5)</f>
        <v>2462000</v>
      </c>
    </row>
    <row r="7" spans="1:6" x14ac:dyDescent="0.2">
      <c r="A7" s="23" t="s">
        <v>60</v>
      </c>
      <c r="B7" s="23" t="s">
        <v>66</v>
      </c>
      <c r="C7" s="1" t="s">
        <v>116</v>
      </c>
    </row>
    <row r="8" spans="1:6" x14ac:dyDescent="0.2">
      <c r="A8" s="11" t="s">
        <v>7</v>
      </c>
      <c r="B8" s="9">
        <v>345</v>
      </c>
      <c r="C8" s="10">
        <v>676000</v>
      </c>
    </row>
    <row r="9" spans="1:6" x14ac:dyDescent="0.2">
      <c r="A9" s="14" t="s">
        <v>68</v>
      </c>
      <c r="B9" s="15">
        <v>345</v>
      </c>
      <c r="C9" s="16">
        <v>676000</v>
      </c>
    </row>
    <row r="10" spans="1:6" x14ac:dyDescent="0.2">
      <c r="A10" s="13" t="s">
        <v>73</v>
      </c>
      <c r="B10" s="9"/>
      <c r="C10" s="12">
        <f>C8/B8</f>
        <v>1959.4202898550725</v>
      </c>
    </row>
    <row r="12" spans="1:6" x14ac:dyDescent="0.2">
      <c r="A12" s="23" t="s">
        <v>60</v>
      </c>
      <c r="B12" s="23" t="s">
        <v>66</v>
      </c>
      <c r="C12" s="1" t="s">
        <v>116</v>
      </c>
    </row>
    <row r="13" spans="1:6" x14ac:dyDescent="0.2">
      <c r="A13" s="11" t="s">
        <v>5</v>
      </c>
      <c r="B13" s="9">
        <v>395</v>
      </c>
      <c r="C13" s="10">
        <v>1039000</v>
      </c>
    </row>
    <row r="14" spans="1:6" x14ac:dyDescent="0.2">
      <c r="A14" s="14" t="s">
        <v>68</v>
      </c>
      <c r="B14" s="15">
        <v>395</v>
      </c>
      <c r="C14" s="16">
        <v>1039000</v>
      </c>
    </row>
    <row r="15" spans="1:6" x14ac:dyDescent="0.2">
      <c r="A15" s="13" t="s">
        <v>73</v>
      </c>
      <c r="B15" s="9"/>
      <c r="C15" s="12">
        <f>C13/B13</f>
        <v>2630.3797468354433</v>
      </c>
    </row>
    <row r="17" spans="1:3" x14ac:dyDescent="0.2">
      <c r="A17" s="8" t="s">
        <v>67</v>
      </c>
      <c r="B17" s="8" t="s">
        <v>66</v>
      </c>
      <c r="C17" t="s">
        <v>65</v>
      </c>
    </row>
    <row r="18" spans="1:3" x14ac:dyDescent="0.2">
      <c r="A18" s="11" t="s">
        <v>27</v>
      </c>
      <c r="B18" s="9">
        <v>104</v>
      </c>
      <c r="C18" s="10">
        <v>613000</v>
      </c>
    </row>
    <row r="19" spans="1:3" x14ac:dyDescent="0.2">
      <c r="A19" s="14" t="s">
        <v>68</v>
      </c>
      <c r="B19" s="15">
        <v>104</v>
      </c>
      <c r="C19" s="16">
        <v>613000</v>
      </c>
    </row>
    <row r="20" spans="1:3" x14ac:dyDescent="0.2">
      <c r="A20" s="13" t="s">
        <v>73</v>
      </c>
      <c r="B20" s="9"/>
      <c r="C20" s="12">
        <f>C18/B18</f>
        <v>5894.2307692307695</v>
      </c>
    </row>
    <row r="22" spans="1:3" x14ac:dyDescent="0.2">
      <c r="A22" s="8" t="s">
        <v>67</v>
      </c>
      <c r="B22" s="8" t="s">
        <v>66</v>
      </c>
      <c r="C22" t="s">
        <v>65</v>
      </c>
    </row>
    <row r="23" spans="1:3" x14ac:dyDescent="0.2">
      <c r="A23" s="11" t="s">
        <v>20</v>
      </c>
      <c r="B23" s="9">
        <v>63</v>
      </c>
      <c r="C23" s="10">
        <v>647000</v>
      </c>
    </row>
    <row r="24" spans="1:3" x14ac:dyDescent="0.2">
      <c r="A24" s="14" t="s">
        <v>68</v>
      </c>
      <c r="B24" s="15">
        <v>63</v>
      </c>
      <c r="C24" s="16">
        <v>647000</v>
      </c>
    </row>
    <row r="25" spans="1:3" x14ac:dyDescent="0.2">
      <c r="A25" s="13" t="s">
        <v>73</v>
      </c>
      <c r="B25" s="9"/>
      <c r="C25" s="12">
        <f>C23/B23</f>
        <v>10269.84126984127</v>
      </c>
    </row>
    <row r="27" spans="1:3" x14ac:dyDescent="0.2">
      <c r="A27" s="8" t="s">
        <v>67</v>
      </c>
      <c r="B27" s="8" t="s">
        <v>66</v>
      </c>
      <c r="C27" t="s">
        <v>65</v>
      </c>
    </row>
    <row r="28" spans="1:3" x14ac:dyDescent="0.2">
      <c r="A28" s="11" t="s">
        <v>22</v>
      </c>
      <c r="B28" s="9">
        <v>23</v>
      </c>
      <c r="C28" s="10">
        <v>185000</v>
      </c>
    </row>
    <row r="29" spans="1:3" x14ac:dyDescent="0.2">
      <c r="A29" s="14" t="s">
        <v>68</v>
      </c>
      <c r="B29" s="15">
        <v>23</v>
      </c>
      <c r="C29" s="16">
        <v>185000</v>
      </c>
    </row>
    <row r="30" spans="1:3" x14ac:dyDescent="0.2">
      <c r="A30" s="13" t="s">
        <v>73</v>
      </c>
      <c r="B30" s="9"/>
      <c r="C30" s="12">
        <f>C28/B28</f>
        <v>8043.478260869565</v>
      </c>
    </row>
    <row r="32" spans="1:3" x14ac:dyDescent="0.2">
      <c r="A32" s="8" t="s">
        <v>67</v>
      </c>
      <c r="B32" s="8" t="s">
        <v>66</v>
      </c>
      <c r="C32" t="s">
        <v>65</v>
      </c>
    </row>
    <row r="33" spans="1:3" x14ac:dyDescent="0.2">
      <c r="A33" s="11" t="s">
        <v>10</v>
      </c>
      <c r="B33" s="9">
        <v>38</v>
      </c>
      <c r="C33" s="10">
        <v>1464000</v>
      </c>
    </row>
    <row r="34" spans="1:3" x14ac:dyDescent="0.2">
      <c r="A34" s="14" t="s">
        <v>68</v>
      </c>
      <c r="B34" s="15">
        <v>38</v>
      </c>
      <c r="C34" s="16">
        <v>1464000</v>
      </c>
    </row>
    <row r="35" spans="1:3" x14ac:dyDescent="0.2">
      <c r="A35" s="13" t="s">
        <v>73</v>
      </c>
      <c r="B35" s="9"/>
      <c r="C35" s="12">
        <f>C33/B33</f>
        <v>38526.315789473687</v>
      </c>
    </row>
    <row r="37" spans="1:3" x14ac:dyDescent="0.2">
      <c r="A37" s="8" t="s">
        <v>67</v>
      </c>
      <c r="B37" s="8" t="s">
        <v>66</v>
      </c>
      <c r="C37" t="s">
        <v>65</v>
      </c>
    </row>
    <row r="38" spans="1:3" x14ac:dyDescent="0.2">
      <c r="A38" s="11" t="s">
        <v>29</v>
      </c>
      <c r="B38" s="9">
        <v>52</v>
      </c>
      <c r="C38" s="10">
        <v>2150000</v>
      </c>
    </row>
    <row r="39" spans="1:3" x14ac:dyDescent="0.2">
      <c r="A39" s="14" t="s">
        <v>68</v>
      </c>
      <c r="B39" s="15">
        <v>52</v>
      </c>
      <c r="C39" s="16">
        <v>2150000</v>
      </c>
    </row>
    <row r="40" spans="1:3" x14ac:dyDescent="0.2">
      <c r="A40" s="13" t="s">
        <v>73</v>
      </c>
      <c r="B40" s="9"/>
      <c r="C40" s="12">
        <f>C38/B38</f>
        <v>41346.153846153844</v>
      </c>
    </row>
    <row r="42" spans="1:3" x14ac:dyDescent="0.2">
      <c r="A42" s="8" t="s">
        <v>67</v>
      </c>
      <c r="B42" s="8" t="s">
        <v>66</v>
      </c>
      <c r="C42" t="s">
        <v>65</v>
      </c>
    </row>
    <row r="43" spans="1:3" x14ac:dyDescent="0.2">
      <c r="A43" s="11" t="s">
        <v>13</v>
      </c>
      <c r="B43" s="9">
        <v>33</v>
      </c>
      <c r="C43" s="10">
        <v>390200</v>
      </c>
    </row>
    <row r="44" spans="1:3" x14ac:dyDescent="0.2">
      <c r="A44" s="14" t="s">
        <v>68</v>
      </c>
      <c r="B44" s="15">
        <v>33</v>
      </c>
      <c r="C44" s="16">
        <v>390200</v>
      </c>
    </row>
    <row r="45" spans="1:3" x14ac:dyDescent="0.2">
      <c r="A45" s="13" t="s">
        <v>73</v>
      </c>
      <c r="B45" s="9"/>
      <c r="C45" s="12">
        <f>C43/B43</f>
        <v>11824.242424242424</v>
      </c>
    </row>
    <row r="47" spans="1:3" x14ac:dyDescent="0.2">
      <c r="A47" s="8" t="s">
        <v>67</v>
      </c>
      <c r="B47" s="8" t="s">
        <v>66</v>
      </c>
      <c r="C47" t="s">
        <v>65</v>
      </c>
    </row>
    <row r="48" spans="1:3" x14ac:dyDescent="0.2">
      <c r="A48" s="11" t="s">
        <v>15</v>
      </c>
      <c r="B48" s="9">
        <v>26</v>
      </c>
      <c r="C48" s="10">
        <v>549000</v>
      </c>
    </row>
    <row r="49" spans="1:3" x14ac:dyDescent="0.2">
      <c r="A49" s="14" t="s">
        <v>68</v>
      </c>
      <c r="B49" s="15">
        <v>26</v>
      </c>
      <c r="C49" s="16">
        <v>549000</v>
      </c>
    </row>
    <row r="50" spans="1:3" x14ac:dyDescent="0.2">
      <c r="A50" s="13" t="s">
        <v>73</v>
      </c>
      <c r="B50" s="9"/>
      <c r="C50" s="12">
        <f>C48/B48</f>
        <v>21115.384615384617</v>
      </c>
    </row>
    <row r="52" spans="1:3" x14ac:dyDescent="0.2">
      <c r="A52" s="8" t="s">
        <v>67</v>
      </c>
      <c r="B52" s="8" t="s">
        <v>66</v>
      </c>
      <c r="C52" t="s">
        <v>65</v>
      </c>
    </row>
    <row r="53" spans="1:3" x14ac:dyDescent="0.2">
      <c r="A53" s="11" t="s">
        <v>17</v>
      </c>
      <c r="B53" s="9">
        <v>57</v>
      </c>
      <c r="C53" s="10">
        <v>512000</v>
      </c>
    </row>
    <row r="54" spans="1:3" x14ac:dyDescent="0.2">
      <c r="A54" s="14" t="s">
        <v>68</v>
      </c>
      <c r="B54" s="15">
        <v>57</v>
      </c>
      <c r="C54" s="16">
        <v>512000</v>
      </c>
    </row>
    <row r="55" spans="1:3" x14ac:dyDescent="0.2">
      <c r="A55" s="13" t="s">
        <v>73</v>
      </c>
      <c r="C55" s="12">
        <f>C53/B53</f>
        <v>8982.4561403508778</v>
      </c>
    </row>
  </sheetData>
  <mergeCells count="1">
    <mergeCell ref="E2:F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6689-3804-4FC6-A824-ECE94A5AE519}">
  <dimension ref="A1:C4"/>
  <sheetViews>
    <sheetView workbookViewId="0">
      <selection activeCell="D9" sqref="D9"/>
    </sheetView>
  </sheetViews>
  <sheetFormatPr defaultRowHeight="15" x14ac:dyDescent="0.25"/>
  <cols>
    <col min="1" max="1" width="6.75" style="6" bestFit="1" customWidth="1"/>
    <col min="2" max="2" width="10.875" style="6" bestFit="1" customWidth="1"/>
    <col min="3" max="3" width="10.5" style="1" bestFit="1" customWidth="1"/>
  </cols>
  <sheetData>
    <row r="1" spans="1:3" ht="14.25" x14ac:dyDescent="0.2">
      <c r="A1" s="3" t="s">
        <v>63</v>
      </c>
      <c r="B1" s="3" t="s">
        <v>61</v>
      </c>
      <c r="C1" s="3" t="s">
        <v>60</v>
      </c>
    </row>
    <row r="2" spans="1:3" x14ac:dyDescent="0.25">
      <c r="A2" s="6">
        <v>414</v>
      </c>
      <c r="B2" s="6" t="s">
        <v>0</v>
      </c>
      <c r="C2" s="6" t="s">
        <v>1</v>
      </c>
    </row>
    <row r="3" spans="1:3" x14ac:dyDescent="0.25">
      <c r="A3" s="6">
        <v>373</v>
      </c>
      <c r="B3" s="6" t="s">
        <v>4</v>
      </c>
      <c r="C3" s="6" t="s">
        <v>75</v>
      </c>
    </row>
    <row r="4" spans="1:3" x14ac:dyDescent="0.25">
      <c r="A4" s="6">
        <v>338</v>
      </c>
      <c r="B4" s="6" t="s">
        <v>6</v>
      </c>
      <c r="C4" s="6" t="s">
        <v>7</v>
      </c>
    </row>
  </sheetData>
  <sortState xmlns:xlrd2="http://schemas.microsoft.com/office/spreadsheetml/2017/richdata2" ref="A2:B98">
    <sortCondition descending="1" ref="A1:A98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E4FB-FF89-40E6-8103-94DC9BC9411C}">
  <dimension ref="A1:AQ44"/>
  <sheetViews>
    <sheetView tabSelected="1" zoomScale="90" zoomScaleNormal="90" workbookViewId="0">
      <selection activeCell="G26" sqref="G26"/>
    </sheetView>
  </sheetViews>
  <sheetFormatPr defaultRowHeight="15" x14ac:dyDescent="0.25"/>
  <cols>
    <col min="1" max="1" width="16.125" style="6" bestFit="1" customWidth="1"/>
    <col min="2" max="2" width="15.625" style="7" bestFit="1" customWidth="1"/>
    <col min="3" max="3" width="20.75" style="6" bestFit="1" customWidth="1"/>
    <col min="5" max="5" width="16.125" bestFit="1" customWidth="1"/>
    <col min="6" max="6" width="15.625" bestFit="1" customWidth="1"/>
    <col min="7" max="7" width="20.75" bestFit="1" customWidth="1"/>
    <col min="9" max="9" width="16.125" bestFit="1" customWidth="1"/>
    <col min="10" max="10" width="15.625" bestFit="1" customWidth="1"/>
    <col min="11" max="11" width="20.75" bestFit="1" customWidth="1"/>
    <col min="13" max="13" width="16.125" bestFit="1" customWidth="1"/>
    <col min="14" max="14" width="15.625" bestFit="1" customWidth="1"/>
    <col min="15" max="15" width="20.75" bestFit="1" customWidth="1"/>
    <col min="17" max="17" width="16.125" bestFit="1" customWidth="1"/>
    <col min="18" max="18" width="15.625" bestFit="1" customWidth="1"/>
    <col min="19" max="19" width="20.75" bestFit="1" customWidth="1"/>
    <col min="21" max="21" width="16.125" bestFit="1" customWidth="1"/>
    <col min="22" max="22" width="15.625" bestFit="1" customWidth="1"/>
    <col min="23" max="23" width="20.75" bestFit="1" customWidth="1"/>
    <col min="25" max="25" width="16.125" bestFit="1" customWidth="1"/>
    <col min="26" max="26" width="15.625" bestFit="1" customWidth="1"/>
    <col min="27" max="27" width="20.75" bestFit="1" customWidth="1"/>
    <col min="29" max="29" width="16.125" bestFit="1" customWidth="1"/>
    <col min="30" max="30" width="15.625" bestFit="1" customWidth="1"/>
    <col min="31" max="31" width="20.75" bestFit="1" customWidth="1"/>
    <col min="33" max="33" width="16.125" bestFit="1" customWidth="1"/>
    <col min="34" max="34" width="15.625" bestFit="1" customWidth="1"/>
    <col min="35" max="35" width="20.75" bestFit="1" customWidth="1"/>
    <col min="37" max="37" width="16.125" bestFit="1" customWidth="1"/>
    <col min="38" max="38" width="15.625" bestFit="1" customWidth="1"/>
    <col min="39" max="39" width="20.75" bestFit="1" customWidth="1"/>
    <col min="41" max="41" width="16.125" bestFit="1" customWidth="1"/>
    <col min="42" max="42" width="15.625" bestFit="1" customWidth="1"/>
    <col min="43" max="43" width="20.75" bestFit="1" customWidth="1"/>
  </cols>
  <sheetData>
    <row r="1" spans="1:43" ht="14.25" x14ac:dyDescent="0.2">
      <c r="A1" s="3" t="s">
        <v>63</v>
      </c>
      <c r="B1" s="4" t="s">
        <v>62</v>
      </c>
      <c r="C1" s="3" t="s">
        <v>60</v>
      </c>
      <c r="E1" s="3" t="s">
        <v>63</v>
      </c>
      <c r="F1" s="4" t="s">
        <v>62</v>
      </c>
      <c r="G1" s="3" t="s">
        <v>60</v>
      </c>
      <c r="I1" s="3" t="s">
        <v>63</v>
      </c>
      <c r="J1" s="4" t="s">
        <v>62</v>
      </c>
      <c r="K1" s="3" t="s">
        <v>60</v>
      </c>
      <c r="M1" s="3" t="s">
        <v>63</v>
      </c>
      <c r="N1" s="4" t="s">
        <v>62</v>
      </c>
      <c r="O1" s="3" t="s">
        <v>60</v>
      </c>
      <c r="Q1" s="3" t="s">
        <v>63</v>
      </c>
      <c r="R1" s="4" t="s">
        <v>62</v>
      </c>
      <c r="S1" s="3" t="s">
        <v>60</v>
      </c>
      <c r="U1" s="3" t="s">
        <v>63</v>
      </c>
      <c r="V1" s="4" t="s">
        <v>62</v>
      </c>
      <c r="W1" s="3" t="s">
        <v>60</v>
      </c>
      <c r="Y1" s="3" t="s">
        <v>63</v>
      </c>
      <c r="Z1" s="4" t="s">
        <v>62</v>
      </c>
      <c r="AA1" s="3" t="s">
        <v>60</v>
      </c>
      <c r="AC1" s="3" t="s">
        <v>63</v>
      </c>
      <c r="AD1" s="4" t="s">
        <v>62</v>
      </c>
      <c r="AE1" s="3" t="s">
        <v>60</v>
      </c>
      <c r="AG1" s="3" t="s">
        <v>63</v>
      </c>
      <c r="AH1" s="4" t="s">
        <v>62</v>
      </c>
      <c r="AI1" s="3" t="s">
        <v>60</v>
      </c>
      <c r="AK1" s="3" t="s">
        <v>63</v>
      </c>
      <c r="AL1" s="4" t="s">
        <v>62</v>
      </c>
      <c r="AM1" s="3" t="s">
        <v>60</v>
      </c>
      <c r="AO1" s="3" t="s">
        <v>63</v>
      </c>
      <c r="AP1" s="4" t="s">
        <v>62</v>
      </c>
      <c r="AQ1" s="3" t="s">
        <v>60</v>
      </c>
    </row>
    <row r="2" spans="1:43" x14ac:dyDescent="0.25">
      <c r="A2" s="6">
        <v>40</v>
      </c>
      <c r="B2" s="7">
        <v>29000</v>
      </c>
      <c r="C2" s="6" t="s">
        <v>1</v>
      </c>
      <c r="E2" s="6">
        <v>35</v>
      </c>
      <c r="F2" s="7">
        <v>35000</v>
      </c>
      <c r="G2" s="6" t="s">
        <v>5</v>
      </c>
      <c r="I2" s="6">
        <v>42</v>
      </c>
      <c r="J2" s="7">
        <v>32000</v>
      </c>
      <c r="K2" s="6" t="s">
        <v>7</v>
      </c>
      <c r="M2" s="6">
        <v>20</v>
      </c>
      <c r="N2" s="7">
        <v>79000</v>
      </c>
      <c r="O2" s="6" t="s">
        <v>27</v>
      </c>
      <c r="Q2" s="6">
        <v>15</v>
      </c>
      <c r="R2" s="7">
        <v>45000</v>
      </c>
      <c r="S2" s="6" t="s">
        <v>20</v>
      </c>
      <c r="U2" s="6">
        <v>2</v>
      </c>
      <c r="V2" s="7">
        <v>28000</v>
      </c>
      <c r="W2" s="6" t="s">
        <v>22</v>
      </c>
      <c r="Y2" s="6">
        <v>4</v>
      </c>
      <c r="Z2" s="7">
        <v>60000</v>
      </c>
      <c r="AA2" s="6" t="s">
        <v>10</v>
      </c>
      <c r="AC2" s="6">
        <v>2</v>
      </c>
      <c r="AD2" s="7">
        <v>300000</v>
      </c>
      <c r="AE2" s="6" t="s">
        <v>29</v>
      </c>
      <c r="AG2" s="6">
        <v>2</v>
      </c>
      <c r="AH2" s="7">
        <v>45200</v>
      </c>
      <c r="AI2" s="6" t="s">
        <v>13</v>
      </c>
      <c r="AK2" s="6">
        <v>1</v>
      </c>
      <c r="AL2" s="7">
        <v>270000</v>
      </c>
      <c r="AM2" s="6" t="s">
        <v>15</v>
      </c>
      <c r="AO2" s="6">
        <v>5</v>
      </c>
      <c r="AP2" s="7">
        <v>70000</v>
      </c>
      <c r="AQ2" s="6" t="s">
        <v>17</v>
      </c>
    </row>
    <row r="3" spans="1:43" x14ac:dyDescent="0.25">
      <c r="A3" s="6">
        <v>2</v>
      </c>
      <c r="B3" s="7">
        <v>49000</v>
      </c>
      <c r="C3" s="6" t="s">
        <v>1</v>
      </c>
      <c r="E3" s="6">
        <v>2</v>
      </c>
      <c r="F3" s="7">
        <v>40000</v>
      </c>
      <c r="G3" s="6" t="s">
        <v>5</v>
      </c>
      <c r="I3" s="6">
        <v>30</v>
      </c>
      <c r="J3" s="7">
        <v>36000</v>
      </c>
      <c r="K3" s="6" t="s">
        <v>7</v>
      </c>
      <c r="M3" s="6">
        <v>25</v>
      </c>
      <c r="N3" s="7">
        <v>85000</v>
      </c>
      <c r="O3" s="6" t="s">
        <v>27</v>
      </c>
      <c r="Q3" s="6">
        <v>3</v>
      </c>
      <c r="R3" s="7">
        <v>35000</v>
      </c>
      <c r="S3" s="6" t="s">
        <v>20</v>
      </c>
      <c r="U3" s="6">
        <v>5</v>
      </c>
      <c r="V3" s="7">
        <v>30000</v>
      </c>
      <c r="W3" s="6" t="s">
        <v>22</v>
      </c>
      <c r="Y3" s="6">
        <v>7</v>
      </c>
      <c r="Z3" s="7">
        <v>240000</v>
      </c>
      <c r="AA3" s="6" t="s">
        <v>10</v>
      </c>
      <c r="AC3" s="6">
        <v>4</v>
      </c>
      <c r="AD3" s="7">
        <v>320000</v>
      </c>
      <c r="AE3" s="6" t="s">
        <v>29</v>
      </c>
      <c r="AG3" s="6">
        <v>3</v>
      </c>
      <c r="AH3" s="7">
        <v>45000</v>
      </c>
      <c r="AI3" s="6" t="s">
        <v>13</v>
      </c>
      <c r="AK3" s="6">
        <v>6</v>
      </c>
      <c r="AL3" s="7">
        <v>145000</v>
      </c>
      <c r="AM3" s="6" t="s">
        <v>15</v>
      </c>
      <c r="AO3" s="6">
        <v>3</v>
      </c>
      <c r="AP3" s="7">
        <v>60000</v>
      </c>
      <c r="AQ3" s="6" t="s">
        <v>17</v>
      </c>
    </row>
    <row r="4" spans="1:43" x14ac:dyDescent="0.25">
      <c r="A4" s="6">
        <v>3</v>
      </c>
      <c r="B4" s="7">
        <v>19000</v>
      </c>
      <c r="C4" s="6" t="s">
        <v>1</v>
      </c>
      <c r="E4" s="6">
        <v>1</v>
      </c>
      <c r="F4" s="7">
        <v>35000</v>
      </c>
      <c r="G4" s="6" t="s">
        <v>5</v>
      </c>
      <c r="I4" s="6">
        <v>4</v>
      </c>
      <c r="J4" s="7">
        <v>41000</v>
      </c>
      <c r="K4" s="6" t="s">
        <v>7</v>
      </c>
      <c r="M4" s="6">
        <v>20</v>
      </c>
      <c r="N4" s="7">
        <v>78000</v>
      </c>
      <c r="O4" s="6" t="s">
        <v>27</v>
      </c>
      <c r="Q4" s="6">
        <v>20</v>
      </c>
      <c r="R4" s="7">
        <v>140000</v>
      </c>
      <c r="S4" s="6" t="s">
        <v>20</v>
      </c>
      <c r="U4" s="6">
        <v>7</v>
      </c>
      <c r="V4" s="7">
        <v>22000</v>
      </c>
      <c r="W4" s="6" t="s">
        <v>22</v>
      </c>
      <c r="Y4" s="6">
        <v>1</v>
      </c>
      <c r="Z4" s="7">
        <v>75000</v>
      </c>
      <c r="AA4" s="6" t="s">
        <v>10</v>
      </c>
      <c r="AC4" s="6">
        <v>4</v>
      </c>
      <c r="AD4" s="7">
        <v>320000</v>
      </c>
      <c r="AE4" s="6" t="s">
        <v>29</v>
      </c>
      <c r="AG4" s="6">
        <v>3</v>
      </c>
      <c r="AH4" s="7">
        <v>40000</v>
      </c>
      <c r="AI4" s="6" t="s">
        <v>13</v>
      </c>
      <c r="AK4" s="6">
        <v>5</v>
      </c>
      <c r="AL4" s="7">
        <v>25000</v>
      </c>
      <c r="AM4" s="6" t="s">
        <v>15</v>
      </c>
      <c r="AO4" s="6">
        <v>1</v>
      </c>
      <c r="AP4" s="7">
        <v>30000</v>
      </c>
      <c r="AQ4" s="6" t="s">
        <v>17</v>
      </c>
    </row>
    <row r="5" spans="1:43" x14ac:dyDescent="0.25">
      <c r="A5" s="6">
        <v>1</v>
      </c>
      <c r="B5" s="7">
        <v>8000</v>
      </c>
      <c r="C5" s="6" t="s">
        <v>1</v>
      </c>
      <c r="E5" s="6">
        <v>40</v>
      </c>
      <c r="F5" s="7">
        <v>35000</v>
      </c>
      <c r="G5" s="6" t="s">
        <v>5</v>
      </c>
      <c r="I5" s="6">
        <v>25</v>
      </c>
      <c r="J5" s="7">
        <v>145000</v>
      </c>
      <c r="K5" s="6" t="s">
        <v>7</v>
      </c>
      <c r="M5" s="6">
        <v>6</v>
      </c>
      <c r="N5" s="7">
        <v>80000</v>
      </c>
      <c r="O5" s="6" t="s">
        <v>27</v>
      </c>
      <c r="Q5" s="6">
        <v>10</v>
      </c>
      <c r="R5" s="7">
        <v>14000</v>
      </c>
      <c r="S5" s="6" t="s">
        <v>20</v>
      </c>
      <c r="U5" s="6">
        <v>3</v>
      </c>
      <c r="V5" s="7">
        <v>23000</v>
      </c>
      <c r="W5" s="6" t="s">
        <v>22</v>
      </c>
      <c r="Y5" s="6">
        <v>1</v>
      </c>
      <c r="Z5" s="7">
        <v>124000</v>
      </c>
      <c r="AA5" s="6" t="s">
        <v>10</v>
      </c>
      <c r="AC5" s="6">
        <v>15</v>
      </c>
      <c r="AD5" s="7">
        <v>250000</v>
      </c>
      <c r="AE5" s="6" t="s">
        <v>29</v>
      </c>
      <c r="AG5" s="6">
        <v>8</v>
      </c>
      <c r="AH5" s="7">
        <v>42000</v>
      </c>
      <c r="AI5" s="6" t="s">
        <v>13</v>
      </c>
      <c r="AK5" s="6">
        <v>1</v>
      </c>
      <c r="AL5" s="7">
        <v>14000</v>
      </c>
      <c r="AM5" s="6" t="s">
        <v>15</v>
      </c>
      <c r="AO5" s="6">
        <v>5</v>
      </c>
      <c r="AP5" s="7">
        <v>25000</v>
      </c>
      <c r="AQ5" s="6" t="s">
        <v>17</v>
      </c>
    </row>
    <row r="6" spans="1:43" x14ac:dyDescent="0.25">
      <c r="A6" s="6">
        <v>52</v>
      </c>
      <c r="B6" s="7">
        <v>29000</v>
      </c>
      <c r="C6" s="6" t="s">
        <v>1</v>
      </c>
      <c r="E6" s="6">
        <v>6</v>
      </c>
      <c r="F6" s="7">
        <v>30000</v>
      </c>
      <c r="G6" s="6" t="s">
        <v>5</v>
      </c>
      <c r="I6" s="6">
        <v>30</v>
      </c>
      <c r="J6" s="7">
        <v>26000</v>
      </c>
      <c r="K6" s="6" t="s">
        <v>7</v>
      </c>
      <c r="M6" s="6">
        <v>10</v>
      </c>
      <c r="N6" s="7">
        <v>78000</v>
      </c>
      <c r="O6" s="6" t="s">
        <v>27</v>
      </c>
      <c r="Q6" s="6">
        <v>4</v>
      </c>
      <c r="R6" s="7">
        <v>120000</v>
      </c>
      <c r="S6" s="6" t="s">
        <v>20</v>
      </c>
      <c r="U6" s="6">
        <v>1</v>
      </c>
      <c r="V6" s="7">
        <v>22000</v>
      </c>
      <c r="W6" s="6" t="s">
        <v>22</v>
      </c>
      <c r="Y6" s="6">
        <v>8</v>
      </c>
      <c r="Z6" s="7">
        <v>160000</v>
      </c>
      <c r="AA6" s="6" t="s">
        <v>10</v>
      </c>
      <c r="AC6" s="6">
        <v>5</v>
      </c>
      <c r="AD6" s="7">
        <v>240000</v>
      </c>
      <c r="AE6" s="6" t="s">
        <v>29</v>
      </c>
      <c r="AG6" s="6">
        <v>3</v>
      </c>
      <c r="AH6" s="7">
        <v>55000</v>
      </c>
      <c r="AI6" s="6" t="s">
        <v>13</v>
      </c>
      <c r="AK6" s="6">
        <v>2</v>
      </c>
      <c r="AL6" s="7">
        <v>12000</v>
      </c>
      <c r="AM6" s="6" t="s">
        <v>15</v>
      </c>
      <c r="AO6" s="6">
        <v>5</v>
      </c>
      <c r="AP6" s="7">
        <v>18000</v>
      </c>
      <c r="AQ6" s="6" t="s">
        <v>17</v>
      </c>
    </row>
    <row r="7" spans="1:43" x14ac:dyDescent="0.25">
      <c r="A7" s="6">
        <v>1</v>
      </c>
      <c r="B7" s="7">
        <v>10000</v>
      </c>
      <c r="C7" s="6" t="s">
        <v>1</v>
      </c>
      <c r="E7" s="6">
        <v>30</v>
      </c>
      <c r="F7" s="7">
        <v>35000</v>
      </c>
      <c r="G7" s="6" t="s">
        <v>5</v>
      </c>
      <c r="I7" s="6">
        <v>35</v>
      </c>
      <c r="J7" s="7">
        <v>19000</v>
      </c>
      <c r="K7" s="6" t="s">
        <v>7</v>
      </c>
      <c r="M7" s="6">
        <v>1</v>
      </c>
      <c r="N7" s="7">
        <v>19000</v>
      </c>
      <c r="O7" s="6" t="s">
        <v>27</v>
      </c>
      <c r="Q7" s="6">
        <v>2</v>
      </c>
      <c r="R7" s="7">
        <v>60000</v>
      </c>
      <c r="S7" s="6" t="s">
        <v>20</v>
      </c>
      <c r="U7" s="6">
        <v>2</v>
      </c>
      <c r="V7" s="7">
        <v>30000</v>
      </c>
      <c r="W7" s="6" t="s">
        <v>22</v>
      </c>
      <c r="Y7" s="6">
        <v>3</v>
      </c>
      <c r="Z7" s="7">
        <v>75000</v>
      </c>
      <c r="AA7" s="6" t="s">
        <v>10</v>
      </c>
      <c r="AC7" s="6">
        <v>10</v>
      </c>
      <c r="AD7" s="7">
        <v>360000</v>
      </c>
      <c r="AE7" s="6" t="s">
        <v>29</v>
      </c>
      <c r="AG7" s="6">
        <v>4</v>
      </c>
      <c r="AH7" s="7">
        <v>45000</v>
      </c>
      <c r="AI7" s="6" t="s">
        <v>13</v>
      </c>
      <c r="AK7" s="6">
        <v>1</v>
      </c>
      <c r="AL7" s="7">
        <v>13000</v>
      </c>
      <c r="AM7" s="6" t="s">
        <v>15</v>
      </c>
      <c r="AO7" s="6">
        <v>3</v>
      </c>
      <c r="AP7" s="7">
        <v>80000</v>
      </c>
      <c r="AQ7" s="6" t="s">
        <v>17</v>
      </c>
    </row>
    <row r="8" spans="1:43" x14ac:dyDescent="0.25">
      <c r="A8" s="6">
        <v>30</v>
      </c>
      <c r="B8" s="7">
        <v>30000</v>
      </c>
      <c r="C8" s="6" t="s">
        <v>1</v>
      </c>
      <c r="E8" s="6">
        <v>1</v>
      </c>
      <c r="F8" s="7">
        <v>28000</v>
      </c>
      <c r="G8" s="6" t="s">
        <v>5</v>
      </c>
      <c r="I8" s="6">
        <v>30</v>
      </c>
      <c r="J8" s="7">
        <v>20000</v>
      </c>
      <c r="K8" s="6" t="s">
        <v>7</v>
      </c>
      <c r="M8" s="6">
        <v>6</v>
      </c>
      <c r="N8" s="7">
        <v>12000</v>
      </c>
      <c r="O8" s="6" t="s">
        <v>27</v>
      </c>
      <c r="Q8" s="6">
        <v>6</v>
      </c>
      <c r="R8" s="7">
        <v>158000</v>
      </c>
      <c r="S8" s="6" t="s">
        <v>20</v>
      </c>
      <c r="U8" s="6">
        <v>3</v>
      </c>
      <c r="V8" s="7">
        <v>30000</v>
      </c>
      <c r="W8" s="6" t="s">
        <v>22</v>
      </c>
      <c r="Y8" s="6">
        <v>3</v>
      </c>
      <c r="Z8" s="7">
        <v>300000</v>
      </c>
      <c r="AA8" s="6" t="s">
        <v>10</v>
      </c>
      <c r="AC8" s="6">
        <v>12</v>
      </c>
      <c r="AD8" s="7">
        <v>360000</v>
      </c>
      <c r="AE8" s="6" t="s">
        <v>29</v>
      </c>
      <c r="AG8" s="6">
        <v>4</v>
      </c>
      <c r="AH8" s="7">
        <v>38000</v>
      </c>
      <c r="AI8" s="6" t="s">
        <v>13</v>
      </c>
      <c r="AK8" s="6">
        <v>4</v>
      </c>
      <c r="AL8" s="7">
        <v>10000</v>
      </c>
      <c r="AM8" s="6" t="s">
        <v>15</v>
      </c>
      <c r="AO8" s="6">
        <v>8</v>
      </c>
      <c r="AP8" s="7">
        <v>35000</v>
      </c>
      <c r="AQ8" s="6" t="s">
        <v>17</v>
      </c>
    </row>
    <row r="9" spans="1:43" x14ac:dyDescent="0.25">
      <c r="A9" s="6">
        <v>40</v>
      </c>
      <c r="B9" s="7">
        <v>28000</v>
      </c>
      <c r="C9" s="6" t="s">
        <v>1</v>
      </c>
      <c r="E9" s="6">
        <v>45</v>
      </c>
      <c r="F9" s="7">
        <v>30000</v>
      </c>
      <c r="G9" s="6" t="s">
        <v>5</v>
      </c>
      <c r="I9" s="6">
        <v>38</v>
      </c>
      <c r="J9" s="7">
        <v>18000</v>
      </c>
      <c r="K9" s="6" t="s">
        <v>7</v>
      </c>
      <c r="M9" s="6">
        <v>15</v>
      </c>
      <c r="N9" s="7">
        <v>92000</v>
      </c>
      <c r="O9" s="6" t="s">
        <v>27</v>
      </c>
      <c r="Q9" s="6">
        <v>3</v>
      </c>
      <c r="R9" s="7">
        <v>75000</v>
      </c>
      <c r="S9" s="6" t="s">
        <v>20</v>
      </c>
      <c r="Y9" s="6">
        <v>3</v>
      </c>
      <c r="Z9" s="7">
        <v>70000</v>
      </c>
      <c r="AA9" s="6" t="s">
        <v>10</v>
      </c>
      <c r="AG9" s="6">
        <v>1</v>
      </c>
      <c r="AH9" s="7">
        <v>40000</v>
      </c>
      <c r="AI9" s="6" t="s">
        <v>13</v>
      </c>
      <c r="AK9" s="6">
        <v>1</v>
      </c>
      <c r="AL9" s="7">
        <v>12000</v>
      </c>
      <c r="AM9" s="6" t="s">
        <v>15</v>
      </c>
      <c r="AO9" s="6">
        <v>4</v>
      </c>
      <c r="AP9" s="7">
        <v>32000</v>
      </c>
      <c r="AQ9" s="6" t="s">
        <v>17</v>
      </c>
    </row>
    <row r="10" spans="1:43" x14ac:dyDescent="0.25">
      <c r="A10" s="6">
        <v>1</v>
      </c>
      <c r="B10" s="7">
        <v>12000</v>
      </c>
      <c r="C10" s="6" t="s">
        <v>1</v>
      </c>
      <c r="E10" s="6">
        <v>1</v>
      </c>
      <c r="F10" s="7">
        <v>99000</v>
      </c>
      <c r="G10" s="6" t="s">
        <v>5</v>
      </c>
      <c r="I10" s="6">
        <v>22</v>
      </c>
      <c r="J10" s="7">
        <v>33000</v>
      </c>
      <c r="K10" s="6" t="s">
        <v>7</v>
      </c>
      <c r="M10" s="6">
        <v>1</v>
      </c>
      <c r="N10" s="7">
        <v>90000</v>
      </c>
      <c r="O10" s="6" t="s">
        <v>27</v>
      </c>
      <c r="Y10" s="6">
        <v>3</v>
      </c>
      <c r="Z10" s="7">
        <v>80000</v>
      </c>
      <c r="AA10" s="6" t="s">
        <v>10</v>
      </c>
      <c r="AG10" s="6">
        <v>5</v>
      </c>
      <c r="AH10" s="7">
        <v>40000</v>
      </c>
      <c r="AI10" s="6" t="s">
        <v>13</v>
      </c>
      <c r="AK10" s="6">
        <v>1</v>
      </c>
      <c r="AL10" s="7">
        <v>10000</v>
      </c>
      <c r="AM10" s="6" t="s">
        <v>15</v>
      </c>
      <c r="AO10" s="6">
        <v>1</v>
      </c>
      <c r="AP10" s="7">
        <v>32000</v>
      </c>
      <c r="AQ10" s="6" t="s">
        <v>17</v>
      </c>
    </row>
    <row r="11" spans="1:43" x14ac:dyDescent="0.25">
      <c r="A11" s="6">
        <v>50</v>
      </c>
      <c r="B11" s="7">
        <v>25000</v>
      </c>
      <c r="C11" s="6" t="s">
        <v>1</v>
      </c>
      <c r="E11" s="6">
        <v>45</v>
      </c>
      <c r="F11" s="7">
        <v>29000</v>
      </c>
      <c r="G11" s="6" t="s">
        <v>5</v>
      </c>
      <c r="I11" s="6">
        <v>18</v>
      </c>
      <c r="J11" s="7">
        <v>35000</v>
      </c>
      <c r="K11" s="6" t="s">
        <v>7</v>
      </c>
      <c r="Y11" s="6">
        <v>5</v>
      </c>
      <c r="Z11" s="7">
        <v>280000</v>
      </c>
      <c r="AA11" s="6" t="s">
        <v>10</v>
      </c>
      <c r="AK11" s="6">
        <v>2</v>
      </c>
      <c r="AL11" s="7">
        <v>14000</v>
      </c>
      <c r="AM11" s="6" t="s">
        <v>15</v>
      </c>
      <c r="AO11" s="6">
        <v>6</v>
      </c>
      <c r="AP11" s="7">
        <v>36000</v>
      </c>
      <c r="AQ11" s="6" t="s">
        <v>17</v>
      </c>
    </row>
    <row r="12" spans="1:43" x14ac:dyDescent="0.25">
      <c r="A12" s="6">
        <v>2</v>
      </c>
      <c r="B12" s="7">
        <v>28000</v>
      </c>
      <c r="C12" s="6" t="s">
        <v>1</v>
      </c>
      <c r="E12" s="6">
        <v>2</v>
      </c>
      <c r="F12" s="7">
        <v>90000</v>
      </c>
      <c r="G12" s="6" t="s">
        <v>5</v>
      </c>
      <c r="I12" s="6">
        <v>19</v>
      </c>
      <c r="J12" s="7">
        <v>42000</v>
      </c>
      <c r="K12" s="6" t="s">
        <v>7</v>
      </c>
      <c r="AK12" s="6">
        <v>1</v>
      </c>
      <c r="AL12" s="7">
        <v>12000</v>
      </c>
      <c r="AM12" s="6" t="s">
        <v>15</v>
      </c>
      <c r="AO12" s="6">
        <v>10</v>
      </c>
      <c r="AP12" s="7">
        <v>42000</v>
      </c>
      <c r="AQ12" s="6" t="s">
        <v>17</v>
      </c>
    </row>
    <row r="13" spans="1:43" x14ac:dyDescent="0.25">
      <c r="A13" s="6">
        <v>45</v>
      </c>
      <c r="B13" s="7">
        <v>26000</v>
      </c>
      <c r="C13" s="6" t="s">
        <v>1</v>
      </c>
      <c r="E13" s="6">
        <v>35</v>
      </c>
      <c r="F13" s="7">
        <v>30000</v>
      </c>
      <c r="G13" s="6" t="s">
        <v>5</v>
      </c>
      <c r="I13" s="6">
        <v>30</v>
      </c>
      <c r="J13" s="7">
        <v>46000</v>
      </c>
      <c r="K13" s="6" t="s">
        <v>7</v>
      </c>
      <c r="AK13" s="6">
        <v>1</v>
      </c>
      <c r="AL13" s="7">
        <v>12000</v>
      </c>
      <c r="AM13" s="6" t="s">
        <v>15</v>
      </c>
      <c r="AO13" s="6">
        <v>6</v>
      </c>
      <c r="AP13" s="7">
        <v>52000</v>
      </c>
      <c r="AQ13" s="6" t="s">
        <v>17</v>
      </c>
    </row>
    <row r="14" spans="1:43" x14ac:dyDescent="0.25">
      <c r="A14" s="6">
        <v>2</v>
      </c>
      <c r="B14" s="7">
        <v>20000</v>
      </c>
      <c r="C14" s="6" t="s">
        <v>1</v>
      </c>
      <c r="E14" s="6">
        <v>35</v>
      </c>
      <c r="F14" s="7">
        <v>35000</v>
      </c>
      <c r="G14" s="6" t="s">
        <v>5</v>
      </c>
      <c r="I14" s="6">
        <v>1</v>
      </c>
      <c r="J14" s="7">
        <v>89000</v>
      </c>
      <c r="K14" s="6" t="s">
        <v>7</v>
      </c>
    </row>
    <row r="15" spans="1:43" x14ac:dyDescent="0.25">
      <c r="A15" s="6">
        <v>4</v>
      </c>
      <c r="B15" s="7">
        <v>80000</v>
      </c>
      <c r="C15" s="6" t="s">
        <v>1</v>
      </c>
      <c r="E15" s="6">
        <v>1</v>
      </c>
      <c r="F15" s="7">
        <v>120000</v>
      </c>
      <c r="G15" s="6" t="s">
        <v>5</v>
      </c>
      <c r="I15" s="6">
        <v>19</v>
      </c>
      <c r="J15" s="7">
        <v>49000</v>
      </c>
      <c r="K15" s="6" t="s">
        <v>7</v>
      </c>
    </row>
    <row r="16" spans="1:43" x14ac:dyDescent="0.25">
      <c r="A16" s="6">
        <v>40</v>
      </c>
      <c r="B16" s="7">
        <v>32000</v>
      </c>
      <c r="C16" s="6" t="s">
        <v>1</v>
      </c>
      <c r="E16" s="6">
        <v>20</v>
      </c>
      <c r="F16" s="7">
        <v>38000</v>
      </c>
      <c r="G16" s="6" t="s">
        <v>5</v>
      </c>
      <c r="I16" s="6">
        <v>2</v>
      </c>
      <c r="J16" s="7">
        <v>45000</v>
      </c>
      <c r="K16" s="6" t="s">
        <v>7</v>
      </c>
    </row>
    <row r="17" spans="1:43" x14ac:dyDescent="0.25">
      <c r="A17" s="6">
        <v>25</v>
      </c>
      <c r="B17" s="7">
        <v>35000</v>
      </c>
      <c r="C17" s="6" t="s">
        <v>1</v>
      </c>
      <c r="E17" s="6">
        <v>6</v>
      </c>
      <c r="F17" s="7">
        <v>60000</v>
      </c>
      <c r="G17" s="6" t="s">
        <v>5</v>
      </c>
    </row>
    <row r="18" spans="1:43" x14ac:dyDescent="0.25">
      <c r="A18" s="6">
        <v>20</v>
      </c>
      <c r="B18" s="7">
        <v>34000</v>
      </c>
      <c r="C18" s="6" t="s">
        <v>1</v>
      </c>
      <c r="E18" s="6">
        <v>21</v>
      </c>
      <c r="F18" s="7">
        <v>45000</v>
      </c>
      <c r="G18" s="6" t="s">
        <v>5</v>
      </c>
    </row>
    <row r="19" spans="1:43" x14ac:dyDescent="0.25">
      <c r="A19" s="6">
        <v>15</v>
      </c>
      <c r="B19" s="7">
        <v>60000</v>
      </c>
      <c r="C19" s="6" t="s">
        <v>1</v>
      </c>
      <c r="E19" s="6">
        <v>17</v>
      </c>
      <c r="F19" s="7">
        <v>54000</v>
      </c>
      <c r="G19" s="6" t="s">
        <v>5</v>
      </c>
    </row>
    <row r="20" spans="1:43" x14ac:dyDescent="0.25">
      <c r="A20" s="6">
        <v>25</v>
      </c>
      <c r="B20" s="7">
        <v>64000</v>
      </c>
      <c r="C20" s="6" t="s">
        <v>1</v>
      </c>
      <c r="E20" s="6">
        <v>2</v>
      </c>
      <c r="F20" s="7">
        <v>45000</v>
      </c>
      <c r="G20" s="6" t="s">
        <v>5</v>
      </c>
    </row>
    <row r="21" spans="1:43" x14ac:dyDescent="0.25">
      <c r="A21" s="6">
        <v>2</v>
      </c>
      <c r="B21" s="7">
        <v>42000</v>
      </c>
      <c r="C21" s="6" t="s">
        <v>1</v>
      </c>
      <c r="E21" s="6">
        <v>26</v>
      </c>
      <c r="F21" s="7">
        <v>58000</v>
      </c>
      <c r="G21" s="6" t="s">
        <v>5</v>
      </c>
    </row>
    <row r="22" spans="1:43" x14ac:dyDescent="0.25">
      <c r="A22" s="6">
        <v>32</v>
      </c>
      <c r="B22" s="7">
        <v>72000</v>
      </c>
      <c r="C22" s="6" t="s">
        <v>1</v>
      </c>
      <c r="E22" s="6">
        <v>24</v>
      </c>
      <c r="F22" s="7">
        <v>68000</v>
      </c>
      <c r="G22" s="6" t="s">
        <v>5</v>
      </c>
    </row>
    <row r="23" spans="1:43" x14ac:dyDescent="0.25">
      <c r="A23" s="6">
        <v>1</v>
      </c>
      <c r="B23" s="7">
        <v>15000</v>
      </c>
      <c r="C23" s="6" t="s">
        <v>1</v>
      </c>
    </row>
    <row r="24" spans="1:43" x14ac:dyDescent="0.25">
      <c r="D24" s="6"/>
    </row>
    <row r="25" spans="1:43" x14ac:dyDescent="0.25">
      <c r="A25" s="8" t="s">
        <v>67</v>
      </c>
      <c r="B25" t="s">
        <v>66</v>
      </c>
      <c r="C25" t="s">
        <v>65</v>
      </c>
      <c r="D25" s="6"/>
      <c r="E25" s="8" t="s">
        <v>67</v>
      </c>
      <c r="F25" t="s">
        <v>66</v>
      </c>
      <c r="G25" t="s">
        <v>65</v>
      </c>
      <c r="I25" s="8" t="s">
        <v>67</v>
      </c>
      <c r="J25" t="s">
        <v>66</v>
      </c>
      <c r="K25" t="s">
        <v>65</v>
      </c>
      <c r="M25" s="8" t="s">
        <v>67</v>
      </c>
      <c r="N25" t="s">
        <v>66</v>
      </c>
      <c r="O25" t="s">
        <v>65</v>
      </c>
      <c r="Q25" s="8" t="s">
        <v>67</v>
      </c>
      <c r="R25" t="s">
        <v>66</v>
      </c>
      <c r="S25" t="s">
        <v>65</v>
      </c>
      <c r="U25" s="8" t="s">
        <v>67</v>
      </c>
      <c r="V25" t="s">
        <v>66</v>
      </c>
      <c r="W25" t="s">
        <v>65</v>
      </c>
      <c r="Y25" s="8" t="s">
        <v>67</v>
      </c>
      <c r="Z25" t="s">
        <v>66</v>
      </c>
      <c r="AA25" t="s">
        <v>65</v>
      </c>
      <c r="AC25" s="8" t="s">
        <v>67</v>
      </c>
      <c r="AD25" t="s">
        <v>66</v>
      </c>
      <c r="AE25" t="s">
        <v>65</v>
      </c>
      <c r="AG25" s="8" t="s">
        <v>67</v>
      </c>
      <c r="AH25" t="s">
        <v>66</v>
      </c>
      <c r="AI25" t="s">
        <v>65</v>
      </c>
      <c r="AK25" s="8" t="s">
        <v>67</v>
      </c>
      <c r="AL25" t="s">
        <v>66</v>
      </c>
      <c r="AM25" t="s">
        <v>65</v>
      </c>
      <c r="AO25" s="8" t="s">
        <v>67</v>
      </c>
      <c r="AP25" t="s">
        <v>66</v>
      </c>
      <c r="AQ25" t="s">
        <v>65</v>
      </c>
    </row>
    <row r="26" spans="1:43" x14ac:dyDescent="0.25">
      <c r="A26" s="11" t="s">
        <v>1</v>
      </c>
      <c r="B26" s="9">
        <v>433</v>
      </c>
      <c r="C26" s="10">
        <v>747000</v>
      </c>
      <c r="D26" s="6"/>
      <c r="E26" s="11" t="s">
        <v>5</v>
      </c>
      <c r="F26" s="9">
        <v>395</v>
      </c>
      <c r="G26" s="10">
        <v>1039000</v>
      </c>
      <c r="I26" s="11" t="s">
        <v>7</v>
      </c>
      <c r="J26" s="9">
        <v>345</v>
      </c>
      <c r="K26" s="10">
        <v>676000</v>
      </c>
      <c r="M26" s="11" t="s">
        <v>27</v>
      </c>
      <c r="N26" s="9">
        <v>104</v>
      </c>
      <c r="O26" s="10">
        <v>613000</v>
      </c>
      <c r="Q26" s="11" t="s">
        <v>20</v>
      </c>
      <c r="R26" s="9">
        <v>63</v>
      </c>
      <c r="S26" s="10">
        <v>647000</v>
      </c>
      <c r="U26" s="11" t="s">
        <v>22</v>
      </c>
      <c r="V26" s="9">
        <v>23</v>
      </c>
      <c r="W26" s="10">
        <v>185000</v>
      </c>
      <c r="Y26" s="11" t="s">
        <v>10</v>
      </c>
      <c r="Z26" s="9">
        <v>38</v>
      </c>
      <c r="AA26" s="10">
        <v>1464000</v>
      </c>
      <c r="AC26" s="11" t="s">
        <v>29</v>
      </c>
      <c r="AD26" s="9">
        <v>52</v>
      </c>
      <c r="AE26" s="10">
        <v>2150000</v>
      </c>
      <c r="AG26" s="11" t="s">
        <v>13</v>
      </c>
      <c r="AH26" s="9">
        <v>33</v>
      </c>
      <c r="AI26" s="10">
        <v>390200</v>
      </c>
      <c r="AK26" s="11" t="s">
        <v>15</v>
      </c>
      <c r="AL26" s="9">
        <v>26</v>
      </c>
      <c r="AM26" s="10">
        <v>549000</v>
      </c>
      <c r="AO26" s="11" t="s">
        <v>17</v>
      </c>
      <c r="AP26" s="9">
        <v>57</v>
      </c>
      <c r="AQ26" s="10">
        <v>512000</v>
      </c>
    </row>
    <row r="27" spans="1:43" x14ac:dyDescent="0.25">
      <c r="A27" s="11" t="s">
        <v>68</v>
      </c>
      <c r="B27" s="9">
        <v>433</v>
      </c>
      <c r="C27" s="10">
        <v>747000</v>
      </c>
      <c r="D27" s="6"/>
      <c r="E27" s="11" t="s">
        <v>68</v>
      </c>
      <c r="F27" s="9">
        <v>395</v>
      </c>
      <c r="G27" s="10">
        <v>1039000</v>
      </c>
      <c r="I27" s="11" t="s">
        <v>68</v>
      </c>
      <c r="J27" s="9">
        <v>345</v>
      </c>
      <c r="K27" s="10">
        <v>676000</v>
      </c>
      <c r="M27" s="11" t="s">
        <v>68</v>
      </c>
      <c r="N27" s="9">
        <v>104</v>
      </c>
      <c r="O27" s="10">
        <v>613000</v>
      </c>
      <c r="Q27" s="11" t="s">
        <v>68</v>
      </c>
      <c r="R27" s="9">
        <v>63</v>
      </c>
      <c r="S27" s="10">
        <v>647000</v>
      </c>
      <c r="U27" s="11" t="s">
        <v>68</v>
      </c>
      <c r="V27" s="9">
        <v>23</v>
      </c>
      <c r="W27" s="10">
        <v>185000</v>
      </c>
      <c r="Y27" s="11" t="s">
        <v>68</v>
      </c>
      <c r="Z27" s="9">
        <v>38</v>
      </c>
      <c r="AA27" s="10">
        <v>1464000</v>
      </c>
      <c r="AC27" s="11" t="s">
        <v>68</v>
      </c>
      <c r="AD27" s="9">
        <v>52</v>
      </c>
      <c r="AE27" s="10">
        <v>2150000</v>
      </c>
      <c r="AG27" s="11" t="s">
        <v>68</v>
      </c>
      <c r="AH27" s="9">
        <v>33</v>
      </c>
      <c r="AI27" s="10">
        <v>390200</v>
      </c>
      <c r="AK27" s="11" t="s">
        <v>68</v>
      </c>
      <c r="AL27" s="9">
        <v>26</v>
      </c>
      <c r="AM27" s="10">
        <v>549000</v>
      </c>
      <c r="AO27" s="11" t="s">
        <v>68</v>
      </c>
      <c r="AP27" s="9">
        <v>57</v>
      </c>
      <c r="AQ27" s="10">
        <v>512000</v>
      </c>
    </row>
    <row r="28" spans="1:43" x14ac:dyDescent="0.25">
      <c r="A28"/>
      <c r="B28"/>
      <c r="C28"/>
      <c r="D28" s="6"/>
    </row>
    <row r="29" spans="1:43" x14ac:dyDescent="0.25">
      <c r="A29"/>
      <c r="B29"/>
      <c r="C29"/>
      <c r="D29" s="6"/>
    </row>
    <row r="30" spans="1:43" x14ac:dyDescent="0.25">
      <c r="A30"/>
      <c r="B30"/>
      <c r="C30"/>
      <c r="D30" s="6"/>
    </row>
    <row r="31" spans="1:43" x14ac:dyDescent="0.25">
      <c r="A31"/>
      <c r="B31"/>
      <c r="C31"/>
      <c r="D31" s="6"/>
    </row>
    <row r="32" spans="1:43" x14ac:dyDescent="0.25">
      <c r="A32"/>
      <c r="B32"/>
      <c r="C32"/>
      <c r="D32" s="6"/>
    </row>
    <row r="33" spans="1:6" x14ac:dyDescent="0.25">
      <c r="A33"/>
      <c r="B33"/>
      <c r="C33"/>
      <c r="D33" s="6"/>
    </row>
    <row r="34" spans="1:6" x14ac:dyDescent="0.25">
      <c r="A34"/>
      <c r="B34"/>
      <c r="C34"/>
      <c r="D34" s="6"/>
    </row>
    <row r="35" spans="1:6" x14ac:dyDescent="0.25">
      <c r="A35"/>
      <c r="B35"/>
      <c r="C35"/>
      <c r="D35" s="6"/>
    </row>
    <row r="36" spans="1:6" x14ac:dyDescent="0.25">
      <c r="A36"/>
      <c r="B36"/>
      <c r="C36"/>
      <c r="D36" s="6"/>
    </row>
    <row r="37" spans="1:6" x14ac:dyDescent="0.25">
      <c r="A37"/>
      <c r="B37"/>
      <c r="C37"/>
      <c r="D37" s="6"/>
    </row>
    <row r="38" spans="1:6" x14ac:dyDescent="0.25">
      <c r="A38"/>
      <c r="B38"/>
      <c r="C38"/>
      <c r="D38" s="6"/>
    </row>
    <row r="39" spans="1:6" x14ac:dyDescent="0.25">
      <c r="A39"/>
      <c r="B39"/>
      <c r="C39"/>
      <c r="D39" s="6"/>
    </row>
    <row r="40" spans="1:6" x14ac:dyDescent="0.25">
      <c r="A40"/>
      <c r="B40"/>
      <c r="C40"/>
      <c r="D40" s="6"/>
    </row>
    <row r="41" spans="1:6" x14ac:dyDescent="0.25">
      <c r="A41"/>
      <c r="B41"/>
      <c r="C41"/>
      <c r="D41" s="6"/>
    </row>
    <row r="42" spans="1:6" x14ac:dyDescent="0.25">
      <c r="A42"/>
      <c r="B42"/>
      <c r="C42"/>
      <c r="D42" s="6"/>
      <c r="E42" s="7"/>
      <c r="F42" s="6"/>
    </row>
    <row r="43" spans="1:6" x14ac:dyDescent="0.25">
      <c r="D43" s="6"/>
      <c r="E43" s="7"/>
      <c r="F43" s="6"/>
    </row>
    <row r="44" spans="1:6" x14ac:dyDescent="0.25">
      <c r="D44" s="6"/>
      <c r="E44" s="7"/>
      <c r="F44" s="6"/>
    </row>
  </sheetData>
  <pageMargins left="0.511811024" right="0.511811024" top="0.78740157499999996" bottom="0.78740157499999996" header="0.31496062000000002" footer="0.31496062000000002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PostgreSQL</vt:lpstr>
      <vt:lpstr>Volume de vendas</vt:lpstr>
      <vt:lpstr>Receitas por modelo</vt:lpstr>
      <vt:lpstr>Vendas por faixa de valor</vt:lpstr>
      <vt:lpstr>Tickets médios</vt:lpstr>
      <vt:lpstr>Mais vendidos</vt:lpstr>
      <vt:lpstr>Vendas por marca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Luiza Carvalho</dc:creator>
  <cp:lastModifiedBy>Maria Luiza Carvalho</cp:lastModifiedBy>
  <dcterms:created xsi:type="dcterms:W3CDTF">2024-12-17T00:37:22Z</dcterms:created>
  <dcterms:modified xsi:type="dcterms:W3CDTF">2024-12-17T00:38:39Z</dcterms:modified>
</cp:coreProperties>
</file>