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5295\Projects\Otorowiri\Data\Data_geology\"/>
    </mc:Choice>
  </mc:AlternateContent>
  <xr:revisionPtr revIDLastSave="0" documentId="13_ncr:1_{5C9BE01C-49C9-4FCE-BFB9-61FEBACB9E80}" xr6:coauthVersionLast="47" xr6:coauthVersionMax="47" xr10:uidLastSave="{00000000-0000-0000-0000-000000000000}"/>
  <bookViews>
    <workbookView xWindow="-110" yWindow="-110" windowWidth="18430" windowHeight="11020" firstSheet="2" activeTab="2" xr2:uid="{F0865505-9651-490B-8489-90EAB7C11998}"/>
  </bookViews>
  <sheets>
    <sheet name="Names" sheetId="2" r:id="rId1"/>
    <sheet name="Sheet1" sheetId="5" state="hidden" r:id="rId2"/>
    <sheet name="strat" sheetId="6" r:id="rId3"/>
    <sheet name="All_clean" sheetId="1" r:id="rId4"/>
    <sheet name="mAHD_original" sheetId="3" r:id="rId5"/>
    <sheet name="mAHD" sheetId="8" r:id="rId6"/>
    <sheet name="geo_bores" sheetId="4" r:id="rId7"/>
    <sheet name="Sheet2" sheetId="10" r:id="rId8"/>
    <sheet name="pumping_bores" sheetId="9" r:id="rId9"/>
  </sheets>
  <definedNames>
    <definedName name="_xlnm._FilterDatabase" localSheetId="6" hidden="1">geo_bores!$A$1:$S$93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2" i="4"/>
  <c r="H5" i="6"/>
  <c r="H6" i="6"/>
  <c r="H7" i="6"/>
  <c r="H8" i="6"/>
  <c r="H9" i="6"/>
  <c r="H10" i="6"/>
  <c r="H11" i="6"/>
  <c r="H12" i="6"/>
  <c r="H13" i="6"/>
  <c r="H14" i="6"/>
  <c r="H4" i="6"/>
  <c r="H3" i="6"/>
</calcChain>
</file>

<file path=xl/sharedStrings.xml><?xml version="1.0" encoding="utf-8"?>
<sst xmlns="http://schemas.openxmlformats.org/spreadsheetml/2006/main" count="692" uniqueCount="130">
  <si>
    <t>Dongara Line DL3A</t>
  </si>
  <si>
    <t>Dongara Line DL4B</t>
  </si>
  <si>
    <t>Dongara Line DL5A</t>
  </si>
  <si>
    <t>MAB1</t>
  </si>
  <si>
    <t>Erregulla 1</t>
  </si>
  <si>
    <t>Erregulla 2</t>
  </si>
  <si>
    <t>West Erregulla 1</t>
  </si>
  <si>
    <t>Arrowsmith Scheme 27</t>
  </si>
  <si>
    <t>Arrowsmith Scheme 22</t>
  </si>
  <si>
    <t>Arrowsmith Scheme 21</t>
  </si>
  <si>
    <t>Arrowsmith Scheme 19</t>
  </si>
  <si>
    <t>Arrowsmith Scheme 17</t>
  </si>
  <si>
    <t>Arrowsmith Scheme 12</t>
  </si>
  <si>
    <t>Arrowsmith Scheme 11</t>
  </si>
  <si>
    <t>Arrowsmith No 2</t>
  </si>
  <si>
    <t>Arrowsmith Scheme 18</t>
  </si>
  <si>
    <t>Arrowsmith No 1</t>
  </si>
  <si>
    <t>Arrowsmith No 4</t>
  </si>
  <si>
    <t>Arrowsmith Scheme 13</t>
  </si>
  <si>
    <t>Arrowsmith No 3</t>
  </si>
  <si>
    <t>Arrowsmith Scheme 14</t>
  </si>
  <si>
    <t>Arrowsmith Scheme 15</t>
  </si>
  <si>
    <t>Arrowsmith Scheme 16</t>
  </si>
  <si>
    <t>Arrowsmith Scheme 8</t>
  </si>
  <si>
    <t>Arrowsmith Scheme 9</t>
  </si>
  <si>
    <t>Arrowsmith Scheme 20</t>
  </si>
  <si>
    <t>Arrowsmith Scheme 23</t>
  </si>
  <si>
    <t>Arrowsmith No 25</t>
  </si>
  <si>
    <t>Eneabba 1</t>
  </si>
  <si>
    <t>Donkey Creek 1</t>
  </si>
  <si>
    <t>Arrowsmith Scheme 26</t>
  </si>
  <si>
    <t>Tathra</t>
  </si>
  <si>
    <t>Eneabba Line EL6</t>
  </si>
  <si>
    <t>Eneabba Line EL5</t>
  </si>
  <si>
    <t>Eneabba Line EL4</t>
  </si>
  <si>
    <t>Eneabba Line EL3A</t>
  </si>
  <si>
    <t>Eneabba Line EL2A</t>
  </si>
  <si>
    <t>Eneabba Line EL1A</t>
  </si>
  <si>
    <t>DSO5</t>
  </si>
  <si>
    <t>BF10-1</t>
  </si>
  <si>
    <t>DSP6</t>
  </si>
  <si>
    <t>Name</t>
  </si>
  <si>
    <t>Easting</t>
  </si>
  <si>
    <t>Northing</t>
  </si>
  <si>
    <t>QTs</t>
  </si>
  <si>
    <t>Kcm</t>
  </si>
  <si>
    <t>Kcom</t>
  </si>
  <si>
    <t>Kcok</t>
  </si>
  <si>
    <t>Kcoh</t>
  </si>
  <si>
    <t>Kwl</t>
  </si>
  <si>
    <t>Kws</t>
  </si>
  <si>
    <t>Kwg</t>
  </si>
  <si>
    <t>Kp</t>
  </si>
  <si>
    <t>Kpo</t>
  </si>
  <si>
    <t>Jyd</t>
  </si>
  <si>
    <t>Jyc</t>
  </si>
  <si>
    <t>Jyb</t>
  </si>
  <si>
    <t>Jya</t>
  </si>
  <si>
    <t>Jy</t>
  </si>
  <si>
    <t>Jd</t>
  </si>
  <si>
    <t>Jc</t>
  </si>
  <si>
    <t>Je</t>
  </si>
  <si>
    <t>Trl</t>
  </si>
  <si>
    <t>Trw</t>
  </si>
  <si>
    <t>Trk</t>
  </si>
  <si>
    <t>Elevation unit</t>
  </si>
  <si>
    <t>Elevation</t>
  </si>
  <si>
    <t>Drilling depth (m)</t>
  </si>
  <si>
    <t>m AHD</t>
  </si>
  <si>
    <t>m bgl</t>
  </si>
  <si>
    <t>superficial formations</t>
  </si>
  <si>
    <t>Yarragadee Formation Unit D</t>
  </si>
  <si>
    <t>Molecap Greensand</t>
  </si>
  <si>
    <t>Yarragadee Formation Unit C</t>
  </si>
  <si>
    <t>Mirrabooka Member</t>
  </si>
  <si>
    <t>Yarragadee Formation Unit B</t>
  </si>
  <si>
    <t>Kardinya Shale Member</t>
  </si>
  <si>
    <t>Yarragadee Formation Unit A</t>
  </si>
  <si>
    <t>Henley Sandstone Member</t>
  </si>
  <si>
    <t>Yarragadee Formation (i.e. not resolved into units as above)</t>
  </si>
  <si>
    <t>Leederville Formation</t>
  </si>
  <si>
    <t>Cadda Formation</t>
  </si>
  <si>
    <t>South Perth Shale</t>
  </si>
  <si>
    <t>Cattamarra Coal Measures</t>
  </si>
  <si>
    <t>Gage Formation</t>
  </si>
  <si>
    <t>Eneabba Formation</t>
  </si>
  <si>
    <t>‘Undifferentiated’ Parmelia Group (see Table 6)</t>
  </si>
  <si>
    <t>Lesueur Sandstone</t>
  </si>
  <si>
    <t>Otorowiri Formation</t>
  </si>
  <si>
    <t>Woodada Formation</t>
  </si>
  <si>
    <t>Kockatea Shale</t>
  </si>
  <si>
    <t>Elevation_mbgl</t>
  </si>
  <si>
    <t>Drilling_depth_m</t>
  </si>
  <si>
    <t>ID</t>
  </si>
  <si>
    <t>sequence</t>
  </si>
  <si>
    <t>unit</t>
  </si>
  <si>
    <t>R</t>
  </si>
  <si>
    <t>G</t>
  </si>
  <si>
    <t>B</t>
  </si>
  <si>
    <t>val</t>
  </si>
  <si>
    <t>lithid</t>
  </si>
  <si>
    <t>Thickness</t>
  </si>
  <si>
    <t>Ground</t>
  </si>
  <si>
    <t>-</t>
  </si>
  <si>
    <t>Yarragadee</t>
  </si>
  <si>
    <t>Data_type</t>
  </si>
  <si>
    <t>Source</t>
  </si>
  <si>
    <t>Raw</t>
  </si>
  <si>
    <t>Editted</t>
  </si>
  <si>
    <t>HB1 table</t>
  </si>
  <si>
    <t>P1</t>
  </si>
  <si>
    <t>P2</t>
  </si>
  <si>
    <t>Ground_mAHD</t>
  </si>
  <si>
    <t>Otorowiri Outcrop 1</t>
  </si>
  <si>
    <t>Otorowiri Outcrop 2</t>
  </si>
  <si>
    <t>Otorowiri Outcrop 3</t>
  </si>
  <si>
    <t>Otorowiri Outcrop 4</t>
  </si>
  <si>
    <t>Otorowiri Outcrop 5</t>
  </si>
  <si>
    <t>Otorowiri Outcrop 6</t>
  </si>
  <si>
    <t>Otorowiri Outcrop 7</t>
  </si>
  <si>
    <t>Otorowiri Outcrop 8</t>
  </si>
  <si>
    <t>Otorowiri Outcrop 9</t>
  </si>
  <si>
    <t>Otorowiri Outcrop 10</t>
  </si>
  <si>
    <t>Control</t>
  </si>
  <si>
    <t>Mapping Kpo outcrop</t>
  </si>
  <si>
    <t>iconvert</t>
  </si>
  <si>
    <t>hk</t>
  </si>
  <si>
    <t>vk</t>
  </si>
  <si>
    <t>ss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</si>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</sst>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/>
    <xf numFmtId="1" fontId="4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4E8D-8CFB-413C-98F2-085336F989CC}">
  <dimension ref="A1:B21"/>
  <sheetViews>
    <sheetView workbookViewId="0">
      <selection activeCell="B24" sqref="B24"/>
    </sheetView>
  </sheetViews>
  <sheetFormatPr defaultRowHeight="14.5" x14ac:dyDescent="0.35"/>
  <cols>
    <col min="2" max="2" width="53.54296875" customWidth="1"/>
  </cols>
  <sheetData>
    <row r="1" spans="1:2" x14ac:dyDescent="0.35">
      <c r="A1" s="5" t="s">
        <v>44</v>
      </c>
      <c r="B1" s="5" t="s">
        <v>70</v>
      </c>
    </row>
    <row r="2" spans="1:2" x14ac:dyDescent="0.35">
      <c r="A2" s="5" t="s">
        <v>45</v>
      </c>
      <c r="B2" s="5" t="s">
        <v>72</v>
      </c>
    </row>
    <row r="3" spans="1:2" x14ac:dyDescent="0.35">
      <c r="A3" s="5" t="s">
        <v>46</v>
      </c>
      <c r="B3" s="5" t="s">
        <v>74</v>
      </c>
    </row>
    <row r="4" spans="1:2" x14ac:dyDescent="0.35">
      <c r="A4" s="5" t="s">
        <v>47</v>
      </c>
      <c r="B4" s="5" t="s">
        <v>76</v>
      </c>
    </row>
    <row r="5" spans="1:2" x14ac:dyDescent="0.35">
      <c r="A5" s="5" t="s">
        <v>48</v>
      </c>
      <c r="B5" s="5" t="s">
        <v>78</v>
      </c>
    </row>
    <row r="6" spans="1:2" x14ac:dyDescent="0.35">
      <c r="A6" s="5" t="s">
        <v>49</v>
      </c>
      <c r="B6" s="5" t="s">
        <v>80</v>
      </c>
    </row>
    <row r="7" spans="1:2" x14ac:dyDescent="0.35">
      <c r="A7" s="5" t="s">
        <v>50</v>
      </c>
      <c r="B7" s="5" t="s">
        <v>82</v>
      </c>
    </row>
    <row r="8" spans="1:2" x14ac:dyDescent="0.35">
      <c r="A8" s="5" t="s">
        <v>51</v>
      </c>
      <c r="B8" s="5" t="s">
        <v>84</v>
      </c>
    </row>
    <row r="9" spans="1:2" x14ac:dyDescent="0.35">
      <c r="A9" t="s">
        <v>52</v>
      </c>
      <c r="B9" t="s">
        <v>86</v>
      </c>
    </row>
    <row r="10" spans="1:2" x14ac:dyDescent="0.35">
      <c r="A10" t="s">
        <v>53</v>
      </c>
      <c r="B10" t="s">
        <v>88</v>
      </c>
    </row>
    <row r="11" spans="1:2" x14ac:dyDescent="0.35">
      <c r="A11" t="s">
        <v>54</v>
      </c>
      <c r="B11" t="s">
        <v>71</v>
      </c>
    </row>
    <row r="12" spans="1:2" x14ac:dyDescent="0.35">
      <c r="A12" t="s">
        <v>55</v>
      </c>
      <c r="B12" t="s">
        <v>73</v>
      </c>
    </row>
    <row r="13" spans="1:2" x14ac:dyDescent="0.35">
      <c r="A13" t="s">
        <v>56</v>
      </c>
      <c r="B13" t="s">
        <v>75</v>
      </c>
    </row>
    <row r="14" spans="1:2" x14ac:dyDescent="0.35">
      <c r="A14" t="s">
        <v>57</v>
      </c>
      <c r="B14" t="s">
        <v>77</v>
      </c>
    </row>
    <row r="15" spans="1:2" x14ac:dyDescent="0.35">
      <c r="A15" t="s">
        <v>58</v>
      </c>
      <c r="B15" t="s">
        <v>79</v>
      </c>
    </row>
    <row r="16" spans="1:2" x14ac:dyDescent="0.35">
      <c r="A16" t="s">
        <v>59</v>
      </c>
      <c r="B16" t="s">
        <v>81</v>
      </c>
    </row>
    <row r="17" spans="1:2" x14ac:dyDescent="0.35">
      <c r="A17" t="s">
        <v>60</v>
      </c>
      <c r="B17" t="s">
        <v>83</v>
      </c>
    </row>
    <row r="18" spans="1:2" x14ac:dyDescent="0.35">
      <c r="A18" t="s">
        <v>61</v>
      </c>
      <c r="B18" t="s">
        <v>85</v>
      </c>
    </row>
    <row r="19" spans="1:2" x14ac:dyDescent="0.35">
      <c r="A19" t="s">
        <v>62</v>
      </c>
      <c r="B19" t="s">
        <v>87</v>
      </c>
    </row>
    <row r="20" spans="1:2" x14ac:dyDescent="0.35">
      <c r="A20" t="s">
        <v>63</v>
      </c>
      <c r="B20" t="s">
        <v>89</v>
      </c>
    </row>
    <row r="21" spans="1:2" x14ac:dyDescent="0.35">
      <c r="A21" t="s">
        <v>64</v>
      </c>
      <c r="B2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451A-F115-4C88-B185-DC683C21C40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89AD-4A52-4EB4-A331-3432CA489414}">
  <dimension ref="A1:M20"/>
  <sheetViews>
    <sheetView tabSelected="1" workbookViewId="0">
      <selection activeCell="J16" sqref="J16"/>
    </sheetView>
  </sheetViews>
  <sheetFormatPr defaultRowHeight="14.5" x14ac:dyDescent="0.35"/>
  <cols>
    <col min="1" max="1" width="12.7265625" customWidth="1"/>
    <col min="9" max="13" width="9.1796875"/>
  </cols>
  <sheetData>
    <row r="1" spans="1:13" x14ac:dyDescent="0.35">
      <c r="A1" s="14" t="s">
        <v>94</v>
      </c>
      <c r="B1" s="15" t="s">
        <v>95</v>
      </c>
      <c r="C1" s="12" t="s">
        <v>96</v>
      </c>
      <c r="D1" s="12" t="s">
        <v>97</v>
      </c>
      <c r="E1" s="12" t="s">
        <v>98</v>
      </c>
      <c r="F1" s="13" t="s">
        <v>99</v>
      </c>
      <c r="G1" s="13" t="s">
        <v>100</v>
      </c>
      <c r="H1" s="13" t="s">
        <v>101</v>
      </c>
      <c r="I1" s="6" t="s">
        <v>125</v>
      </c>
      <c r="J1" s="6" t="s">
        <v>126</v>
      </c>
      <c r="K1" s="6" t="s">
        <v>127</v>
      </c>
      <c r="L1" s="6" t="s">
        <v>128</v>
      </c>
      <c r="M1" s="6" t="s">
        <v>129</v>
      </c>
    </row>
    <row r="2" spans="1:13" x14ac:dyDescent="0.35">
      <c r="A2" s="7" t="s">
        <v>102</v>
      </c>
      <c r="B2" s="6" t="s">
        <v>102</v>
      </c>
      <c r="C2" s="6">
        <v>255</v>
      </c>
      <c r="D2" s="6">
        <v>255</v>
      </c>
      <c r="E2" s="6">
        <v>255</v>
      </c>
      <c r="F2" s="8">
        <v>0</v>
      </c>
      <c r="G2" s="7">
        <v>-1</v>
      </c>
      <c r="H2" s="9" t="s">
        <v>103</v>
      </c>
      <c r="I2" s="9"/>
    </row>
    <row r="3" spans="1:13" x14ac:dyDescent="0.35">
      <c r="A3" s="7" t="s">
        <v>104</v>
      </c>
      <c r="B3" s="6" t="s">
        <v>52</v>
      </c>
      <c r="C3" s="6">
        <v>172</v>
      </c>
      <c r="D3" s="6">
        <v>186</v>
      </c>
      <c r="E3" s="6">
        <v>242</v>
      </c>
      <c r="F3" s="17">
        <v>-175.74074074074073</v>
      </c>
      <c r="G3" s="7">
        <v>0</v>
      </c>
      <c r="H3" s="18">
        <f>F2-F3</f>
        <v>175.74074074074073</v>
      </c>
      <c r="I3" s="22">
        <v>1</v>
      </c>
      <c r="J3">
        <v>10</v>
      </c>
      <c r="K3">
        <v>10</v>
      </c>
      <c r="L3" s="23">
        <v>1.0000000000000001E-5</v>
      </c>
      <c r="M3">
        <v>0.1</v>
      </c>
    </row>
    <row r="4" spans="1:13" x14ac:dyDescent="0.35">
      <c r="A4" s="7" t="s">
        <v>104</v>
      </c>
      <c r="B4" s="6" t="s">
        <v>53</v>
      </c>
      <c r="C4" s="6">
        <v>117</v>
      </c>
      <c r="D4" s="6">
        <v>128</v>
      </c>
      <c r="E4" s="6">
        <v>229</v>
      </c>
      <c r="F4" s="17">
        <v>-235.0625</v>
      </c>
      <c r="G4" s="7">
        <v>1</v>
      </c>
      <c r="H4" s="18">
        <f>F3-F4</f>
        <v>59.321759259259267</v>
      </c>
      <c r="I4" s="6">
        <v>0</v>
      </c>
      <c r="J4">
        <v>0.1</v>
      </c>
      <c r="K4">
        <v>0.1</v>
      </c>
      <c r="L4" s="23">
        <v>1.0000000000000001E-5</v>
      </c>
      <c r="M4">
        <v>0.01</v>
      </c>
    </row>
    <row r="5" spans="1:13" x14ac:dyDescent="0.35">
      <c r="A5" s="7" t="s">
        <v>104</v>
      </c>
      <c r="B5" s="3" t="s">
        <v>54</v>
      </c>
      <c r="C5" s="6">
        <v>198</v>
      </c>
      <c r="D5" s="6">
        <v>217</v>
      </c>
      <c r="E5" s="6">
        <v>240</v>
      </c>
      <c r="F5" s="17">
        <v>-436.82608695652175</v>
      </c>
      <c r="G5" s="7">
        <v>2</v>
      </c>
      <c r="H5" s="18">
        <f t="shared" ref="H5:H14" si="0">F4-F5</f>
        <v>201.76358695652175</v>
      </c>
      <c r="I5" s="6">
        <v>0</v>
      </c>
      <c r="J5">
        <v>10</v>
      </c>
      <c r="K5">
        <v>10</v>
      </c>
      <c r="L5" s="23">
        <v>1.0000000000000001E-5</v>
      </c>
      <c r="M5">
        <v>0.2</v>
      </c>
    </row>
    <row r="6" spans="1:13" x14ac:dyDescent="0.35">
      <c r="A6" s="7" t="s">
        <v>104</v>
      </c>
      <c r="B6" s="3" t="s">
        <v>55</v>
      </c>
      <c r="C6" s="6">
        <v>141</v>
      </c>
      <c r="D6" s="6">
        <v>179</v>
      </c>
      <c r="E6" s="6">
        <v>227</v>
      </c>
      <c r="F6" s="17">
        <v>-820</v>
      </c>
      <c r="G6" s="7">
        <v>3</v>
      </c>
      <c r="H6" s="18">
        <f t="shared" si="0"/>
        <v>383.17391304347825</v>
      </c>
      <c r="I6" s="6">
        <v>0</v>
      </c>
      <c r="J6">
        <v>10</v>
      </c>
      <c r="K6">
        <v>10</v>
      </c>
      <c r="L6" s="23">
        <v>1.0000000000000001E-5</v>
      </c>
      <c r="M6">
        <v>0.2</v>
      </c>
    </row>
    <row r="7" spans="1:13" x14ac:dyDescent="0.35">
      <c r="A7" s="7" t="s">
        <v>104</v>
      </c>
      <c r="B7" s="3" t="s">
        <v>56</v>
      </c>
      <c r="C7" s="6">
        <v>86</v>
      </c>
      <c r="D7" s="6">
        <v>140</v>
      </c>
      <c r="E7" s="6">
        <v>209</v>
      </c>
      <c r="F7" s="17">
        <v>-1097.5999999999999</v>
      </c>
      <c r="G7" s="7">
        <v>4</v>
      </c>
      <c r="H7" s="18">
        <f t="shared" si="0"/>
        <v>277.59999999999991</v>
      </c>
      <c r="I7" s="6">
        <v>0</v>
      </c>
      <c r="J7">
        <v>10</v>
      </c>
      <c r="K7">
        <v>10</v>
      </c>
      <c r="L7" s="23">
        <v>1.0000000000000001E-5</v>
      </c>
      <c r="M7">
        <v>0.2</v>
      </c>
    </row>
    <row r="8" spans="1:13" x14ac:dyDescent="0.35">
      <c r="A8" s="7" t="s">
        <v>104</v>
      </c>
      <c r="B8" s="3" t="s">
        <v>57</v>
      </c>
      <c r="C8" s="6">
        <v>2</v>
      </c>
      <c r="D8" s="6">
        <v>112</v>
      </c>
      <c r="E8" s="6">
        <v>193</v>
      </c>
      <c r="F8" s="17">
        <v>-1683.3333333333333</v>
      </c>
      <c r="G8" s="7">
        <v>5</v>
      </c>
      <c r="H8" s="18">
        <f t="shared" si="0"/>
        <v>585.73333333333335</v>
      </c>
      <c r="I8" s="6">
        <v>0</v>
      </c>
      <c r="J8">
        <v>10</v>
      </c>
      <c r="K8">
        <v>10</v>
      </c>
      <c r="L8" s="23">
        <v>1.0000000000000001E-5</v>
      </c>
      <c r="M8">
        <v>0.2</v>
      </c>
    </row>
    <row r="9" spans="1:13" x14ac:dyDescent="0.35">
      <c r="A9" s="7" t="s">
        <v>104</v>
      </c>
      <c r="B9" s="3" t="s">
        <v>59</v>
      </c>
      <c r="C9" s="6">
        <v>1</v>
      </c>
      <c r="D9" s="6">
        <v>163</v>
      </c>
      <c r="E9" s="6">
        <v>142</v>
      </c>
      <c r="F9" s="17">
        <v>-1937.8</v>
      </c>
      <c r="G9" s="7">
        <v>6</v>
      </c>
      <c r="H9" s="18">
        <f t="shared" si="0"/>
        <v>254.4666666666667</v>
      </c>
      <c r="I9" s="6">
        <v>0</v>
      </c>
      <c r="J9">
        <v>10</v>
      </c>
      <c r="K9">
        <v>10</v>
      </c>
      <c r="L9" s="23">
        <v>1.0000000000000001E-5</v>
      </c>
      <c r="M9">
        <v>0.2</v>
      </c>
    </row>
    <row r="10" spans="1:13" x14ac:dyDescent="0.35">
      <c r="A10" s="7" t="s">
        <v>104</v>
      </c>
      <c r="B10" s="3" t="s">
        <v>60</v>
      </c>
      <c r="C10" s="6">
        <v>5</v>
      </c>
      <c r="D10" s="6">
        <v>158</v>
      </c>
      <c r="E10" s="6">
        <v>180</v>
      </c>
      <c r="F10" s="17">
        <v>-2428</v>
      </c>
      <c r="G10" s="7">
        <v>7</v>
      </c>
      <c r="H10" s="18">
        <f t="shared" si="0"/>
        <v>490.20000000000005</v>
      </c>
      <c r="I10" s="6">
        <v>0</v>
      </c>
      <c r="J10">
        <v>10</v>
      </c>
      <c r="K10">
        <v>10</v>
      </c>
      <c r="L10" s="23">
        <v>1.0000000000000001E-5</v>
      </c>
      <c r="M10">
        <v>0.2</v>
      </c>
    </row>
    <row r="11" spans="1:13" x14ac:dyDescent="0.35">
      <c r="A11" s="7" t="s">
        <v>104</v>
      </c>
      <c r="B11" s="3" t="s">
        <v>61</v>
      </c>
      <c r="C11" s="6">
        <v>3</v>
      </c>
      <c r="D11" s="6">
        <v>135</v>
      </c>
      <c r="E11" s="6">
        <v>165</v>
      </c>
      <c r="F11" s="17">
        <v>-3045</v>
      </c>
      <c r="G11" s="7">
        <v>8</v>
      </c>
      <c r="H11" s="18">
        <f t="shared" si="0"/>
        <v>617</v>
      </c>
      <c r="I11" s="6">
        <v>0</v>
      </c>
      <c r="J11">
        <v>10</v>
      </c>
      <c r="K11">
        <v>10</v>
      </c>
      <c r="L11" s="23">
        <v>1.0000000000000001E-5</v>
      </c>
      <c r="M11">
        <v>0.2</v>
      </c>
    </row>
    <row r="12" spans="1:13" x14ac:dyDescent="0.35">
      <c r="A12" s="7" t="s">
        <v>104</v>
      </c>
      <c r="B12" s="3" t="s">
        <v>62</v>
      </c>
      <c r="C12" s="6">
        <v>208</v>
      </c>
      <c r="D12" s="6">
        <v>174</v>
      </c>
      <c r="E12" s="6">
        <v>207</v>
      </c>
      <c r="F12" s="17">
        <v>-3402.6666666666665</v>
      </c>
      <c r="G12" s="7">
        <v>9</v>
      </c>
      <c r="H12" s="18">
        <f t="shared" si="0"/>
        <v>357.66666666666652</v>
      </c>
      <c r="I12" s="6">
        <v>0</v>
      </c>
      <c r="J12">
        <v>10</v>
      </c>
      <c r="K12">
        <v>10</v>
      </c>
      <c r="L12" s="23">
        <v>1.0000000000000001E-5</v>
      </c>
      <c r="M12">
        <v>0.2</v>
      </c>
    </row>
    <row r="13" spans="1:13" x14ac:dyDescent="0.35">
      <c r="A13" s="7" t="s">
        <v>104</v>
      </c>
      <c r="B13" s="3" t="s">
        <v>63</v>
      </c>
      <c r="C13" s="6">
        <v>177</v>
      </c>
      <c r="D13" s="6">
        <v>129</v>
      </c>
      <c r="E13" s="6">
        <v>240</v>
      </c>
      <c r="F13" s="17">
        <v>-3509.75</v>
      </c>
      <c r="G13" s="7">
        <v>10</v>
      </c>
      <c r="H13" s="18">
        <f t="shared" si="0"/>
        <v>107.08333333333348</v>
      </c>
      <c r="I13" s="6">
        <v>0</v>
      </c>
      <c r="J13">
        <v>10</v>
      </c>
      <c r="K13">
        <v>10</v>
      </c>
      <c r="L13" s="23">
        <v>1.0000000000000001E-5</v>
      </c>
      <c r="M13">
        <v>0.2</v>
      </c>
    </row>
    <row r="14" spans="1:13" x14ac:dyDescent="0.35">
      <c r="A14" s="7" t="s">
        <v>104</v>
      </c>
      <c r="B14" s="3" t="s">
        <v>64</v>
      </c>
      <c r="C14" s="6">
        <v>167</v>
      </c>
      <c r="D14" s="6">
        <v>93</v>
      </c>
      <c r="E14" s="6">
        <v>215</v>
      </c>
      <c r="F14" s="17">
        <v>-3878.5</v>
      </c>
      <c r="G14" s="7">
        <v>11</v>
      </c>
      <c r="H14" s="18">
        <f t="shared" si="0"/>
        <v>368.75</v>
      </c>
      <c r="I14" s="6">
        <v>0</v>
      </c>
      <c r="J14">
        <v>10</v>
      </c>
      <c r="K14">
        <v>10</v>
      </c>
      <c r="L14" s="23">
        <v>1.0000000000000001E-5</v>
      </c>
      <c r="M14">
        <v>0.2</v>
      </c>
    </row>
    <row r="15" spans="1:13" x14ac:dyDescent="0.35">
      <c r="I15" s="6"/>
      <c r="L15" s="23"/>
    </row>
    <row r="16" spans="1:13" x14ac:dyDescent="0.35">
      <c r="I16" s="6"/>
      <c r="L16" s="23"/>
    </row>
    <row r="17" spans="9:12" x14ac:dyDescent="0.35">
      <c r="I17" s="6"/>
      <c r="L17" s="23"/>
    </row>
    <row r="18" spans="9:12" x14ac:dyDescent="0.35">
      <c r="I18" s="6"/>
      <c r="L18" s="23"/>
    </row>
    <row r="19" spans="9:12" x14ac:dyDescent="0.35">
      <c r="I19" s="6"/>
      <c r="L19" s="23"/>
    </row>
    <row r="20" spans="9:12" x14ac:dyDescent="0.35">
      <c r="I20" s="6"/>
      <c r="L20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9BB7-902B-4A80-BA13-B902F7E5CBCA}">
  <dimension ref="A1:S83"/>
  <sheetViews>
    <sheetView topLeftCell="A54" workbookViewId="0">
      <selection activeCell="K16" sqref="K16"/>
    </sheetView>
  </sheetViews>
  <sheetFormatPr defaultRowHeight="14.5" x14ac:dyDescent="0.35"/>
  <cols>
    <col min="1" max="1" width="21.54296875" customWidth="1"/>
    <col min="2" max="2" width="8.54296875" style="3" customWidth="1"/>
    <col min="3" max="3" width="10" style="3" customWidth="1"/>
    <col min="4" max="4" width="12.7265625" customWidth="1"/>
  </cols>
  <sheetData>
    <row r="1" spans="1:19" ht="15" thickBot="1" x14ac:dyDescent="0.4">
      <c r="A1" s="2" t="s">
        <v>41</v>
      </c>
      <c r="B1" s="1" t="s">
        <v>42</v>
      </c>
      <c r="C1" s="1" t="s">
        <v>43</v>
      </c>
      <c r="D1" t="s">
        <v>65</v>
      </c>
      <c r="E1" t="s">
        <v>66</v>
      </c>
      <c r="F1" t="s">
        <v>67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63</v>
      </c>
      <c r="S1" s="4" t="s">
        <v>64</v>
      </c>
    </row>
    <row r="2" spans="1:19" x14ac:dyDescent="0.35">
      <c r="A2" t="s">
        <v>16</v>
      </c>
      <c r="B2" s="3">
        <v>356649</v>
      </c>
      <c r="C2" s="3">
        <v>6740424</v>
      </c>
      <c r="D2" t="s">
        <v>68</v>
      </c>
      <c r="E2">
        <v>209</v>
      </c>
      <c r="F2">
        <v>15</v>
      </c>
      <c r="G2">
        <v>42</v>
      </c>
      <c r="H2">
        <v>15</v>
      </c>
    </row>
    <row r="3" spans="1:19" x14ac:dyDescent="0.35">
      <c r="A3" t="s">
        <v>16</v>
      </c>
      <c r="B3" s="3">
        <v>356649</v>
      </c>
      <c r="C3" s="3">
        <v>6740424</v>
      </c>
      <c r="D3" t="s">
        <v>69</v>
      </c>
      <c r="E3">
        <v>0</v>
      </c>
      <c r="F3">
        <v>194</v>
      </c>
      <c r="G3">
        <v>167</v>
      </c>
      <c r="H3">
        <v>194</v>
      </c>
    </row>
    <row r="4" spans="1:19" x14ac:dyDescent="0.35">
      <c r="A4" t="s">
        <v>14</v>
      </c>
      <c r="B4" s="3">
        <v>359206</v>
      </c>
      <c r="C4" s="3">
        <v>6742469</v>
      </c>
      <c r="D4" t="s">
        <v>68</v>
      </c>
      <c r="E4">
        <v>256</v>
      </c>
      <c r="F4">
        <v>154</v>
      </c>
      <c r="G4">
        <v>154</v>
      </c>
    </row>
    <row r="5" spans="1:19" x14ac:dyDescent="0.35">
      <c r="A5" t="s">
        <v>14</v>
      </c>
      <c r="B5" s="3">
        <v>359206</v>
      </c>
      <c r="C5" s="3">
        <v>6742469</v>
      </c>
      <c r="D5" t="s">
        <v>69</v>
      </c>
      <c r="E5">
        <v>0</v>
      </c>
      <c r="F5">
        <v>102</v>
      </c>
      <c r="G5">
        <v>102</v>
      </c>
    </row>
    <row r="6" spans="1:19" x14ac:dyDescent="0.35">
      <c r="A6" t="s">
        <v>27</v>
      </c>
      <c r="B6" s="3">
        <v>358301</v>
      </c>
      <c r="C6" s="3">
        <v>6730642</v>
      </c>
      <c r="D6" t="s">
        <v>68</v>
      </c>
      <c r="E6">
        <v>311</v>
      </c>
      <c r="F6">
        <v>-241</v>
      </c>
      <c r="G6">
        <v>204</v>
      </c>
      <c r="H6">
        <v>36</v>
      </c>
      <c r="I6">
        <v>-229</v>
      </c>
      <c r="M6">
        <v>-229</v>
      </c>
    </row>
    <row r="7" spans="1:19" x14ac:dyDescent="0.35">
      <c r="A7" t="s">
        <v>27</v>
      </c>
      <c r="B7" s="3">
        <v>358301</v>
      </c>
      <c r="C7" s="3">
        <v>6730642</v>
      </c>
      <c r="D7" t="s">
        <v>69</v>
      </c>
      <c r="E7">
        <v>0</v>
      </c>
      <c r="F7">
        <v>552</v>
      </c>
      <c r="G7">
        <v>107</v>
      </c>
      <c r="H7">
        <v>275</v>
      </c>
      <c r="I7">
        <v>540</v>
      </c>
      <c r="M7">
        <v>540</v>
      </c>
    </row>
    <row r="8" spans="1:19" x14ac:dyDescent="0.35">
      <c r="A8" t="s">
        <v>19</v>
      </c>
      <c r="B8" s="3">
        <v>360479</v>
      </c>
      <c r="C8" s="3">
        <v>6739524</v>
      </c>
      <c r="D8" t="s">
        <v>68</v>
      </c>
      <c r="E8">
        <v>228</v>
      </c>
      <c r="F8">
        <v>121</v>
      </c>
      <c r="G8">
        <v>121</v>
      </c>
    </row>
    <row r="9" spans="1:19" x14ac:dyDescent="0.35">
      <c r="A9" t="s">
        <v>19</v>
      </c>
      <c r="B9" s="3">
        <v>360479</v>
      </c>
      <c r="C9" s="3">
        <v>6739524</v>
      </c>
      <c r="D9" t="s">
        <v>69</v>
      </c>
      <c r="E9">
        <v>0</v>
      </c>
      <c r="F9">
        <v>107</v>
      </c>
      <c r="G9">
        <v>107</v>
      </c>
    </row>
    <row r="10" spans="1:19" x14ac:dyDescent="0.35">
      <c r="A10" t="s">
        <v>17</v>
      </c>
      <c r="B10" s="3">
        <v>350894</v>
      </c>
      <c r="C10" s="3">
        <v>6739317</v>
      </c>
      <c r="D10" t="s">
        <v>68</v>
      </c>
      <c r="E10">
        <v>203</v>
      </c>
      <c r="F10">
        <v>66</v>
      </c>
      <c r="H10">
        <v>172</v>
      </c>
      <c r="I10">
        <v>66</v>
      </c>
      <c r="M10">
        <v>66</v>
      </c>
    </row>
    <row r="11" spans="1:19" x14ac:dyDescent="0.35">
      <c r="A11" t="s">
        <v>17</v>
      </c>
      <c r="B11" s="3">
        <v>350894</v>
      </c>
      <c r="C11" s="3">
        <v>6739317</v>
      </c>
      <c r="D11" t="s">
        <v>69</v>
      </c>
      <c r="E11">
        <v>0</v>
      </c>
      <c r="F11">
        <v>137</v>
      </c>
      <c r="H11">
        <v>31</v>
      </c>
      <c r="I11">
        <v>137</v>
      </c>
      <c r="M11">
        <v>137</v>
      </c>
    </row>
    <row r="12" spans="1:19" x14ac:dyDescent="0.35">
      <c r="A12" t="s">
        <v>13</v>
      </c>
      <c r="B12" s="3">
        <v>356027</v>
      </c>
      <c r="C12" s="3">
        <v>6741138</v>
      </c>
      <c r="D12" t="s">
        <v>68</v>
      </c>
      <c r="E12">
        <v>222</v>
      </c>
      <c r="F12">
        <v>81</v>
      </c>
      <c r="G12">
        <v>85</v>
      </c>
    </row>
    <row r="13" spans="1:19" x14ac:dyDescent="0.35">
      <c r="A13" t="s">
        <v>13</v>
      </c>
      <c r="B13" s="3">
        <v>356027</v>
      </c>
      <c r="C13" s="3">
        <v>6741138</v>
      </c>
      <c r="D13" t="s">
        <v>69</v>
      </c>
      <c r="E13">
        <v>0</v>
      </c>
      <c r="F13">
        <v>141</v>
      </c>
      <c r="G13">
        <v>137</v>
      </c>
    </row>
    <row r="14" spans="1:19" x14ac:dyDescent="0.35">
      <c r="A14" t="s">
        <v>12</v>
      </c>
      <c r="B14" s="3">
        <v>354316</v>
      </c>
      <c r="C14" s="3">
        <v>6741005</v>
      </c>
      <c r="D14" t="s">
        <v>68</v>
      </c>
      <c r="E14">
        <v>208</v>
      </c>
      <c r="F14">
        <v>21</v>
      </c>
      <c r="G14">
        <v>25</v>
      </c>
    </row>
    <row r="15" spans="1:19" x14ac:dyDescent="0.35">
      <c r="A15" t="s">
        <v>12</v>
      </c>
      <c r="B15" s="3">
        <v>354316</v>
      </c>
      <c r="C15" s="3">
        <v>6741005</v>
      </c>
      <c r="D15" t="s">
        <v>69</v>
      </c>
      <c r="E15">
        <v>0</v>
      </c>
      <c r="F15">
        <v>187</v>
      </c>
      <c r="G15">
        <v>183</v>
      </c>
    </row>
    <row r="16" spans="1:19" x14ac:dyDescent="0.35">
      <c r="A16" t="s">
        <v>18</v>
      </c>
      <c r="B16" s="3">
        <v>355982</v>
      </c>
      <c r="C16" s="3">
        <v>6739543</v>
      </c>
      <c r="D16" t="s">
        <v>68</v>
      </c>
      <c r="E16">
        <v>227</v>
      </c>
      <c r="F16">
        <v>21</v>
      </c>
      <c r="G16">
        <v>32</v>
      </c>
    </row>
    <row r="17" spans="1:13" x14ac:dyDescent="0.35">
      <c r="A17" t="s">
        <v>18</v>
      </c>
      <c r="B17" s="3">
        <v>355982</v>
      </c>
      <c r="C17" s="3">
        <v>6739543</v>
      </c>
      <c r="D17" t="s">
        <v>69</v>
      </c>
      <c r="E17">
        <v>0</v>
      </c>
      <c r="F17">
        <v>206</v>
      </c>
      <c r="G17">
        <v>195</v>
      </c>
    </row>
    <row r="18" spans="1:13" x14ac:dyDescent="0.35">
      <c r="A18" t="s">
        <v>20</v>
      </c>
      <c r="B18" s="3">
        <v>354668</v>
      </c>
      <c r="C18" s="3">
        <v>6739238</v>
      </c>
      <c r="D18" t="s">
        <v>68</v>
      </c>
      <c r="E18">
        <v>218</v>
      </c>
      <c r="F18">
        <v>59</v>
      </c>
      <c r="G18">
        <v>66</v>
      </c>
    </row>
    <row r="19" spans="1:13" x14ac:dyDescent="0.35">
      <c r="A19" t="s">
        <v>20</v>
      </c>
      <c r="B19" s="3">
        <v>354668</v>
      </c>
      <c r="C19" s="3">
        <v>6739238</v>
      </c>
      <c r="D19" t="s">
        <v>69</v>
      </c>
      <c r="E19">
        <v>0</v>
      </c>
      <c r="F19">
        <v>159</v>
      </c>
      <c r="G19">
        <v>152</v>
      </c>
    </row>
    <row r="20" spans="1:13" x14ac:dyDescent="0.35">
      <c r="A20" t="s">
        <v>21</v>
      </c>
      <c r="B20" s="3">
        <v>358794</v>
      </c>
      <c r="C20" s="3">
        <v>6738631</v>
      </c>
      <c r="D20" t="s">
        <v>68</v>
      </c>
      <c r="E20">
        <v>222</v>
      </c>
      <c r="F20">
        <v>112</v>
      </c>
      <c r="G20">
        <v>112</v>
      </c>
    </row>
    <row r="21" spans="1:13" x14ac:dyDescent="0.35">
      <c r="A21" t="s">
        <v>21</v>
      </c>
      <c r="B21" s="3">
        <v>358794</v>
      </c>
      <c r="C21" s="3">
        <v>6738631</v>
      </c>
      <c r="D21" t="s">
        <v>69</v>
      </c>
      <c r="E21">
        <v>0</v>
      </c>
      <c r="F21">
        <v>110</v>
      </c>
      <c r="G21">
        <v>110</v>
      </c>
    </row>
    <row r="22" spans="1:13" x14ac:dyDescent="0.35">
      <c r="A22" t="s">
        <v>22</v>
      </c>
      <c r="B22" s="3">
        <v>355503</v>
      </c>
      <c r="C22" s="3">
        <v>6737076</v>
      </c>
      <c r="D22" t="s">
        <v>68</v>
      </c>
      <c r="E22">
        <v>272</v>
      </c>
      <c r="F22">
        <v>48</v>
      </c>
      <c r="G22">
        <v>77</v>
      </c>
      <c r="H22">
        <v>50</v>
      </c>
    </row>
    <row r="23" spans="1:13" x14ac:dyDescent="0.35">
      <c r="A23" t="s">
        <v>22</v>
      </c>
      <c r="B23" s="3">
        <v>355503</v>
      </c>
      <c r="C23" s="3">
        <v>6737076</v>
      </c>
      <c r="D23" t="s">
        <v>69</v>
      </c>
      <c r="E23">
        <v>0</v>
      </c>
      <c r="F23">
        <v>224</v>
      </c>
      <c r="G23">
        <v>195</v>
      </c>
      <c r="H23">
        <v>222</v>
      </c>
    </row>
    <row r="24" spans="1:13" x14ac:dyDescent="0.35">
      <c r="A24" t="s">
        <v>11</v>
      </c>
      <c r="B24" s="3">
        <v>354145</v>
      </c>
      <c r="C24" s="3">
        <v>6742933</v>
      </c>
      <c r="D24" t="s">
        <v>68</v>
      </c>
      <c r="E24">
        <v>265</v>
      </c>
      <c r="F24">
        <v>18</v>
      </c>
      <c r="G24">
        <v>18</v>
      </c>
    </row>
    <row r="25" spans="1:13" x14ac:dyDescent="0.35">
      <c r="A25" t="s">
        <v>11</v>
      </c>
      <c r="B25" s="3">
        <v>354145</v>
      </c>
      <c r="C25" s="3">
        <v>6742933</v>
      </c>
      <c r="D25" t="s">
        <v>69</v>
      </c>
      <c r="E25">
        <v>0</v>
      </c>
      <c r="F25">
        <v>247</v>
      </c>
      <c r="G25">
        <v>247</v>
      </c>
    </row>
    <row r="26" spans="1:13" x14ac:dyDescent="0.35">
      <c r="A26" t="s">
        <v>15</v>
      </c>
      <c r="B26" s="3">
        <v>351540</v>
      </c>
      <c r="C26" s="3">
        <v>6740261</v>
      </c>
      <c r="D26" t="s">
        <v>68</v>
      </c>
      <c r="E26">
        <v>222</v>
      </c>
      <c r="F26">
        <v>16</v>
      </c>
      <c r="H26">
        <v>155</v>
      </c>
      <c r="I26">
        <v>21</v>
      </c>
      <c r="M26">
        <v>16</v>
      </c>
    </row>
    <row r="27" spans="1:13" x14ac:dyDescent="0.35">
      <c r="A27" t="s">
        <v>15</v>
      </c>
      <c r="B27" s="3">
        <v>351540</v>
      </c>
      <c r="C27" s="3">
        <v>6740261</v>
      </c>
      <c r="D27" t="s">
        <v>69</v>
      </c>
      <c r="E27">
        <v>0</v>
      </c>
      <c r="F27">
        <v>206</v>
      </c>
      <c r="H27">
        <v>67</v>
      </c>
      <c r="I27">
        <v>201</v>
      </c>
      <c r="M27">
        <v>206</v>
      </c>
    </row>
    <row r="28" spans="1:13" x14ac:dyDescent="0.35">
      <c r="A28" t="s">
        <v>10</v>
      </c>
      <c r="B28" s="3">
        <v>351633</v>
      </c>
      <c r="C28" s="3">
        <v>6743138</v>
      </c>
      <c r="D28" t="s">
        <v>68</v>
      </c>
      <c r="E28">
        <v>276</v>
      </c>
      <c r="F28">
        <v>32</v>
      </c>
      <c r="G28">
        <v>182</v>
      </c>
      <c r="H28">
        <v>127</v>
      </c>
      <c r="I28">
        <v>32</v>
      </c>
      <c r="M28">
        <v>32</v>
      </c>
    </row>
    <row r="29" spans="1:13" x14ac:dyDescent="0.35">
      <c r="A29" t="s">
        <v>10</v>
      </c>
      <c r="B29" s="3">
        <v>351633</v>
      </c>
      <c r="C29" s="3">
        <v>6743138</v>
      </c>
      <c r="D29" t="s">
        <v>69</v>
      </c>
      <c r="E29">
        <v>0</v>
      </c>
      <c r="F29">
        <v>244</v>
      </c>
      <c r="G29">
        <v>94</v>
      </c>
      <c r="H29">
        <v>149</v>
      </c>
      <c r="I29">
        <v>244</v>
      </c>
      <c r="M29">
        <v>244</v>
      </c>
    </row>
    <row r="30" spans="1:13" x14ac:dyDescent="0.35">
      <c r="A30" t="s">
        <v>25</v>
      </c>
      <c r="B30" s="3">
        <v>351752</v>
      </c>
      <c r="C30" s="3">
        <v>6735088</v>
      </c>
      <c r="D30" t="s">
        <v>68</v>
      </c>
      <c r="E30">
        <v>184</v>
      </c>
      <c r="I30">
        <v>-57</v>
      </c>
      <c r="M30">
        <v>-57</v>
      </c>
    </row>
    <row r="31" spans="1:13" x14ac:dyDescent="0.35">
      <c r="A31" t="s">
        <v>25</v>
      </c>
      <c r="B31" s="3">
        <v>351752</v>
      </c>
      <c r="C31" s="3">
        <v>6735088</v>
      </c>
      <c r="D31" t="s">
        <v>69</v>
      </c>
      <c r="E31">
        <v>0</v>
      </c>
      <c r="F31">
        <v>241</v>
      </c>
      <c r="I31">
        <v>241</v>
      </c>
      <c r="M31">
        <v>241</v>
      </c>
    </row>
    <row r="32" spans="1:13" x14ac:dyDescent="0.35">
      <c r="A32" t="s">
        <v>9</v>
      </c>
      <c r="B32" s="3">
        <v>352933</v>
      </c>
      <c r="C32" s="3">
        <v>6744727</v>
      </c>
      <c r="D32" t="s">
        <v>68</v>
      </c>
      <c r="E32">
        <v>283</v>
      </c>
      <c r="F32">
        <v>38</v>
      </c>
      <c r="G32">
        <v>100</v>
      </c>
      <c r="H32">
        <v>42</v>
      </c>
      <c r="I32">
        <v>38</v>
      </c>
      <c r="M32">
        <v>38</v>
      </c>
    </row>
    <row r="33" spans="1:13" x14ac:dyDescent="0.35">
      <c r="A33" t="s">
        <v>9</v>
      </c>
      <c r="B33" s="3">
        <v>352933</v>
      </c>
      <c r="C33" s="3">
        <v>6744727</v>
      </c>
      <c r="D33" t="s">
        <v>69</v>
      </c>
      <c r="E33">
        <v>0</v>
      </c>
      <c r="F33">
        <v>245</v>
      </c>
      <c r="G33">
        <v>183</v>
      </c>
      <c r="H33">
        <v>241</v>
      </c>
      <c r="I33">
        <v>244</v>
      </c>
      <c r="M33">
        <v>244</v>
      </c>
    </row>
    <row r="34" spans="1:13" x14ac:dyDescent="0.35">
      <c r="A34" t="s">
        <v>8</v>
      </c>
      <c r="B34" s="3">
        <v>353233</v>
      </c>
      <c r="C34" s="3">
        <v>6747056</v>
      </c>
      <c r="D34" t="s">
        <v>68</v>
      </c>
      <c r="E34">
        <v>267</v>
      </c>
      <c r="F34">
        <v>-38</v>
      </c>
      <c r="G34">
        <v>108</v>
      </c>
      <c r="H34">
        <v>38</v>
      </c>
      <c r="I34">
        <v>-38</v>
      </c>
      <c r="M34">
        <v>-38</v>
      </c>
    </row>
    <row r="35" spans="1:13" x14ac:dyDescent="0.35">
      <c r="A35" t="s">
        <v>8</v>
      </c>
      <c r="B35" s="3">
        <v>353233</v>
      </c>
      <c r="C35" s="3">
        <v>6747056</v>
      </c>
      <c r="D35" t="s">
        <v>69</v>
      </c>
      <c r="E35">
        <v>0</v>
      </c>
      <c r="F35">
        <v>305</v>
      </c>
      <c r="G35">
        <v>159</v>
      </c>
      <c r="H35">
        <v>229</v>
      </c>
      <c r="I35">
        <v>305</v>
      </c>
      <c r="M35">
        <v>305</v>
      </c>
    </row>
    <row r="36" spans="1:13" x14ac:dyDescent="0.35">
      <c r="A36" t="s">
        <v>26</v>
      </c>
      <c r="B36" s="3">
        <v>355488</v>
      </c>
      <c r="C36" s="3">
        <v>6732904</v>
      </c>
      <c r="D36" t="s">
        <v>68</v>
      </c>
      <c r="E36">
        <v>306</v>
      </c>
      <c r="F36">
        <v>50</v>
      </c>
      <c r="G36">
        <v>102</v>
      </c>
      <c r="H36">
        <v>70</v>
      </c>
    </row>
    <row r="37" spans="1:13" x14ac:dyDescent="0.35">
      <c r="A37" t="s">
        <v>26</v>
      </c>
      <c r="B37" s="3">
        <v>355488</v>
      </c>
      <c r="C37" s="3">
        <v>6732904</v>
      </c>
      <c r="D37" t="s">
        <v>69</v>
      </c>
      <c r="E37">
        <v>0</v>
      </c>
      <c r="F37">
        <v>256</v>
      </c>
      <c r="G37">
        <v>204</v>
      </c>
      <c r="H37">
        <v>236</v>
      </c>
    </row>
    <row r="38" spans="1:13" x14ac:dyDescent="0.35">
      <c r="A38" t="s">
        <v>30</v>
      </c>
      <c r="B38" s="3">
        <v>362383</v>
      </c>
      <c r="C38" s="3">
        <v>6720858</v>
      </c>
      <c r="D38" t="s">
        <v>68</v>
      </c>
      <c r="E38">
        <v>280</v>
      </c>
      <c r="F38">
        <v>-23</v>
      </c>
      <c r="G38">
        <v>-23</v>
      </c>
    </row>
    <row r="39" spans="1:13" x14ac:dyDescent="0.35">
      <c r="A39" t="s">
        <v>30</v>
      </c>
      <c r="B39" s="3">
        <v>362383</v>
      </c>
      <c r="C39" s="3">
        <v>6720858</v>
      </c>
      <c r="D39" t="s">
        <v>69</v>
      </c>
      <c r="E39">
        <v>0</v>
      </c>
      <c r="F39">
        <v>302</v>
      </c>
      <c r="G39">
        <v>302</v>
      </c>
    </row>
    <row r="40" spans="1:13" x14ac:dyDescent="0.35">
      <c r="A40" t="s">
        <v>7</v>
      </c>
      <c r="B40" s="3">
        <v>349202</v>
      </c>
      <c r="C40" s="3">
        <v>6746453</v>
      </c>
      <c r="D40" t="s">
        <v>68</v>
      </c>
      <c r="E40">
        <v>258</v>
      </c>
      <c r="F40">
        <v>-45</v>
      </c>
      <c r="G40">
        <v>173</v>
      </c>
      <c r="H40">
        <v>121</v>
      </c>
      <c r="I40">
        <v>-45</v>
      </c>
      <c r="M40">
        <v>-45</v>
      </c>
    </row>
    <row r="41" spans="1:13" x14ac:dyDescent="0.35">
      <c r="A41" t="s">
        <v>7</v>
      </c>
      <c r="B41" s="3">
        <v>349202</v>
      </c>
      <c r="C41" s="3">
        <v>6746453</v>
      </c>
      <c r="D41" t="s">
        <v>69</v>
      </c>
      <c r="E41">
        <v>0</v>
      </c>
      <c r="F41">
        <v>303</v>
      </c>
      <c r="G41">
        <v>85</v>
      </c>
      <c r="H41">
        <v>137</v>
      </c>
      <c r="I41">
        <v>303</v>
      </c>
      <c r="M41">
        <v>303</v>
      </c>
    </row>
    <row r="42" spans="1:13" x14ac:dyDescent="0.35">
      <c r="A42" t="s">
        <v>23</v>
      </c>
      <c r="B42" s="3">
        <v>350163</v>
      </c>
      <c r="C42" s="3">
        <v>6736093</v>
      </c>
      <c r="D42" t="s">
        <v>68</v>
      </c>
      <c r="E42">
        <v>169</v>
      </c>
      <c r="F42">
        <v>-52</v>
      </c>
      <c r="I42">
        <v>-52</v>
      </c>
      <c r="M42">
        <v>-52</v>
      </c>
    </row>
    <row r="43" spans="1:13" x14ac:dyDescent="0.35">
      <c r="A43" t="s">
        <v>23</v>
      </c>
      <c r="B43" s="3">
        <v>350163</v>
      </c>
      <c r="C43" s="3">
        <v>6736093</v>
      </c>
      <c r="D43" t="s">
        <v>69</v>
      </c>
      <c r="E43">
        <v>0</v>
      </c>
      <c r="F43">
        <v>221</v>
      </c>
      <c r="I43">
        <v>221</v>
      </c>
      <c r="M43">
        <v>221</v>
      </c>
    </row>
    <row r="44" spans="1:13" x14ac:dyDescent="0.35">
      <c r="A44" t="s">
        <v>24</v>
      </c>
      <c r="B44" s="3">
        <v>359750</v>
      </c>
      <c r="C44" s="3">
        <v>6735766</v>
      </c>
      <c r="D44" t="s">
        <v>68</v>
      </c>
      <c r="E44">
        <v>231</v>
      </c>
      <c r="F44">
        <v>72</v>
      </c>
      <c r="G44">
        <v>73</v>
      </c>
    </row>
    <row r="45" spans="1:13" x14ac:dyDescent="0.35">
      <c r="A45" t="s">
        <v>24</v>
      </c>
      <c r="B45" s="3">
        <v>359750</v>
      </c>
      <c r="C45" s="3">
        <v>6735766</v>
      </c>
      <c r="D45" t="s">
        <v>69</v>
      </c>
      <c r="E45">
        <v>0</v>
      </c>
      <c r="F45">
        <v>159</v>
      </c>
      <c r="G45">
        <v>158</v>
      </c>
    </row>
    <row r="46" spans="1:13" x14ac:dyDescent="0.35">
      <c r="A46" t="s">
        <v>39</v>
      </c>
      <c r="B46" s="3">
        <v>341210</v>
      </c>
      <c r="C46" s="3">
        <v>6691431</v>
      </c>
      <c r="D46" t="s">
        <v>68</v>
      </c>
      <c r="E46">
        <v>193</v>
      </c>
      <c r="F46">
        <v>-7</v>
      </c>
      <c r="I46">
        <v>-7</v>
      </c>
      <c r="M46">
        <v>-7</v>
      </c>
    </row>
    <row r="47" spans="1:13" x14ac:dyDescent="0.35">
      <c r="A47" t="s">
        <v>39</v>
      </c>
      <c r="B47" s="3">
        <v>341210</v>
      </c>
      <c r="C47" s="3">
        <v>6691431</v>
      </c>
      <c r="D47" t="s">
        <v>69</v>
      </c>
      <c r="E47">
        <v>0</v>
      </c>
      <c r="F47">
        <v>200</v>
      </c>
      <c r="I47">
        <v>200</v>
      </c>
      <c r="M47">
        <v>200</v>
      </c>
    </row>
    <row r="48" spans="1:13" x14ac:dyDescent="0.35">
      <c r="A48" t="s">
        <v>0</v>
      </c>
      <c r="B48" s="3">
        <v>333143</v>
      </c>
      <c r="C48" s="3">
        <v>6752581</v>
      </c>
      <c r="D48" t="s">
        <v>68</v>
      </c>
      <c r="E48">
        <v>128</v>
      </c>
      <c r="F48">
        <v>-353</v>
      </c>
      <c r="I48">
        <v>-356</v>
      </c>
      <c r="M48">
        <v>-356</v>
      </c>
    </row>
    <row r="49" spans="1:19" x14ac:dyDescent="0.35">
      <c r="A49" t="s">
        <v>0</v>
      </c>
      <c r="B49" s="3">
        <v>333143</v>
      </c>
      <c r="C49" s="3">
        <v>6752581</v>
      </c>
      <c r="D49" t="s">
        <v>69</v>
      </c>
      <c r="E49">
        <v>0</v>
      </c>
      <c r="F49">
        <v>481</v>
      </c>
      <c r="I49">
        <v>484</v>
      </c>
      <c r="M49">
        <v>484</v>
      </c>
    </row>
    <row r="50" spans="1:19" x14ac:dyDescent="0.35">
      <c r="A50" t="s">
        <v>1</v>
      </c>
      <c r="B50" s="3">
        <v>344970</v>
      </c>
      <c r="C50" s="3">
        <v>6752754</v>
      </c>
      <c r="D50" t="s">
        <v>68</v>
      </c>
      <c r="E50">
        <v>258</v>
      </c>
      <c r="F50">
        <v>-243</v>
      </c>
      <c r="G50">
        <v>233</v>
      </c>
      <c r="H50">
        <v>168</v>
      </c>
      <c r="I50">
        <v>-250</v>
      </c>
      <c r="M50">
        <v>-250</v>
      </c>
    </row>
    <row r="51" spans="1:19" x14ac:dyDescent="0.35">
      <c r="A51" t="s">
        <v>1</v>
      </c>
      <c r="B51" s="3">
        <v>344970</v>
      </c>
      <c r="C51" s="3">
        <v>6752754</v>
      </c>
      <c r="D51" t="s">
        <v>69</v>
      </c>
      <c r="E51">
        <v>0</v>
      </c>
      <c r="F51">
        <v>501</v>
      </c>
      <c r="G51">
        <v>25</v>
      </c>
      <c r="H51">
        <v>90</v>
      </c>
      <c r="I51">
        <v>511</v>
      </c>
      <c r="M51">
        <v>511</v>
      </c>
    </row>
    <row r="52" spans="1:19" x14ac:dyDescent="0.35">
      <c r="A52" t="s">
        <v>2</v>
      </c>
      <c r="B52" s="3">
        <v>356890</v>
      </c>
      <c r="C52" s="3">
        <v>6752577</v>
      </c>
      <c r="D52" t="s">
        <v>68</v>
      </c>
      <c r="E52">
        <v>299</v>
      </c>
      <c r="F52">
        <v>-100</v>
      </c>
      <c r="G52">
        <v>100</v>
      </c>
      <c r="H52">
        <v>70</v>
      </c>
      <c r="I52">
        <v>-100</v>
      </c>
      <c r="M52">
        <v>-100</v>
      </c>
    </row>
    <row r="53" spans="1:19" x14ac:dyDescent="0.35">
      <c r="A53" t="s">
        <v>2</v>
      </c>
      <c r="B53" s="3">
        <v>356890</v>
      </c>
      <c r="C53" s="3">
        <v>6752577</v>
      </c>
      <c r="D53" t="s">
        <v>69</v>
      </c>
      <c r="E53">
        <v>0</v>
      </c>
      <c r="F53">
        <v>399</v>
      </c>
      <c r="G53">
        <v>199</v>
      </c>
      <c r="H53">
        <v>229</v>
      </c>
      <c r="I53">
        <v>399</v>
      </c>
      <c r="M53">
        <v>399</v>
      </c>
    </row>
    <row r="54" spans="1:19" x14ac:dyDescent="0.35">
      <c r="A54" t="s">
        <v>29</v>
      </c>
      <c r="B54" s="3">
        <v>334610</v>
      </c>
      <c r="C54" s="3">
        <v>6721529</v>
      </c>
      <c r="D54" t="s">
        <v>68</v>
      </c>
      <c r="E54">
        <v>107</v>
      </c>
      <c r="F54">
        <v>-3746</v>
      </c>
      <c r="I54">
        <v>-113</v>
      </c>
      <c r="J54">
        <v>-506</v>
      </c>
      <c r="K54">
        <v>-905</v>
      </c>
      <c r="M54">
        <v>-1535</v>
      </c>
      <c r="N54">
        <v>-1606</v>
      </c>
      <c r="O54">
        <v>-2401</v>
      </c>
      <c r="P54">
        <v>-3256</v>
      </c>
      <c r="Q54">
        <v>-3455</v>
      </c>
      <c r="R54">
        <v>-3636</v>
      </c>
      <c r="S54">
        <v>-3746</v>
      </c>
    </row>
    <row r="55" spans="1:19" x14ac:dyDescent="0.35">
      <c r="A55" t="s">
        <v>29</v>
      </c>
      <c r="B55" s="3">
        <v>334610</v>
      </c>
      <c r="C55" s="3">
        <v>6721529</v>
      </c>
      <c r="D55" t="s">
        <v>69</v>
      </c>
      <c r="E55">
        <v>0</v>
      </c>
      <c r="F55">
        <v>3853</v>
      </c>
      <c r="I55">
        <v>220</v>
      </c>
      <c r="J55">
        <v>613</v>
      </c>
      <c r="K55">
        <v>1012</v>
      </c>
      <c r="M55">
        <v>1642</v>
      </c>
      <c r="N55">
        <v>1713</v>
      </c>
      <c r="O55">
        <v>2508</v>
      </c>
      <c r="P55">
        <v>3363</v>
      </c>
      <c r="Q55">
        <v>3562</v>
      </c>
      <c r="R55">
        <v>3743</v>
      </c>
      <c r="S55">
        <v>3853</v>
      </c>
    </row>
    <row r="56" spans="1:19" x14ac:dyDescent="0.35">
      <c r="A56" t="s">
        <v>38</v>
      </c>
      <c r="B56" s="3">
        <v>367798</v>
      </c>
      <c r="C56" s="3">
        <v>6695215</v>
      </c>
      <c r="D56" t="s">
        <v>68</v>
      </c>
      <c r="E56">
        <v>280</v>
      </c>
      <c r="F56">
        <v>210</v>
      </c>
      <c r="G56">
        <v>210</v>
      </c>
    </row>
    <row r="57" spans="1:19" x14ac:dyDescent="0.35">
      <c r="A57" t="s">
        <v>38</v>
      </c>
      <c r="B57" s="3">
        <v>367798</v>
      </c>
      <c r="C57" s="3">
        <v>6695215</v>
      </c>
      <c r="D57" t="s">
        <v>69</v>
      </c>
      <c r="E57">
        <v>0</v>
      </c>
      <c r="F57">
        <v>70</v>
      </c>
      <c r="G57">
        <v>70</v>
      </c>
    </row>
    <row r="58" spans="1:19" x14ac:dyDescent="0.35">
      <c r="A58" t="s">
        <v>40</v>
      </c>
      <c r="B58" s="3">
        <v>367807</v>
      </c>
      <c r="C58" s="3">
        <v>6695161</v>
      </c>
      <c r="D58" t="s">
        <v>68</v>
      </c>
      <c r="E58">
        <v>281</v>
      </c>
      <c r="F58">
        <v>176</v>
      </c>
      <c r="G58">
        <v>176</v>
      </c>
    </row>
    <row r="59" spans="1:19" x14ac:dyDescent="0.35">
      <c r="A59" t="s">
        <v>40</v>
      </c>
      <c r="B59" s="3">
        <v>367807</v>
      </c>
      <c r="C59" s="3">
        <v>6695161</v>
      </c>
      <c r="D59" t="s">
        <v>69</v>
      </c>
      <c r="E59">
        <v>0</v>
      </c>
      <c r="F59">
        <v>105</v>
      </c>
      <c r="G59">
        <v>105</v>
      </c>
    </row>
    <row r="60" spans="1:19" x14ac:dyDescent="0.35">
      <c r="A60" t="s">
        <v>28</v>
      </c>
      <c r="B60" s="3">
        <v>338583</v>
      </c>
      <c r="C60" s="3">
        <v>6727776</v>
      </c>
      <c r="D60" t="s">
        <v>68</v>
      </c>
      <c r="E60">
        <v>123</v>
      </c>
      <c r="F60">
        <v>-4056</v>
      </c>
      <c r="I60">
        <v>-201</v>
      </c>
      <c r="J60">
        <v>-442</v>
      </c>
      <c r="K60">
        <v>-1045</v>
      </c>
      <c r="L60">
        <v>-1627</v>
      </c>
      <c r="M60">
        <v>-1627</v>
      </c>
      <c r="N60">
        <v>-1734</v>
      </c>
      <c r="O60">
        <v>-2187</v>
      </c>
      <c r="P60">
        <v>-2855</v>
      </c>
      <c r="Q60">
        <v>-3132</v>
      </c>
      <c r="R60">
        <v>-3279</v>
      </c>
      <c r="S60">
        <v>-4056</v>
      </c>
    </row>
    <row r="61" spans="1:19" x14ac:dyDescent="0.35">
      <c r="A61" t="s">
        <v>28</v>
      </c>
      <c r="B61" s="3">
        <v>338583</v>
      </c>
      <c r="C61" s="3">
        <v>6727776</v>
      </c>
      <c r="D61" t="s">
        <v>69</v>
      </c>
      <c r="E61">
        <v>0</v>
      </c>
      <c r="F61">
        <v>4179</v>
      </c>
      <c r="I61">
        <v>324</v>
      </c>
      <c r="J61">
        <v>565</v>
      </c>
      <c r="K61">
        <v>1168</v>
      </c>
      <c r="L61">
        <v>1750</v>
      </c>
      <c r="M61">
        <v>1750</v>
      </c>
      <c r="N61">
        <v>1857</v>
      </c>
      <c r="O61">
        <v>2310</v>
      </c>
      <c r="P61">
        <v>2978</v>
      </c>
      <c r="Q61">
        <v>3255</v>
      </c>
      <c r="R61">
        <v>3402</v>
      </c>
      <c r="S61">
        <v>4179</v>
      </c>
    </row>
    <row r="62" spans="1:19" x14ac:dyDescent="0.35">
      <c r="A62" t="s">
        <v>37</v>
      </c>
      <c r="B62" s="3">
        <v>370634</v>
      </c>
      <c r="C62" s="3">
        <v>6702762</v>
      </c>
      <c r="D62" t="s">
        <v>68</v>
      </c>
      <c r="E62">
        <v>257</v>
      </c>
      <c r="F62">
        <v>-494</v>
      </c>
      <c r="G62">
        <v>-34</v>
      </c>
      <c r="H62">
        <v>-100</v>
      </c>
      <c r="I62">
        <v>-493</v>
      </c>
      <c r="M62">
        <v>-493</v>
      </c>
    </row>
    <row r="63" spans="1:19" x14ac:dyDescent="0.35">
      <c r="A63" t="s">
        <v>37</v>
      </c>
      <c r="B63" s="3">
        <v>370634</v>
      </c>
      <c r="C63" s="3">
        <v>6702762</v>
      </c>
      <c r="D63" t="s">
        <v>69</v>
      </c>
      <c r="E63">
        <v>0</v>
      </c>
      <c r="F63">
        <v>751</v>
      </c>
      <c r="G63">
        <v>291</v>
      </c>
      <c r="H63">
        <v>357</v>
      </c>
      <c r="I63">
        <v>750</v>
      </c>
      <c r="M63">
        <v>750</v>
      </c>
    </row>
    <row r="64" spans="1:19" x14ac:dyDescent="0.35">
      <c r="A64" t="s">
        <v>36</v>
      </c>
      <c r="B64" s="3">
        <v>364325</v>
      </c>
      <c r="C64" s="3">
        <v>6702687</v>
      </c>
      <c r="D64" t="s">
        <v>68</v>
      </c>
      <c r="E64">
        <v>264</v>
      </c>
      <c r="F64">
        <v>-498</v>
      </c>
      <c r="G64">
        <v>-114</v>
      </c>
      <c r="H64">
        <v>-216</v>
      </c>
      <c r="I64">
        <v>-496</v>
      </c>
      <c r="M64">
        <v>-496</v>
      </c>
    </row>
    <row r="65" spans="1:19" x14ac:dyDescent="0.35">
      <c r="A65" t="s">
        <v>36</v>
      </c>
      <c r="B65" s="3">
        <v>364325</v>
      </c>
      <c r="C65" s="3">
        <v>6702687</v>
      </c>
      <c r="D65" t="s">
        <v>69</v>
      </c>
      <c r="E65">
        <v>0</v>
      </c>
      <c r="F65">
        <v>762</v>
      </c>
      <c r="G65">
        <v>378</v>
      </c>
      <c r="H65">
        <v>480</v>
      </c>
      <c r="I65">
        <v>760</v>
      </c>
      <c r="M65">
        <v>760</v>
      </c>
    </row>
    <row r="66" spans="1:19" x14ac:dyDescent="0.35">
      <c r="A66" t="s">
        <v>35</v>
      </c>
      <c r="B66" s="3">
        <v>357884</v>
      </c>
      <c r="C66" s="3">
        <v>6702360</v>
      </c>
      <c r="D66" t="s">
        <v>68</v>
      </c>
      <c r="E66">
        <v>295</v>
      </c>
      <c r="F66">
        <v>-467</v>
      </c>
      <c r="G66">
        <v>-139</v>
      </c>
      <c r="H66">
        <v>-233</v>
      </c>
      <c r="I66">
        <v>-465</v>
      </c>
      <c r="M66">
        <v>-465</v>
      </c>
    </row>
    <row r="67" spans="1:19" x14ac:dyDescent="0.35">
      <c r="A67" t="s">
        <v>35</v>
      </c>
      <c r="B67" s="3">
        <v>357884</v>
      </c>
      <c r="C67" s="3">
        <v>6702360</v>
      </c>
      <c r="D67" t="s">
        <v>69</v>
      </c>
      <c r="E67">
        <v>0</v>
      </c>
      <c r="F67">
        <v>762</v>
      </c>
      <c r="G67">
        <v>434</v>
      </c>
      <c r="H67">
        <v>528</v>
      </c>
      <c r="I67">
        <v>760</v>
      </c>
      <c r="M67">
        <v>760</v>
      </c>
    </row>
    <row r="68" spans="1:19" x14ac:dyDescent="0.35">
      <c r="A68" t="s">
        <v>34</v>
      </c>
      <c r="B68" s="3">
        <v>350593</v>
      </c>
      <c r="C68" s="3">
        <v>6702012</v>
      </c>
      <c r="D68" t="s">
        <v>68</v>
      </c>
      <c r="E68">
        <v>254</v>
      </c>
      <c r="F68">
        <v>-538</v>
      </c>
      <c r="G68">
        <v>38</v>
      </c>
      <c r="H68">
        <v>-42</v>
      </c>
      <c r="I68">
        <v>-493</v>
      </c>
      <c r="M68">
        <v>-493</v>
      </c>
    </row>
    <row r="69" spans="1:19" x14ac:dyDescent="0.35">
      <c r="A69" t="s">
        <v>34</v>
      </c>
      <c r="B69" s="3">
        <v>350593</v>
      </c>
      <c r="C69" s="3">
        <v>6702012</v>
      </c>
      <c r="D69" t="s">
        <v>69</v>
      </c>
      <c r="E69">
        <v>0</v>
      </c>
      <c r="F69">
        <v>792</v>
      </c>
      <c r="G69">
        <v>216</v>
      </c>
      <c r="H69">
        <v>296</v>
      </c>
      <c r="I69">
        <v>747</v>
      </c>
      <c r="M69">
        <v>747</v>
      </c>
    </row>
    <row r="70" spans="1:19" x14ac:dyDescent="0.35">
      <c r="A70" t="s">
        <v>33</v>
      </c>
      <c r="B70" s="3">
        <v>344497</v>
      </c>
      <c r="C70" s="3">
        <v>6701564</v>
      </c>
      <c r="D70" t="s">
        <v>68</v>
      </c>
      <c r="E70">
        <v>201</v>
      </c>
      <c r="F70">
        <v>-517</v>
      </c>
      <c r="I70">
        <v>-515</v>
      </c>
      <c r="M70">
        <v>-515</v>
      </c>
    </row>
    <row r="71" spans="1:19" x14ac:dyDescent="0.35">
      <c r="A71" t="s">
        <v>33</v>
      </c>
      <c r="B71" s="3">
        <v>344497</v>
      </c>
      <c r="C71" s="3">
        <v>6701564</v>
      </c>
      <c r="D71" t="s">
        <v>69</v>
      </c>
      <c r="E71">
        <v>0</v>
      </c>
      <c r="F71">
        <v>718</v>
      </c>
      <c r="I71">
        <v>716</v>
      </c>
      <c r="M71">
        <v>716</v>
      </c>
    </row>
    <row r="72" spans="1:19" x14ac:dyDescent="0.35">
      <c r="A72" t="s">
        <v>32</v>
      </c>
      <c r="B72" s="3">
        <v>338577</v>
      </c>
      <c r="C72" s="3">
        <v>6702915</v>
      </c>
      <c r="D72" t="s">
        <v>68</v>
      </c>
      <c r="E72">
        <v>139</v>
      </c>
      <c r="F72">
        <v>-624</v>
      </c>
      <c r="K72">
        <v>-279</v>
      </c>
      <c r="L72">
        <v>-621</v>
      </c>
      <c r="M72">
        <v>-621</v>
      </c>
    </row>
    <row r="73" spans="1:19" x14ac:dyDescent="0.35">
      <c r="A73" t="s">
        <v>32</v>
      </c>
      <c r="B73" s="3">
        <v>338577</v>
      </c>
      <c r="C73" s="3">
        <v>6702915</v>
      </c>
      <c r="D73" t="s">
        <v>69</v>
      </c>
      <c r="E73">
        <v>0</v>
      </c>
      <c r="F73">
        <v>763</v>
      </c>
      <c r="K73">
        <v>418</v>
      </c>
      <c r="L73">
        <v>760</v>
      </c>
      <c r="M73">
        <v>760</v>
      </c>
    </row>
    <row r="74" spans="1:19" x14ac:dyDescent="0.35">
      <c r="A74" t="s">
        <v>4</v>
      </c>
      <c r="B74" s="3">
        <v>344612</v>
      </c>
      <c r="C74" s="3">
        <v>6749291</v>
      </c>
      <c r="D74" t="s">
        <v>68</v>
      </c>
      <c r="E74">
        <v>233</v>
      </c>
      <c r="F74">
        <v>-4011</v>
      </c>
      <c r="I74">
        <v>-567</v>
      </c>
      <c r="J74">
        <v>-979</v>
      </c>
      <c r="K74">
        <v>-1302</v>
      </c>
      <c r="L74">
        <v>-1786</v>
      </c>
      <c r="M74">
        <v>-1786</v>
      </c>
      <c r="N74">
        <v>-1825</v>
      </c>
      <c r="O74">
        <v>-2571</v>
      </c>
      <c r="R74">
        <v>-3129</v>
      </c>
      <c r="S74">
        <v>-2672</v>
      </c>
    </row>
    <row r="75" spans="1:19" x14ac:dyDescent="0.35">
      <c r="A75" t="s">
        <v>4</v>
      </c>
      <c r="B75" s="3">
        <v>344612</v>
      </c>
      <c r="C75" s="3">
        <v>6749291</v>
      </c>
      <c r="D75" t="s">
        <v>69</v>
      </c>
      <c r="E75">
        <v>0</v>
      </c>
      <c r="F75">
        <v>4244</v>
      </c>
      <c r="I75">
        <v>800</v>
      </c>
      <c r="J75">
        <v>1212</v>
      </c>
      <c r="K75">
        <v>1535</v>
      </c>
      <c r="L75">
        <v>2019</v>
      </c>
      <c r="M75">
        <v>2019</v>
      </c>
      <c r="N75">
        <v>2058</v>
      </c>
      <c r="O75">
        <v>2804</v>
      </c>
      <c r="R75">
        <v>3362</v>
      </c>
      <c r="S75">
        <v>3905</v>
      </c>
    </row>
    <row r="76" spans="1:19" x14ac:dyDescent="0.35">
      <c r="A76" t="s">
        <v>5</v>
      </c>
      <c r="B76" s="3">
        <v>344609</v>
      </c>
      <c r="C76" s="3">
        <v>6749507</v>
      </c>
      <c r="D76" t="s">
        <v>68</v>
      </c>
      <c r="E76">
        <v>241</v>
      </c>
      <c r="F76">
        <v>-3336</v>
      </c>
      <c r="M76">
        <v>-1782</v>
      </c>
      <c r="N76">
        <v>-1843</v>
      </c>
      <c r="O76">
        <v>-1849</v>
      </c>
      <c r="P76">
        <v>-2553</v>
      </c>
      <c r="Q76">
        <v>-3150</v>
      </c>
      <c r="R76">
        <v>-3291</v>
      </c>
      <c r="S76">
        <v>-3336</v>
      </c>
    </row>
    <row r="77" spans="1:19" x14ac:dyDescent="0.35">
      <c r="A77" t="s">
        <v>5</v>
      </c>
      <c r="B77" s="3">
        <v>344609</v>
      </c>
      <c r="C77" s="3">
        <v>6749507</v>
      </c>
      <c r="D77" t="s">
        <v>69</v>
      </c>
      <c r="E77">
        <v>0</v>
      </c>
      <c r="F77">
        <v>3577</v>
      </c>
      <c r="M77">
        <v>2023</v>
      </c>
      <c r="N77">
        <v>2084</v>
      </c>
      <c r="O77">
        <v>2090</v>
      </c>
      <c r="P77">
        <v>2794</v>
      </c>
      <c r="Q77">
        <v>3391</v>
      </c>
      <c r="R77">
        <v>3532</v>
      </c>
      <c r="S77">
        <v>3577</v>
      </c>
    </row>
    <row r="78" spans="1:19" x14ac:dyDescent="0.35">
      <c r="A78" t="s">
        <v>3</v>
      </c>
      <c r="B78" s="3">
        <v>334872</v>
      </c>
      <c r="C78" s="3">
        <v>6749575</v>
      </c>
      <c r="D78" t="s">
        <v>68</v>
      </c>
      <c r="E78">
        <v>148</v>
      </c>
      <c r="F78">
        <v>-192</v>
      </c>
      <c r="I78">
        <v>-192</v>
      </c>
      <c r="M78">
        <v>-192</v>
      </c>
    </row>
    <row r="79" spans="1:19" x14ac:dyDescent="0.35">
      <c r="A79" t="s">
        <v>3</v>
      </c>
      <c r="B79" s="3">
        <v>334872</v>
      </c>
      <c r="C79" s="3">
        <v>6749575</v>
      </c>
      <c r="D79" t="s">
        <v>69</v>
      </c>
      <c r="E79">
        <v>0</v>
      </c>
      <c r="F79">
        <v>340</v>
      </c>
      <c r="I79">
        <v>340</v>
      </c>
      <c r="M79">
        <v>340</v>
      </c>
    </row>
    <row r="80" spans="1:19" x14ac:dyDescent="0.35">
      <c r="A80" t="s">
        <v>31</v>
      </c>
      <c r="B80" s="3">
        <v>363140</v>
      </c>
      <c r="C80" s="3">
        <v>6720750</v>
      </c>
      <c r="D80" t="s">
        <v>68</v>
      </c>
      <c r="E80">
        <v>266</v>
      </c>
      <c r="F80">
        <v>126</v>
      </c>
      <c r="G80">
        <v>126</v>
      </c>
    </row>
    <row r="81" spans="1:14" x14ac:dyDescent="0.35">
      <c r="A81" t="s">
        <v>31</v>
      </c>
      <c r="B81" s="3">
        <v>363140</v>
      </c>
      <c r="C81" s="3">
        <v>6720750</v>
      </c>
      <c r="D81" t="s">
        <v>69</v>
      </c>
      <c r="E81">
        <v>0</v>
      </c>
      <c r="F81">
        <v>140</v>
      </c>
      <c r="G81">
        <v>140</v>
      </c>
    </row>
    <row r="82" spans="1:14" x14ac:dyDescent="0.35">
      <c r="A82" t="s">
        <v>6</v>
      </c>
      <c r="B82" s="3">
        <v>336095</v>
      </c>
      <c r="C82" s="3">
        <v>6743648</v>
      </c>
      <c r="D82" t="s">
        <v>68</v>
      </c>
      <c r="E82">
        <v>220</v>
      </c>
      <c r="F82">
        <v>-3845</v>
      </c>
      <c r="I82">
        <v>-380</v>
      </c>
      <c r="J82">
        <v>-670</v>
      </c>
      <c r="K82">
        <v>-1135</v>
      </c>
      <c r="L82">
        <v>-1686</v>
      </c>
      <c r="M82">
        <v>-1686</v>
      </c>
      <c r="N82">
        <v>-1757</v>
      </c>
    </row>
    <row r="83" spans="1:14" x14ac:dyDescent="0.35">
      <c r="A83" t="s">
        <v>6</v>
      </c>
      <c r="B83" s="3">
        <v>336095</v>
      </c>
      <c r="C83" s="3">
        <v>6743648</v>
      </c>
      <c r="D83" t="s">
        <v>69</v>
      </c>
      <c r="E83">
        <v>0</v>
      </c>
      <c r="F83">
        <v>4065</v>
      </c>
      <c r="I83">
        <v>600</v>
      </c>
      <c r="J83">
        <v>890</v>
      </c>
      <c r="K83">
        <v>1355</v>
      </c>
      <c r="L83">
        <v>1906</v>
      </c>
      <c r="M83">
        <v>1906</v>
      </c>
      <c r="N83">
        <v>1977</v>
      </c>
    </row>
  </sheetData>
  <sortState xmlns:xlrd2="http://schemas.microsoft.com/office/spreadsheetml/2017/richdata2" ref="A2:C83">
    <sortCondition ref="A2:A83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F143-9958-4935-B8DD-39F9BB800345}">
  <dimension ref="A1:R42"/>
  <sheetViews>
    <sheetView workbookViewId="0">
      <selection activeCell="F43" sqref="F43"/>
    </sheetView>
  </sheetViews>
  <sheetFormatPr defaultRowHeight="14.5" x14ac:dyDescent="0.35"/>
  <cols>
    <col min="1" max="1" width="21.54296875" customWidth="1"/>
    <col min="2" max="2" width="8.54296875" style="3" customWidth="1"/>
    <col min="3" max="3" width="10" style="3" customWidth="1"/>
    <col min="4" max="4" width="14.1796875" bestFit="1" customWidth="1"/>
    <col min="5" max="5" width="15.81640625" bestFit="1" customWidth="1"/>
    <col min="6" max="6" width="8.7265625" customWidth="1"/>
  </cols>
  <sheetData>
    <row r="1" spans="1:18" x14ac:dyDescent="0.35">
      <c r="A1" s="2" t="s">
        <v>93</v>
      </c>
      <c r="B1" s="1" t="s">
        <v>42</v>
      </c>
      <c r="C1" s="1" t="s">
        <v>43</v>
      </c>
      <c r="D1" s="1" t="s">
        <v>91</v>
      </c>
      <c r="E1" s="1" t="s">
        <v>92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58</v>
      </c>
      <c r="M1" s="1" t="s">
        <v>59</v>
      </c>
      <c r="N1" s="1" t="s">
        <v>60</v>
      </c>
      <c r="O1" s="1" t="s">
        <v>61</v>
      </c>
      <c r="P1" s="1" t="s">
        <v>62</v>
      </c>
      <c r="Q1" s="1" t="s">
        <v>63</v>
      </c>
      <c r="R1" s="1" t="s">
        <v>64</v>
      </c>
    </row>
    <row r="2" spans="1:18" x14ac:dyDescent="0.35">
      <c r="A2" t="s">
        <v>16</v>
      </c>
      <c r="B2" s="3">
        <v>356649</v>
      </c>
      <c r="C2" s="3">
        <v>6740424</v>
      </c>
      <c r="D2" s="3">
        <v>209</v>
      </c>
      <c r="E2" s="3">
        <v>15</v>
      </c>
      <c r="F2" s="3">
        <v>42</v>
      </c>
      <c r="G2" s="3">
        <v>15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5">
      <c r="A3" t="s">
        <v>14</v>
      </c>
      <c r="B3" s="3">
        <v>359206</v>
      </c>
      <c r="C3" s="3">
        <v>6742469</v>
      </c>
      <c r="D3" s="3">
        <v>256</v>
      </c>
      <c r="E3" s="3">
        <v>154</v>
      </c>
      <c r="F3" s="3">
        <v>154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35">
      <c r="A4" t="s">
        <v>27</v>
      </c>
      <c r="B4" s="3">
        <v>358301</v>
      </c>
      <c r="C4" s="3">
        <v>6730642</v>
      </c>
      <c r="D4" s="3">
        <v>311</v>
      </c>
      <c r="E4" s="3">
        <v>-241</v>
      </c>
      <c r="F4" s="3">
        <v>204</v>
      </c>
      <c r="G4" s="3">
        <v>36</v>
      </c>
      <c r="H4" s="3">
        <v>-229</v>
      </c>
      <c r="I4" s="3"/>
      <c r="J4" s="3"/>
      <c r="K4" s="3"/>
      <c r="L4" s="3">
        <v>-229</v>
      </c>
      <c r="M4" s="3"/>
      <c r="N4" s="3"/>
      <c r="O4" s="3"/>
      <c r="P4" s="3"/>
      <c r="Q4" s="3"/>
      <c r="R4" s="3"/>
    </row>
    <row r="5" spans="1:18" x14ac:dyDescent="0.35">
      <c r="A5" t="s">
        <v>19</v>
      </c>
      <c r="B5" s="3">
        <v>360479</v>
      </c>
      <c r="C5" s="3">
        <v>6739524</v>
      </c>
      <c r="D5" s="3">
        <v>228</v>
      </c>
      <c r="E5" s="3">
        <v>121</v>
      </c>
      <c r="F5" s="3">
        <v>121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5">
      <c r="A6" t="s">
        <v>17</v>
      </c>
      <c r="B6" s="3">
        <v>350894</v>
      </c>
      <c r="C6" s="3">
        <v>6739317</v>
      </c>
      <c r="D6" s="3">
        <v>203</v>
      </c>
      <c r="E6" s="3">
        <v>66</v>
      </c>
      <c r="F6" s="3"/>
      <c r="G6" s="3">
        <v>172</v>
      </c>
      <c r="H6" s="3">
        <v>66</v>
      </c>
      <c r="I6" s="3"/>
      <c r="J6" s="3"/>
      <c r="K6" s="3"/>
      <c r="L6" s="3">
        <v>66</v>
      </c>
      <c r="M6" s="3"/>
      <c r="N6" s="3"/>
      <c r="O6" s="3"/>
      <c r="P6" s="3"/>
      <c r="Q6" s="3"/>
      <c r="R6" s="3"/>
    </row>
    <row r="7" spans="1:18" x14ac:dyDescent="0.35">
      <c r="A7" t="s">
        <v>13</v>
      </c>
      <c r="B7" s="3">
        <v>356027</v>
      </c>
      <c r="C7" s="3">
        <v>6741138</v>
      </c>
      <c r="D7" s="3">
        <v>222</v>
      </c>
      <c r="E7" s="3">
        <v>81</v>
      </c>
      <c r="F7" s="3">
        <v>85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5">
      <c r="A8" t="s">
        <v>12</v>
      </c>
      <c r="B8" s="3">
        <v>354316</v>
      </c>
      <c r="C8" s="3">
        <v>6741005</v>
      </c>
      <c r="D8" s="3">
        <v>208</v>
      </c>
      <c r="E8" s="3">
        <v>21</v>
      </c>
      <c r="F8" s="3">
        <v>25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5">
      <c r="A9" t="s">
        <v>18</v>
      </c>
      <c r="B9" s="3">
        <v>355982</v>
      </c>
      <c r="C9" s="3">
        <v>6739543</v>
      </c>
      <c r="D9" s="3">
        <v>227</v>
      </c>
      <c r="E9" s="3">
        <v>21</v>
      </c>
      <c r="F9" s="3">
        <v>32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5">
      <c r="A10" t="s">
        <v>20</v>
      </c>
      <c r="B10" s="3">
        <v>354668</v>
      </c>
      <c r="C10" s="3">
        <v>6739238</v>
      </c>
      <c r="D10" s="3">
        <v>218</v>
      </c>
      <c r="E10" s="3">
        <v>59</v>
      </c>
      <c r="F10" s="3">
        <v>66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5">
      <c r="A11" t="s">
        <v>21</v>
      </c>
      <c r="B11" s="3">
        <v>358794</v>
      </c>
      <c r="C11" s="3">
        <v>6738631</v>
      </c>
      <c r="D11" s="3">
        <v>222</v>
      </c>
      <c r="E11" s="3">
        <v>112</v>
      </c>
      <c r="F11" s="3">
        <v>112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5">
      <c r="A12" t="s">
        <v>22</v>
      </c>
      <c r="B12" s="3">
        <v>355503</v>
      </c>
      <c r="C12" s="3">
        <v>6737076</v>
      </c>
      <c r="D12" s="3">
        <v>272</v>
      </c>
      <c r="E12" s="3">
        <v>48</v>
      </c>
      <c r="F12" s="3">
        <v>77</v>
      </c>
      <c r="G12" s="3">
        <v>50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5">
      <c r="A13" t="s">
        <v>11</v>
      </c>
      <c r="B13" s="3">
        <v>354145</v>
      </c>
      <c r="C13" s="3">
        <v>6742933</v>
      </c>
      <c r="D13" s="3">
        <v>265</v>
      </c>
      <c r="E13" s="3">
        <v>18</v>
      </c>
      <c r="F13" s="3">
        <v>18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5">
      <c r="A14" t="s">
        <v>15</v>
      </c>
      <c r="B14" s="3">
        <v>351540</v>
      </c>
      <c r="C14" s="3">
        <v>6740261</v>
      </c>
      <c r="D14" s="3">
        <v>222</v>
      </c>
      <c r="E14" s="3">
        <v>16</v>
      </c>
      <c r="F14" s="3"/>
      <c r="G14" s="3">
        <v>155</v>
      </c>
      <c r="H14" s="3">
        <v>21</v>
      </c>
      <c r="I14" s="3"/>
      <c r="J14" s="3"/>
      <c r="K14" s="3"/>
      <c r="L14" s="3">
        <v>16</v>
      </c>
      <c r="M14" s="3"/>
      <c r="N14" s="3"/>
      <c r="O14" s="3"/>
      <c r="P14" s="3"/>
      <c r="Q14" s="3"/>
      <c r="R14" s="3"/>
    </row>
    <row r="15" spans="1:18" x14ac:dyDescent="0.35">
      <c r="A15" t="s">
        <v>10</v>
      </c>
      <c r="B15" s="3">
        <v>351633</v>
      </c>
      <c r="C15" s="3">
        <v>6743138</v>
      </c>
      <c r="D15" s="3">
        <v>276</v>
      </c>
      <c r="E15" s="3">
        <v>32</v>
      </c>
      <c r="F15" s="3">
        <v>182</v>
      </c>
      <c r="G15" s="3">
        <v>127</v>
      </c>
      <c r="H15" s="3">
        <v>32</v>
      </c>
      <c r="I15" s="3"/>
      <c r="J15" s="3"/>
      <c r="K15" s="3"/>
      <c r="L15" s="3">
        <v>32</v>
      </c>
      <c r="M15" s="3"/>
      <c r="N15" s="3"/>
      <c r="O15" s="3"/>
      <c r="P15" s="3"/>
      <c r="Q15" s="3"/>
      <c r="R15" s="3"/>
    </row>
    <row r="16" spans="1:18" x14ac:dyDescent="0.35">
      <c r="A16" t="s">
        <v>25</v>
      </c>
      <c r="B16" s="3">
        <v>351752</v>
      </c>
      <c r="C16" s="3">
        <v>6735088</v>
      </c>
      <c r="D16" s="3">
        <v>184</v>
      </c>
      <c r="E16" s="3"/>
      <c r="F16" s="3"/>
      <c r="G16" s="3"/>
      <c r="H16" s="3">
        <v>-57</v>
      </c>
      <c r="I16" s="3"/>
      <c r="J16" s="3"/>
      <c r="K16" s="3"/>
      <c r="L16" s="3">
        <v>-57</v>
      </c>
      <c r="M16" s="3"/>
      <c r="N16" s="3"/>
      <c r="O16" s="3"/>
      <c r="P16" s="3"/>
      <c r="Q16" s="3"/>
      <c r="R16" s="3"/>
    </row>
    <row r="17" spans="1:18" x14ac:dyDescent="0.35">
      <c r="A17" t="s">
        <v>9</v>
      </c>
      <c r="B17" s="3">
        <v>352933</v>
      </c>
      <c r="C17" s="3">
        <v>6744727</v>
      </c>
      <c r="D17" s="3">
        <v>283</v>
      </c>
      <c r="E17" s="3">
        <v>38</v>
      </c>
      <c r="F17" s="3">
        <v>100</v>
      </c>
      <c r="G17" s="3">
        <v>42</v>
      </c>
      <c r="H17" s="3">
        <v>38</v>
      </c>
      <c r="I17" s="3"/>
      <c r="J17" s="3"/>
      <c r="K17" s="3"/>
      <c r="L17" s="3">
        <v>38</v>
      </c>
      <c r="M17" s="3"/>
      <c r="N17" s="3"/>
      <c r="O17" s="3"/>
      <c r="P17" s="3"/>
      <c r="Q17" s="3"/>
      <c r="R17" s="3"/>
    </row>
    <row r="18" spans="1:18" x14ac:dyDescent="0.35">
      <c r="A18" t="s">
        <v>8</v>
      </c>
      <c r="B18" s="3">
        <v>353233</v>
      </c>
      <c r="C18" s="3">
        <v>6747056</v>
      </c>
      <c r="D18" s="3">
        <v>267</v>
      </c>
      <c r="E18" s="3">
        <v>-38</v>
      </c>
      <c r="F18" s="3">
        <v>108</v>
      </c>
      <c r="G18" s="3">
        <v>38</v>
      </c>
      <c r="H18" s="3">
        <v>-38</v>
      </c>
      <c r="I18" s="3"/>
      <c r="J18" s="3"/>
      <c r="K18" s="3"/>
      <c r="L18" s="3">
        <v>-38</v>
      </c>
      <c r="M18" s="3"/>
      <c r="N18" s="3"/>
      <c r="O18" s="3"/>
      <c r="P18" s="3"/>
      <c r="Q18" s="3"/>
      <c r="R18" s="3"/>
    </row>
    <row r="19" spans="1:18" x14ac:dyDescent="0.35">
      <c r="A19" t="s">
        <v>26</v>
      </c>
      <c r="B19" s="3">
        <v>355488</v>
      </c>
      <c r="C19" s="3">
        <v>6732904</v>
      </c>
      <c r="D19" s="3">
        <v>306</v>
      </c>
      <c r="E19" s="3">
        <v>50</v>
      </c>
      <c r="F19" s="3">
        <v>102</v>
      </c>
      <c r="G19" s="3">
        <v>70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5">
      <c r="A20" t="s">
        <v>30</v>
      </c>
      <c r="B20" s="3">
        <v>362383</v>
      </c>
      <c r="C20" s="3">
        <v>6720858</v>
      </c>
      <c r="D20" s="3">
        <v>280</v>
      </c>
      <c r="E20" s="3">
        <v>-23</v>
      </c>
      <c r="F20" s="3">
        <v>-23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5">
      <c r="A21" t="s">
        <v>7</v>
      </c>
      <c r="B21" s="3">
        <v>349202</v>
      </c>
      <c r="C21" s="3">
        <v>6746453</v>
      </c>
      <c r="D21" s="3">
        <v>258</v>
      </c>
      <c r="E21" s="3">
        <v>-45</v>
      </c>
      <c r="F21" s="3">
        <v>173</v>
      </c>
      <c r="G21" s="3">
        <v>121</v>
      </c>
      <c r="H21" s="3">
        <v>-45</v>
      </c>
      <c r="I21" s="3"/>
      <c r="J21" s="3"/>
      <c r="K21" s="3"/>
      <c r="L21" s="3">
        <v>-45</v>
      </c>
      <c r="M21" s="3"/>
      <c r="N21" s="3"/>
      <c r="O21" s="3"/>
      <c r="P21" s="3"/>
      <c r="Q21" s="3"/>
      <c r="R21" s="3"/>
    </row>
    <row r="22" spans="1:18" x14ac:dyDescent="0.35">
      <c r="A22" t="s">
        <v>23</v>
      </c>
      <c r="B22" s="3">
        <v>350163</v>
      </c>
      <c r="C22" s="3">
        <v>6736093</v>
      </c>
      <c r="D22" s="3">
        <v>169</v>
      </c>
      <c r="E22" s="3">
        <v>-52</v>
      </c>
      <c r="F22" s="3"/>
      <c r="G22" s="3"/>
      <c r="H22" s="3">
        <v>-52</v>
      </c>
      <c r="I22" s="3"/>
      <c r="J22" s="3"/>
      <c r="K22" s="3"/>
      <c r="L22" s="3">
        <v>-52</v>
      </c>
      <c r="M22" s="3"/>
      <c r="N22" s="3"/>
      <c r="O22" s="3"/>
      <c r="P22" s="3"/>
      <c r="Q22" s="3"/>
      <c r="R22" s="3"/>
    </row>
    <row r="23" spans="1:18" x14ac:dyDescent="0.35">
      <c r="A23" t="s">
        <v>24</v>
      </c>
      <c r="B23" s="3">
        <v>359750</v>
      </c>
      <c r="C23" s="3">
        <v>6735766</v>
      </c>
      <c r="D23" s="3">
        <v>231</v>
      </c>
      <c r="E23" s="3">
        <v>72</v>
      </c>
      <c r="F23" s="3">
        <v>73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5">
      <c r="A24" t="s">
        <v>39</v>
      </c>
      <c r="B24" s="3">
        <v>341210</v>
      </c>
      <c r="C24" s="3">
        <v>6691431</v>
      </c>
      <c r="D24" s="3">
        <v>193</v>
      </c>
      <c r="E24" s="3">
        <v>-7</v>
      </c>
      <c r="F24" s="3"/>
      <c r="G24" s="3"/>
      <c r="H24" s="3">
        <v>-7</v>
      </c>
      <c r="I24" s="3"/>
      <c r="J24" s="3"/>
      <c r="K24" s="3"/>
      <c r="L24" s="3">
        <v>-7</v>
      </c>
      <c r="M24" s="3"/>
      <c r="N24" s="3"/>
      <c r="O24" s="3"/>
      <c r="P24" s="3"/>
      <c r="Q24" s="3"/>
      <c r="R24" s="3"/>
    </row>
    <row r="25" spans="1:18" x14ac:dyDescent="0.35">
      <c r="A25" t="s">
        <v>0</v>
      </c>
      <c r="B25" s="3">
        <v>333143</v>
      </c>
      <c r="C25" s="3">
        <v>6752581</v>
      </c>
      <c r="D25" s="3">
        <v>128</v>
      </c>
      <c r="E25" s="3">
        <v>-353</v>
      </c>
      <c r="F25" s="3"/>
      <c r="G25" s="3"/>
      <c r="H25" s="3">
        <v>-356</v>
      </c>
      <c r="I25" s="3"/>
      <c r="J25" s="3"/>
      <c r="K25" s="3"/>
      <c r="L25" s="3">
        <v>-356</v>
      </c>
      <c r="M25" s="3"/>
      <c r="N25" s="3"/>
      <c r="O25" s="3"/>
      <c r="P25" s="3"/>
      <c r="Q25" s="3"/>
      <c r="R25" s="3"/>
    </row>
    <row r="26" spans="1:18" x14ac:dyDescent="0.35">
      <c r="A26" t="s">
        <v>1</v>
      </c>
      <c r="B26" s="3">
        <v>344970</v>
      </c>
      <c r="C26" s="3">
        <v>6752754</v>
      </c>
      <c r="D26" s="3">
        <v>258</v>
      </c>
      <c r="E26" s="3">
        <v>-243</v>
      </c>
      <c r="F26" s="3">
        <v>233</v>
      </c>
      <c r="G26" s="3">
        <v>168</v>
      </c>
      <c r="H26" s="3">
        <v>-250</v>
      </c>
      <c r="I26" s="3"/>
      <c r="J26" s="3"/>
      <c r="K26" s="3"/>
      <c r="L26" s="3">
        <v>-250</v>
      </c>
      <c r="M26" s="3"/>
      <c r="N26" s="3"/>
      <c r="O26" s="3"/>
      <c r="P26" s="3"/>
      <c r="Q26" s="3"/>
      <c r="R26" s="3"/>
    </row>
    <row r="27" spans="1:18" x14ac:dyDescent="0.35">
      <c r="A27" t="s">
        <v>2</v>
      </c>
      <c r="B27" s="3">
        <v>356890</v>
      </c>
      <c r="C27" s="3">
        <v>6752577</v>
      </c>
      <c r="D27" s="3">
        <v>299</v>
      </c>
      <c r="E27" s="3">
        <v>-100</v>
      </c>
      <c r="F27" s="3">
        <v>100</v>
      </c>
      <c r="G27" s="3">
        <v>70</v>
      </c>
      <c r="H27" s="3">
        <v>-100</v>
      </c>
      <c r="I27" s="3"/>
      <c r="J27" s="3"/>
      <c r="K27" s="3"/>
      <c r="L27" s="3">
        <v>-100</v>
      </c>
      <c r="M27" s="3"/>
      <c r="N27" s="3"/>
      <c r="O27" s="3"/>
      <c r="P27" s="3"/>
      <c r="Q27" s="3"/>
      <c r="R27" s="3"/>
    </row>
    <row r="28" spans="1:18" x14ac:dyDescent="0.35">
      <c r="A28" t="s">
        <v>29</v>
      </c>
      <c r="B28" s="3">
        <v>334610</v>
      </c>
      <c r="C28" s="3">
        <v>6721529</v>
      </c>
      <c r="D28" s="3">
        <v>107</v>
      </c>
      <c r="E28" s="3">
        <v>-3746</v>
      </c>
      <c r="F28" s="3"/>
      <c r="G28" s="3"/>
      <c r="H28" s="3">
        <v>-113</v>
      </c>
      <c r="I28" s="3">
        <v>-506</v>
      </c>
      <c r="J28" s="3">
        <v>-905</v>
      </c>
      <c r="K28" s="3"/>
      <c r="L28" s="3">
        <v>-1535</v>
      </c>
      <c r="M28" s="3">
        <v>-1606</v>
      </c>
      <c r="N28" s="3">
        <v>-2401</v>
      </c>
      <c r="O28" s="3">
        <v>-3256</v>
      </c>
      <c r="P28" s="3">
        <v>-3455</v>
      </c>
      <c r="Q28" s="3">
        <v>-3636</v>
      </c>
      <c r="R28" s="3">
        <v>-3746</v>
      </c>
    </row>
    <row r="29" spans="1:18" x14ac:dyDescent="0.35">
      <c r="A29" t="s">
        <v>38</v>
      </c>
      <c r="B29" s="3">
        <v>367798</v>
      </c>
      <c r="C29" s="3">
        <v>6695215</v>
      </c>
      <c r="D29" s="3">
        <v>280</v>
      </c>
      <c r="E29" s="3">
        <v>210</v>
      </c>
      <c r="F29" s="3">
        <v>210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5">
      <c r="A30" t="s">
        <v>40</v>
      </c>
      <c r="B30" s="3">
        <v>367807</v>
      </c>
      <c r="C30" s="3">
        <v>6695161</v>
      </c>
      <c r="D30" s="3">
        <v>281</v>
      </c>
      <c r="E30" s="3">
        <v>176</v>
      </c>
      <c r="F30" s="3">
        <v>176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5">
      <c r="A31" t="s">
        <v>28</v>
      </c>
      <c r="B31" s="3">
        <v>338583</v>
      </c>
      <c r="C31" s="3">
        <v>6727776</v>
      </c>
      <c r="D31" s="3">
        <v>123</v>
      </c>
      <c r="E31" s="3">
        <v>-4056</v>
      </c>
      <c r="F31" s="3"/>
      <c r="G31" s="3"/>
      <c r="H31" s="3">
        <v>-201</v>
      </c>
      <c r="I31" s="3">
        <v>-442</v>
      </c>
      <c r="J31" s="3">
        <v>-1045</v>
      </c>
      <c r="K31" s="3">
        <v>-1627</v>
      </c>
      <c r="L31" s="3">
        <v>-1627</v>
      </c>
      <c r="M31" s="3">
        <v>-1734</v>
      </c>
      <c r="N31" s="3">
        <v>-2187</v>
      </c>
      <c r="O31" s="3">
        <v>-2855</v>
      </c>
      <c r="P31" s="3">
        <v>-3132</v>
      </c>
      <c r="Q31" s="3">
        <v>-3279</v>
      </c>
      <c r="R31" s="3">
        <v>-4056</v>
      </c>
    </row>
    <row r="32" spans="1:18" x14ac:dyDescent="0.35">
      <c r="A32" t="s">
        <v>37</v>
      </c>
      <c r="B32" s="3">
        <v>370634</v>
      </c>
      <c r="C32" s="3">
        <v>6702762</v>
      </c>
      <c r="D32" s="3">
        <v>257</v>
      </c>
      <c r="E32" s="3">
        <v>-494</v>
      </c>
      <c r="F32" s="3">
        <v>-34</v>
      </c>
      <c r="G32" s="3">
        <v>-100</v>
      </c>
      <c r="H32" s="3">
        <v>-493</v>
      </c>
      <c r="I32" s="3"/>
      <c r="J32" s="3"/>
      <c r="K32" s="3"/>
      <c r="L32" s="3">
        <v>-493</v>
      </c>
      <c r="M32" s="3"/>
      <c r="N32" s="3"/>
      <c r="O32" s="3"/>
      <c r="P32" s="3"/>
      <c r="Q32" s="3"/>
      <c r="R32" s="3"/>
    </row>
    <row r="33" spans="1:18" x14ac:dyDescent="0.35">
      <c r="A33" t="s">
        <v>36</v>
      </c>
      <c r="B33" s="3">
        <v>364325</v>
      </c>
      <c r="C33" s="3">
        <v>6702687</v>
      </c>
      <c r="D33" s="3">
        <v>264</v>
      </c>
      <c r="E33" s="3">
        <v>-498</v>
      </c>
      <c r="F33" s="3">
        <v>-114</v>
      </c>
      <c r="G33" s="3">
        <v>-216</v>
      </c>
      <c r="H33" s="3">
        <v>-496</v>
      </c>
      <c r="I33" s="3"/>
      <c r="J33" s="3"/>
      <c r="K33" s="3"/>
      <c r="L33" s="3">
        <v>-496</v>
      </c>
      <c r="M33" s="3"/>
      <c r="N33" s="3"/>
      <c r="O33" s="3"/>
      <c r="P33" s="3"/>
      <c r="Q33" s="3"/>
      <c r="R33" s="3"/>
    </row>
    <row r="34" spans="1:18" x14ac:dyDescent="0.35">
      <c r="A34" t="s">
        <v>35</v>
      </c>
      <c r="B34" s="3">
        <v>357884</v>
      </c>
      <c r="C34" s="3">
        <v>6702360</v>
      </c>
      <c r="D34" s="3">
        <v>295</v>
      </c>
      <c r="E34" s="3">
        <v>-467</v>
      </c>
      <c r="F34" s="3">
        <v>-139</v>
      </c>
      <c r="G34" s="3">
        <v>-233</v>
      </c>
      <c r="H34" s="3">
        <v>-465</v>
      </c>
      <c r="I34" s="3"/>
      <c r="J34" s="3"/>
      <c r="K34" s="3"/>
      <c r="L34" s="3">
        <v>-465</v>
      </c>
      <c r="M34" s="3"/>
      <c r="N34" s="3"/>
      <c r="O34" s="3"/>
      <c r="P34" s="3"/>
      <c r="Q34" s="3"/>
      <c r="R34" s="3"/>
    </row>
    <row r="35" spans="1:18" x14ac:dyDescent="0.35">
      <c r="A35" t="s">
        <v>34</v>
      </c>
      <c r="B35" s="3">
        <v>350593</v>
      </c>
      <c r="C35" s="3">
        <v>6702012</v>
      </c>
      <c r="D35" s="3">
        <v>254</v>
      </c>
      <c r="E35" s="3">
        <v>-538</v>
      </c>
      <c r="F35" s="3">
        <v>38</v>
      </c>
      <c r="G35" s="3">
        <v>-42</v>
      </c>
      <c r="H35" s="3">
        <v>-493</v>
      </c>
      <c r="I35" s="3"/>
      <c r="J35" s="3"/>
      <c r="K35" s="3"/>
      <c r="L35" s="3">
        <v>-493</v>
      </c>
      <c r="M35" s="3"/>
      <c r="N35" s="3"/>
      <c r="O35" s="3"/>
      <c r="P35" s="3"/>
      <c r="Q35" s="3"/>
      <c r="R35" s="3"/>
    </row>
    <row r="36" spans="1:18" x14ac:dyDescent="0.35">
      <c r="A36" t="s">
        <v>33</v>
      </c>
      <c r="B36" s="3">
        <v>344497</v>
      </c>
      <c r="C36" s="3">
        <v>6701564</v>
      </c>
      <c r="D36" s="3">
        <v>201</v>
      </c>
      <c r="E36" s="3">
        <v>-517</v>
      </c>
      <c r="F36" s="3"/>
      <c r="G36" s="3"/>
      <c r="H36" s="3">
        <v>-515</v>
      </c>
      <c r="I36" s="3"/>
      <c r="J36" s="3"/>
      <c r="K36" s="3"/>
      <c r="L36" s="3">
        <v>-515</v>
      </c>
      <c r="M36" s="3"/>
      <c r="N36" s="3"/>
      <c r="O36" s="3"/>
      <c r="P36" s="3"/>
      <c r="Q36" s="3"/>
      <c r="R36" s="3"/>
    </row>
    <row r="37" spans="1:18" x14ac:dyDescent="0.35">
      <c r="A37" t="s">
        <v>32</v>
      </c>
      <c r="B37" s="3">
        <v>338577</v>
      </c>
      <c r="C37" s="3">
        <v>6702915</v>
      </c>
      <c r="D37" s="3">
        <v>139</v>
      </c>
      <c r="E37" s="3">
        <v>-624</v>
      </c>
      <c r="F37" s="3"/>
      <c r="G37" s="3"/>
      <c r="H37" s="3"/>
      <c r="I37" s="3"/>
      <c r="J37" s="3">
        <v>-279</v>
      </c>
      <c r="K37" s="3">
        <v>-621</v>
      </c>
      <c r="L37" s="3">
        <v>-621</v>
      </c>
      <c r="M37" s="3"/>
      <c r="N37" s="3"/>
      <c r="O37" s="3"/>
      <c r="P37" s="3"/>
      <c r="Q37" s="3"/>
      <c r="R37" s="3"/>
    </row>
    <row r="38" spans="1:18" x14ac:dyDescent="0.35">
      <c r="A38" t="s">
        <v>4</v>
      </c>
      <c r="B38" s="3">
        <v>344612</v>
      </c>
      <c r="C38" s="3">
        <v>6749291</v>
      </c>
      <c r="D38" s="3">
        <v>233</v>
      </c>
      <c r="E38" s="3">
        <v>-4011</v>
      </c>
      <c r="F38" s="3"/>
      <c r="G38" s="3"/>
      <c r="H38" s="3">
        <v>-567</v>
      </c>
      <c r="I38" s="3">
        <v>-979</v>
      </c>
      <c r="J38" s="3">
        <v>-1302</v>
      </c>
      <c r="K38" s="3">
        <v>-1786</v>
      </c>
      <c r="L38" s="3">
        <v>-1786</v>
      </c>
      <c r="M38" s="3">
        <v>-1825</v>
      </c>
      <c r="N38" s="3">
        <v>-2571</v>
      </c>
      <c r="O38" s="3"/>
      <c r="P38" s="3"/>
      <c r="Q38" s="3">
        <v>-3129</v>
      </c>
      <c r="R38" s="3">
        <v>-2672</v>
      </c>
    </row>
    <row r="39" spans="1:18" x14ac:dyDescent="0.35">
      <c r="A39" t="s">
        <v>5</v>
      </c>
      <c r="B39" s="3">
        <v>344609</v>
      </c>
      <c r="C39" s="3">
        <v>6749507</v>
      </c>
      <c r="D39" s="3">
        <v>241</v>
      </c>
      <c r="E39" s="3">
        <v>-3336</v>
      </c>
      <c r="F39" s="3"/>
      <c r="G39" s="3"/>
      <c r="H39" s="3"/>
      <c r="I39" s="3"/>
      <c r="J39" s="3"/>
      <c r="K39" s="3"/>
      <c r="L39" s="3">
        <v>-1782</v>
      </c>
      <c r="M39" s="3">
        <v>-1843</v>
      </c>
      <c r="N39" s="3">
        <v>-1849</v>
      </c>
      <c r="O39" s="3">
        <v>-2553</v>
      </c>
      <c r="P39" s="3">
        <v>-3150</v>
      </c>
      <c r="Q39" s="3">
        <v>-3291</v>
      </c>
      <c r="R39" s="3">
        <v>-3336</v>
      </c>
    </row>
    <row r="40" spans="1:18" x14ac:dyDescent="0.35">
      <c r="A40" t="s">
        <v>3</v>
      </c>
      <c r="B40" s="3">
        <v>334872</v>
      </c>
      <c r="C40" s="3">
        <v>6749575</v>
      </c>
      <c r="D40" s="3">
        <v>148</v>
      </c>
      <c r="E40" s="3">
        <v>-192</v>
      </c>
      <c r="F40" s="3"/>
      <c r="G40" s="3"/>
      <c r="H40" s="3">
        <v>-192</v>
      </c>
      <c r="I40" s="3"/>
      <c r="J40" s="3"/>
      <c r="K40" s="3"/>
      <c r="L40" s="3">
        <v>-192</v>
      </c>
      <c r="M40" s="3"/>
      <c r="N40" s="3"/>
      <c r="O40" s="3"/>
      <c r="P40" s="3"/>
      <c r="Q40" s="3"/>
      <c r="R40" s="3"/>
    </row>
    <row r="41" spans="1:18" x14ac:dyDescent="0.35">
      <c r="A41" t="s">
        <v>31</v>
      </c>
      <c r="B41" s="3">
        <v>363140</v>
      </c>
      <c r="C41" s="3">
        <v>6720750</v>
      </c>
      <c r="D41" s="3">
        <v>266</v>
      </c>
      <c r="E41" s="3">
        <v>126</v>
      </c>
      <c r="F41" s="3">
        <v>126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35">
      <c r="A42" t="s">
        <v>6</v>
      </c>
      <c r="B42" s="3">
        <v>336095</v>
      </c>
      <c r="C42" s="3">
        <v>6743648</v>
      </c>
      <c r="D42" s="3">
        <v>220</v>
      </c>
      <c r="E42" s="3">
        <v>-3845</v>
      </c>
      <c r="F42" s="3"/>
      <c r="G42" s="3"/>
      <c r="H42" s="3">
        <v>-380</v>
      </c>
      <c r="I42" s="3">
        <v>-670</v>
      </c>
      <c r="J42" s="3">
        <v>-1135</v>
      </c>
      <c r="K42" s="3">
        <v>-1686</v>
      </c>
      <c r="L42" s="3">
        <v>-1686</v>
      </c>
      <c r="M42" s="3">
        <v>-1757</v>
      </c>
      <c r="N42" s="3"/>
      <c r="O42" s="3"/>
      <c r="P42" s="3"/>
      <c r="Q42" s="3"/>
      <c r="R42" s="3"/>
    </row>
  </sheetData>
  <sortState xmlns:xlrd2="http://schemas.microsoft.com/office/spreadsheetml/2017/richdata2" ref="A2:R84">
    <sortCondition ref="D1:D84"/>
  </sortState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1851-15F7-4B61-A48B-7C8AA2AA41A2}">
  <dimension ref="A1:Q42"/>
  <sheetViews>
    <sheetView workbookViewId="0">
      <selection activeCell="D1" sqref="D1:D1048576"/>
    </sheetView>
  </sheetViews>
  <sheetFormatPr defaultRowHeight="14.5" x14ac:dyDescent="0.35"/>
  <cols>
    <col min="1" max="1" width="21.54296875" customWidth="1"/>
    <col min="2" max="2" width="8.54296875" style="3" customWidth="1"/>
    <col min="3" max="3" width="10" style="3" customWidth="1"/>
    <col min="4" max="4" width="14.1796875" bestFit="1" customWidth="1"/>
    <col min="5" max="5" width="15.81640625" bestFit="1" customWidth="1"/>
    <col min="6" max="6" width="8.7265625" customWidth="1"/>
  </cols>
  <sheetData>
    <row r="1" spans="1:17" x14ac:dyDescent="0.35">
      <c r="A1" s="2" t="s">
        <v>93</v>
      </c>
      <c r="B1" s="1" t="s">
        <v>42</v>
      </c>
      <c r="C1" s="1" t="s">
        <v>43</v>
      </c>
      <c r="D1" s="1" t="s">
        <v>91</v>
      </c>
      <c r="E1" s="1" t="s">
        <v>92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</row>
    <row r="2" spans="1:17" x14ac:dyDescent="0.35">
      <c r="A2" t="s">
        <v>16</v>
      </c>
      <c r="B2" s="3">
        <v>356649</v>
      </c>
      <c r="C2" s="3">
        <v>6740424</v>
      </c>
      <c r="D2" s="3">
        <v>209</v>
      </c>
      <c r="E2" s="3">
        <v>15</v>
      </c>
      <c r="F2" s="3">
        <v>42</v>
      </c>
      <c r="G2" s="3">
        <v>15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35">
      <c r="A3" t="s">
        <v>14</v>
      </c>
      <c r="B3" s="3">
        <v>359206</v>
      </c>
      <c r="C3" s="3">
        <v>6742469</v>
      </c>
      <c r="D3" s="3">
        <v>256</v>
      </c>
      <c r="E3" s="3">
        <v>154</v>
      </c>
      <c r="F3" s="3">
        <v>154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35">
      <c r="A4" t="s">
        <v>27</v>
      </c>
      <c r="B4" s="3">
        <v>358301</v>
      </c>
      <c r="C4" s="3">
        <v>6730642</v>
      </c>
      <c r="D4" s="3">
        <v>311</v>
      </c>
      <c r="E4" s="3">
        <v>-241</v>
      </c>
      <c r="F4" s="3">
        <v>204</v>
      </c>
      <c r="G4" s="3">
        <v>36</v>
      </c>
      <c r="H4" s="3">
        <v>-229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t="s">
        <v>19</v>
      </c>
      <c r="B5" s="3">
        <v>360479</v>
      </c>
      <c r="C5" s="3">
        <v>6739524</v>
      </c>
      <c r="D5" s="3">
        <v>228</v>
      </c>
      <c r="E5" s="3">
        <v>121</v>
      </c>
      <c r="F5" s="3">
        <v>121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35">
      <c r="A6" t="s">
        <v>17</v>
      </c>
      <c r="B6" s="3">
        <v>350894</v>
      </c>
      <c r="C6" s="3">
        <v>6739317</v>
      </c>
      <c r="D6" s="3">
        <v>203</v>
      </c>
      <c r="E6" s="3">
        <v>66</v>
      </c>
      <c r="F6" s="3"/>
      <c r="G6" s="3">
        <v>172</v>
      </c>
      <c r="H6" s="3">
        <v>66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35">
      <c r="A7" t="s">
        <v>13</v>
      </c>
      <c r="B7" s="3">
        <v>356027</v>
      </c>
      <c r="C7" s="3">
        <v>6741138</v>
      </c>
      <c r="D7" s="3">
        <v>222</v>
      </c>
      <c r="E7" s="3">
        <v>81</v>
      </c>
      <c r="F7" s="3">
        <v>85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x14ac:dyDescent="0.35">
      <c r="A8" t="s">
        <v>12</v>
      </c>
      <c r="B8" s="3">
        <v>354316</v>
      </c>
      <c r="C8" s="3">
        <v>6741005</v>
      </c>
      <c r="D8" s="3">
        <v>208</v>
      </c>
      <c r="E8" s="3">
        <v>21</v>
      </c>
      <c r="F8" s="3">
        <v>25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35">
      <c r="A9" t="s">
        <v>18</v>
      </c>
      <c r="B9" s="3">
        <v>355982</v>
      </c>
      <c r="C9" s="3">
        <v>6739543</v>
      </c>
      <c r="D9" s="3">
        <v>227</v>
      </c>
      <c r="E9" s="3">
        <v>21</v>
      </c>
      <c r="F9" s="3">
        <v>32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35">
      <c r="A10" t="s">
        <v>20</v>
      </c>
      <c r="B10" s="3">
        <v>354668</v>
      </c>
      <c r="C10" s="3">
        <v>6739238</v>
      </c>
      <c r="D10" s="3">
        <v>218</v>
      </c>
      <c r="E10" s="3">
        <v>59</v>
      </c>
      <c r="F10" s="3">
        <v>66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35">
      <c r="A11" t="s">
        <v>21</v>
      </c>
      <c r="B11" s="3">
        <v>358794</v>
      </c>
      <c r="C11" s="3">
        <v>6738631</v>
      </c>
      <c r="D11" s="3">
        <v>222</v>
      </c>
      <c r="E11" s="3">
        <v>112</v>
      </c>
      <c r="F11" s="3">
        <v>112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35">
      <c r="A12" t="s">
        <v>22</v>
      </c>
      <c r="B12" s="3">
        <v>355503</v>
      </c>
      <c r="C12" s="3">
        <v>6737076</v>
      </c>
      <c r="D12" s="3">
        <v>272</v>
      </c>
      <c r="E12" s="3">
        <v>48</v>
      </c>
      <c r="F12" s="3">
        <v>77</v>
      </c>
      <c r="G12" s="3">
        <v>50</v>
      </c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35">
      <c r="A13" t="s">
        <v>11</v>
      </c>
      <c r="B13" s="3">
        <v>354145</v>
      </c>
      <c r="C13" s="3">
        <v>6742933</v>
      </c>
      <c r="D13" s="3">
        <v>265</v>
      </c>
      <c r="E13" s="3">
        <v>18</v>
      </c>
      <c r="F13" s="3">
        <v>18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5">
      <c r="A14" t="s">
        <v>15</v>
      </c>
      <c r="B14" s="3">
        <v>351540</v>
      </c>
      <c r="C14" s="3">
        <v>6740261</v>
      </c>
      <c r="D14" s="3">
        <v>222</v>
      </c>
      <c r="E14" s="3">
        <v>16</v>
      </c>
      <c r="F14" s="3"/>
      <c r="G14" s="3">
        <v>155</v>
      </c>
      <c r="H14" s="3">
        <v>21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35">
      <c r="A15" t="s">
        <v>10</v>
      </c>
      <c r="B15" s="3">
        <v>351633</v>
      </c>
      <c r="C15" s="3">
        <v>6743138</v>
      </c>
      <c r="D15" s="3">
        <v>276</v>
      </c>
      <c r="E15" s="3">
        <v>32</v>
      </c>
      <c r="F15" s="3">
        <v>182</v>
      </c>
      <c r="G15" s="3">
        <v>127</v>
      </c>
      <c r="H15" s="3">
        <v>32</v>
      </c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35">
      <c r="A16" t="s">
        <v>25</v>
      </c>
      <c r="B16" s="3">
        <v>351752</v>
      </c>
      <c r="C16" s="3">
        <v>6735088</v>
      </c>
      <c r="D16" s="3">
        <v>184</v>
      </c>
      <c r="E16" s="3"/>
      <c r="F16" s="3"/>
      <c r="G16" s="3"/>
      <c r="H16" s="3">
        <v>-57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35">
      <c r="A17" t="s">
        <v>9</v>
      </c>
      <c r="B17" s="3">
        <v>352933</v>
      </c>
      <c r="C17" s="3">
        <v>6744727</v>
      </c>
      <c r="D17" s="3">
        <v>283</v>
      </c>
      <c r="E17" s="3">
        <v>38</v>
      </c>
      <c r="F17" s="3">
        <v>100</v>
      </c>
      <c r="G17" s="3">
        <v>42</v>
      </c>
      <c r="H17" s="3">
        <v>38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35">
      <c r="A18" t="s">
        <v>8</v>
      </c>
      <c r="B18" s="3">
        <v>353233</v>
      </c>
      <c r="C18" s="3">
        <v>6747056</v>
      </c>
      <c r="D18" s="3">
        <v>267</v>
      </c>
      <c r="E18" s="3">
        <v>-38</v>
      </c>
      <c r="F18" s="3">
        <v>108</v>
      </c>
      <c r="G18" s="3">
        <v>38</v>
      </c>
      <c r="H18" s="3">
        <v>-38</v>
      </c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35">
      <c r="A19" t="s">
        <v>26</v>
      </c>
      <c r="B19" s="3">
        <v>355488</v>
      </c>
      <c r="C19" s="3">
        <v>6732904</v>
      </c>
      <c r="D19" s="3">
        <v>306</v>
      </c>
      <c r="E19" s="3">
        <v>50</v>
      </c>
      <c r="F19" s="3">
        <v>102</v>
      </c>
      <c r="G19" s="3">
        <v>70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35">
      <c r="A20" t="s">
        <v>30</v>
      </c>
      <c r="B20" s="3">
        <v>362383</v>
      </c>
      <c r="C20" s="3">
        <v>6720858</v>
      </c>
      <c r="D20" s="3">
        <v>280</v>
      </c>
      <c r="E20" s="3">
        <v>-23</v>
      </c>
      <c r="F20" s="3">
        <v>-23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35">
      <c r="A21" t="s">
        <v>7</v>
      </c>
      <c r="B21" s="3">
        <v>349202</v>
      </c>
      <c r="C21" s="3">
        <v>6746453</v>
      </c>
      <c r="D21" s="3">
        <v>258</v>
      </c>
      <c r="E21" s="3">
        <v>-45</v>
      </c>
      <c r="F21" s="3">
        <v>173</v>
      </c>
      <c r="G21" s="3">
        <v>121</v>
      </c>
      <c r="H21" s="3">
        <v>-45</v>
      </c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35">
      <c r="A22" t="s">
        <v>23</v>
      </c>
      <c r="B22" s="3">
        <v>350163</v>
      </c>
      <c r="C22" s="3">
        <v>6736093</v>
      </c>
      <c r="D22" s="3">
        <v>169</v>
      </c>
      <c r="E22" s="3">
        <v>-52</v>
      </c>
      <c r="F22" s="3"/>
      <c r="G22" s="3"/>
      <c r="H22" s="3">
        <v>-52</v>
      </c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35">
      <c r="A23" t="s">
        <v>24</v>
      </c>
      <c r="B23" s="3">
        <v>359750</v>
      </c>
      <c r="C23" s="3">
        <v>6735766</v>
      </c>
      <c r="D23" s="3">
        <v>231</v>
      </c>
      <c r="E23" s="3">
        <v>72</v>
      </c>
      <c r="F23" s="3">
        <v>73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35">
      <c r="A24" t="s">
        <v>39</v>
      </c>
      <c r="B24" s="3">
        <v>341210</v>
      </c>
      <c r="C24" s="3">
        <v>6691431</v>
      </c>
      <c r="D24" s="3">
        <v>193</v>
      </c>
      <c r="E24" s="3">
        <v>-7</v>
      </c>
      <c r="F24" s="3"/>
      <c r="G24" s="3"/>
      <c r="H24" s="3">
        <v>-7</v>
      </c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35">
      <c r="A25" t="s">
        <v>0</v>
      </c>
      <c r="B25" s="3">
        <v>333143</v>
      </c>
      <c r="C25" s="3">
        <v>6752581</v>
      </c>
      <c r="D25" s="3">
        <v>128</v>
      </c>
      <c r="E25" s="3">
        <v>-353</v>
      </c>
      <c r="F25" s="3"/>
      <c r="G25" s="3"/>
      <c r="H25" s="3">
        <v>-356</v>
      </c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35">
      <c r="A26" t="s">
        <v>1</v>
      </c>
      <c r="B26" s="3">
        <v>344970</v>
      </c>
      <c r="C26" s="3">
        <v>6752754</v>
      </c>
      <c r="D26" s="3">
        <v>258</v>
      </c>
      <c r="E26" s="3">
        <v>-243</v>
      </c>
      <c r="F26" s="3">
        <v>233</v>
      </c>
      <c r="G26" s="3">
        <v>168</v>
      </c>
      <c r="H26" s="3">
        <v>-250</v>
      </c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35">
      <c r="A27" t="s">
        <v>2</v>
      </c>
      <c r="B27" s="3">
        <v>356890</v>
      </c>
      <c r="C27" s="3">
        <v>6752577</v>
      </c>
      <c r="D27" s="3">
        <v>299</v>
      </c>
      <c r="E27" s="3">
        <v>-100</v>
      </c>
      <c r="F27" s="3">
        <v>100</v>
      </c>
      <c r="G27" s="3">
        <v>70</v>
      </c>
      <c r="H27" s="3">
        <v>-100</v>
      </c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35">
      <c r="A28" t="s">
        <v>29</v>
      </c>
      <c r="B28" s="3">
        <v>334610</v>
      </c>
      <c r="C28" s="3">
        <v>6721529</v>
      </c>
      <c r="D28" s="3">
        <v>107</v>
      </c>
      <c r="E28" s="3">
        <v>-3746</v>
      </c>
      <c r="F28" s="3"/>
      <c r="G28" s="3"/>
      <c r="H28" s="3">
        <v>-113</v>
      </c>
      <c r="I28" s="3">
        <v>-506</v>
      </c>
      <c r="J28" s="3">
        <v>-905</v>
      </c>
      <c r="K28" s="3">
        <v>-1535</v>
      </c>
      <c r="L28" s="3">
        <v>-1606</v>
      </c>
      <c r="M28" s="3">
        <v>-2401</v>
      </c>
      <c r="N28" s="3">
        <v>-3256</v>
      </c>
      <c r="O28" s="3">
        <v>-3455</v>
      </c>
      <c r="P28" s="3">
        <v>-3636</v>
      </c>
      <c r="Q28" s="3">
        <v>-3746</v>
      </c>
    </row>
    <row r="29" spans="1:17" x14ac:dyDescent="0.35">
      <c r="A29" t="s">
        <v>38</v>
      </c>
      <c r="B29" s="3">
        <v>367798</v>
      </c>
      <c r="C29" s="3">
        <v>6695215</v>
      </c>
      <c r="D29" s="3">
        <v>280</v>
      </c>
      <c r="E29" s="3">
        <v>210</v>
      </c>
      <c r="F29" s="3">
        <v>210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35">
      <c r="A30" t="s">
        <v>40</v>
      </c>
      <c r="B30" s="3">
        <v>367807</v>
      </c>
      <c r="C30" s="3">
        <v>6695161</v>
      </c>
      <c r="D30" s="3">
        <v>281</v>
      </c>
      <c r="E30" s="3">
        <v>176</v>
      </c>
      <c r="F30" s="3">
        <v>176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35">
      <c r="A31" t="s">
        <v>28</v>
      </c>
      <c r="B31" s="3">
        <v>338583</v>
      </c>
      <c r="C31" s="3">
        <v>6727776</v>
      </c>
      <c r="D31" s="3">
        <v>123</v>
      </c>
      <c r="E31" s="3">
        <v>-4056</v>
      </c>
      <c r="F31" s="3"/>
      <c r="G31" s="3"/>
      <c r="H31" s="3">
        <v>-201</v>
      </c>
      <c r="I31" s="3">
        <v>-442</v>
      </c>
      <c r="J31" s="3">
        <v>-1045</v>
      </c>
      <c r="K31" s="3">
        <v>-1627</v>
      </c>
      <c r="L31" s="3">
        <v>-1734</v>
      </c>
      <c r="M31" s="3">
        <v>-2187</v>
      </c>
      <c r="N31" s="3">
        <v>-2855</v>
      </c>
      <c r="O31" s="3">
        <v>-3132</v>
      </c>
      <c r="P31" s="3">
        <v>-3279</v>
      </c>
      <c r="Q31" s="3">
        <v>-4056</v>
      </c>
    </row>
    <row r="32" spans="1:17" x14ac:dyDescent="0.35">
      <c r="A32" t="s">
        <v>37</v>
      </c>
      <c r="B32" s="3">
        <v>370634</v>
      </c>
      <c r="C32" s="3">
        <v>6702762</v>
      </c>
      <c r="D32" s="3">
        <v>257</v>
      </c>
      <c r="E32" s="3">
        <v>-494</v>
      </c>
      <c r="F32" s="3">
        <v>-34</v>
      </c>
      <c r="G32" s="3">
        <v>-100</v>
      </c>
      <c r="H32" s="3">
        <v>-493</v>
      </c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t="s">
        <v>36</v>
      </c>
      <c r="B33" s="3">
        <v>364325</v>
      </c>
      <c r="C33" s="3">
        <v>6702687</v>
      </c>
      <c r="D33" s="3">
        <v>264</v>
      </c>
      <c r="E33" s="3">
        <v>-498</v>
      </c>
      <c r="F33" s="3">
        <v>-114</v>
      </c>
      <c r="G33" s="3">
        <v>-216</v>
      </c>
      <c r="H33" s="3">
        <v>-496</v>
      </c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t="s">
        <v>35</v>
      </c>
      <c r="B34" s="3">
        <v>357884</v>
      </c>
      <c r="C34" s="3">
        <v>6702360</v>
      </c>
      <c r="D34" s="3">
        <v>295</v>
      </c>
      <c r="E34" s="3">
        <v>-467</v>
      </c>
      <c r="F34" s="3">
        <v>-139</v>
      </c>
      <c r="G34" s="3">
        <v>-233</v>
      </c>
      <c r="H34" s="3">
        <v>-465</v>
      </c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t="s">
        <v>34</v>
      </c>
      <c r="B35" s="3">
        <v>350593</v>
      </c>
      <c r="C35" s="3">
        <v>6702012</v>
      </c>
      <c r="D35" s="3">
        <v>254</v>
      </c>
      <c r="E35" s="3">
        <v>-538</v>
      </c>
      <c r="F35" s="3">
        <v>38</v>
      </c>
      <c r="G35" s="3">
        <v>-42</v>
      </c>
      <c r="H35" s="3">
        <v>-493</v>
      </c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t="s">
        <v>33</v>
      </c>
      <c r="B36" s="3">
        <v>344497</v>
      </c>
      <c r="C36" s="3">
        <v>6701564</v>
      </c>
      <c r="D36" s="3">
        <v>201</v>
      </c>
      <c r="E36" s="3">
        <v>-517</v>
      </c>
      <c r="F36" s="3"/>
      <c r="G36" s="3"/>
      <c r="H36" s="3">
        <v>-515</v>
      </c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t="s">
        <v>32</v>
      </c>
      <c r="B37" s="3">
        <v>338577</v>
      </c>
      <c r="C37" s="3">
        <v>6702915</v>
      </c>
      <c r="D37" s="3">
        <v>139</v>
      </c>
      <c r="E37" s="3">
        <v>-624</v>
      </c>
      <c r="F37" s="3"/>
      <c r="G37" s="3"/>
      <c r="H37" s="3"/>
      <c r="I37" s="3"/>
      <c r="J37" s="3">
        <v>-279</v>
      </c>
      <c r="K37" s="3">
        <v>-621</v>
      </c>
      <c r="L37" s="3"/>
      <c r="M37" s="3"/>
      <c r="N37" s="3"/>
      <c r="O37" s="3"/>
      <c r="P37" s="3"/>
      <c r="Q37" s="3"/>
    </row>
    <row r="38" spans="1:17" x14ac:dyDescent="0.35">
      <c r="A38" t="s">
        <v>4</v>
      </c>
      <c r="B38" s="3">
        <v>344612</v>
      </c>
      <c r="C38" s="3">
        <v>6749291</v>
      </c>
      <c r="D38" s="3">
        <v>233</v>
      </c>
      <c r="E38" s="3">
        <v>-4011</v>
      </c>
      <c r="F38" s="3"/>
      <c r="G38" s="3"/>
      <c r="H38" s="3">
        <v>-567</v>
      </c>
      <c r="I38" s="3">
        <v>-979</v>
      </c>
      <c r="J38" s="3">
        <v>-1302</v>
      </c>
      <c r="K38" s="3">
        <v>-1786</v>
      </c>
      <c r="L38" s="3">
        <v>-1825</v>
      </c>
      <c r="M38" s="3">
        <v>-2571</v>
      </c>
      <c r="N38" s="3"/>
      <c r="O38" s="3"/>
      <c r="P38" s="3">
        <v>-3129</v>
      </c>
      <c r="Q38" s="3">
        <v>-3672</v>
      </c>
    </row>
    <row r="39" spans="1:17" x14ac:dyDescent="0.35">
      <c r="A39" t="s">
        <v>5</v>
      </c>
      <c r="B39" s="3">
        <v>344609</v>
      </c>
      <c r="C39" s="3">
        <v>6749507</v>
      </c>
      <c r="D39" s="3">
        <v>241</v>
      </c>
      <c r="E39" s="3">
        <v>-3336</v>
      </c>
      <c r="F39" s="3"/>
      <c r="G39" s="3"/>
      <c r="H39" s="11"/>
      <c r="I39" s="11"/>
      <c r="J39" s="11"/>
      <c r="K39" s="11">
        <v>-1782</v>
      </c>
      <c r="L39" s="3">
        <v>-1843</v>
      </c>
      <c r="M39" s="3">
        <v>-1849</v>
      </c>
      <c r="N39" s="3">
        <v>-2553</v>
      </c>
      <c r="O39" s="3">
        <v>-3150</v>
      </c>
      <c r="P39" s="3">
        <v>-3291</v>
      </c>
      <c r="Q39" s="3">
        <v>-3336</v>
      </c>
    </row>
    <row r="40" spans="1:17" x14ac:dyDescent="0.35">
      <c r="A40" t="s">
        <v>3</v>
      </c>
      <c r="B40" s="3">
        <v>334872</v>
      </c>
      <c r="C40" s="3">
        <v>6749575</v>
      </c>
      <c r="D40" s="3">
        <v>148</v>
      </c>
      <c r="E40" s="3">
        <v>-192</v>
      </c>
      <c r="F40" s="3"/>
      <c r="G40" s="3"/>
      <c r="H40" s="3">
        <v>-192</v>
      </c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t="s">
        <v>31</v>
      </c>
      <c r="B41" s="3">
        <v>363140</v>
      </c>
      <c r="C41" s="3">
        <v>6720750</v>
      </c>
      <c r="D41" s="3">
        <v>266</v>
      </c>
      <c r="E41" s="3">
        <v>126</v>
      </c>
      <c r="F41" s="3">
        <v>126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35">
      <c r="A42" t="s">
        <v>6</v>
      </c>
      <c r="B42" s="3">
        <v>336095</v>
      </c>
      <c r="C42" s="3">
        <v>6743648</v>
      </c>
      <c r="D42" s="3">
        <v>220</v>
      </c>
      <c r="E42" s="3">
        <v>-3845</v>
      </c>
      <c r="F42" s="3"/>
      <c r="G42" s="3"/>
      <c r="H42" s="3">
        <v>-380</v>
      </c>
      <c r="I42" s="3">
        <v>-670</v>
      </c>
      <c r="J42" s="3">
        <v>-1135</v>
      </c>
      <c r="K42" s="3">
        <v>-1686</v>
      </c>
      <c r="L42" s="3">
        <v>-1757</v>
      </c>
      <c r="M42" s="3"/>
      <c r="N42" s="3"/>
      <c r="O42" s="3"/>
      <c r="P42" s="3"/>
      <c r="Q42" s="3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A644-E985-404A-BE16-92C33830C9B0}">
  <dimension ref="A1:S93"/>
  <sheetViews>
    <sheetView topLeftCell="A64" zoomScale="70" zoomScaleNormal="70" workbookViewId="0">
      <selection activeCell="D96" sqref="D96"/>
    </sheetView>
  </sheetViews>
  <sheetFormatPr defaultRowHeight="14.5" x14ac:dyDescent="0.35"/>
  <cols>
    <col min="1" max="1" width="20.7265625" bestFit="1" customWidth="1"/>
    <col min="4" max="4" width="15.81640625" style="3" customWidth="1"/>
    <col min="5" max="5" width="19.1796875" style="3" bestFit="1" customWidth="1"/>
    <col min="6" max="6" width="19.7265625" style="3" bestFit="1" customWidth="1"/>
    <col min="7" max="19" width="8.7265625" style="3"/>
  </cols>
  <sheetData>
    <row r="1" spans="1:19" x14ac:dyDescent="0.35">
      <c r="A1" s="2" t="s">
        <v>93</v>
      </c>
      <c r="B1" s="1" t="s">
        <v>42</v>
      </c>
      <c r="C1" s="1" t="s">
        <v>43</v>
      </c>
      <c r="D1" s="1" t="s">
        <v>105</v>
      </c>
      <c r="E1" s="1" t="s">
        <v>106</v>
      </c>
      <c r="F1" s="1" t="s">
        <v>112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</row>
    <row r="2" spans="1:19" x14ac:dyDescent="0.35">
      <c r="A2" t="s">
        <v>16</v>
      </c>
      <c r="B2" s="3">
        <v>356649</v>
      </c>
      <c r="C2" s="3">
        <v>6740424</v>
      </c>
      <c r="D2" s="3" t="s">
        <v>107</v>
      </c>
      <c r="E2" s="3" t="s">
        <v>109</v>
      </c>
      <c r="F2" s="3">
        <f>VLOOKUP(A2,mAHD!$A$2:$D$42,4,FALSE)</f>
        <v>209</v>
      </c>
      <c r="G2" s="3">
        <v>167</v>
      </c>
      <c r="H2" s="3">
        <v>194</v>
      </c>
    </row>
    <row r="3" spans="1:19" x14ac:dyDescent="0.35">
      <c r="A3" t="s">
        <v>16</v>
      </c>
      <c r="B3" s="3">
        <v>356649</v>
      </c>
      <c r="C3" s="3">
        <v>6740424</v>
      </c>
      <c r="D3" s="3" t="s">
        <v>108</v>
      </c>
      <c r="E3" s="3" t="s">
        <v>109</v>
      </c>
      <c r="F3" s="3">
        <f>VLOOKUP(A3,mAHD!$A$2:$D$42,4,FALSE)</f>
        <v>209</v>
      </c>
      <c r="G3" s="3">
        <v>167</v>
      </c>
      <c r="H3" s="3">
        <v>194</v>
      </c>
    </row>
    <row r="4" spans="1:19" x14ac:dyDescent="0.35">
      <c r="A4" t="s">
        <v>14</v>
      </c>
      <c r="B4" s="3">
        <v>359206</v>
      </c>
      <c r="C4" s="3">
        <v>6742469</v>
      </c>
      <c r="D4" s="3" t="s">
        <v>107</v>
      </c>
      <c r="E4" s="3" t="s">
        <v>109</v>
      </c>
      <c r="F4" s="3">
        <f>VLOOKUP(A4,mAHD!$A$2:$D$42,4,FALSE)</f>
        <v>256</v>
      </c>
      <c r="G4" s="3">
        <v>102</v>
      </c>
    </row>
    <row r="5" spans="1:19" x14ac:dyDescent="0.35">
      <c r="A5" t="s">
        <v>14</v>
      </c>
      <c r="B5" s="3">
        <v>359206</v>
      </c>
      <c r="C5" s="3">
        <v>6742469</v>
      </c>
      <c r="D5" s="3" t="s">
        <v>108</v>
      </c>
      <c r="E5" s="3" t="s">
        <v>109</v>
      </c>
      <c r="F5" s="3">
        <f>VLOOKUP(A5,mAHD!$A$2:$D$42,4,FALSE)</f>
        <v>256</v>
      </c>
      <c r="G5" s="3">
        <v>102</v>
      </c>
    </row>
    <row r="6" spans="1:19" x14ac:dyDescent="0.35">
      <c r="A6" t="s">
        <v>27</v>
      </c>
      <c r="B6" s="3">
        <v>358301</v>
      </c>
      <c r="C6" s="3">
        <v>6730642</v>
      </c>
      <c r="D6" s="3" t="s">
        <v>107</v>
      </c>
      <c r="E6" s="3" t="s">
        <v>109</v>
      </c>
      <c r="F6" s="3">
        <f>VLOOKUP(A6,mAHD!$A$2:$D$42,4,FALSE)</f>
        <v>311</v>
      </c>
      <c r="G6" s="3">
        <v>107</v>
      </c>
      <c r="H6" s="3">
        <v>275</v>
      </c>
      <c r="I6" s="3">
        <v>540</v>
      </c>
      <c r="M6" s="10">
        <v>540</v>
      </c>
    </row>
    <row r="7" spans="1:19" x14ac:dyDescent="0.35">
      <c r="A7" t="s">
        <v>27</v>
      </c>
      <c r="B7" s="3">
        <v>358301</v>
      </c>
      <c r="C7" s="3">
        <v>6730642</v>
      </c>
      <c r="D7" s="3" t="s">
        <v>108</v>
      </c>
      <c r="E7" s="3" t="s">
        <v>109</v>
      </c>
      <c r="F7" s="3">
        <f>VLOOKUP(A7,mAHD!$A$2:$D$42,4,FALSE)</f>
        <v>311</v>
      </c>
      <c r="G7" s="3">
        <v>107</v>
      </c>
      <c r="H7" s="3">
        <v>275</v>
      </c>
      <c r="I7" s="3">
        <v>540</v>
      </c>
      <c r="M7" s="16"/>
    </row>
    <row r="8" spans="1:19" x14ac:dyDescent="0.35">
      <c r="A8" t="s">
        <v>19</v>
      </c>
      <c r="B8" s="3">
        <v>360479</v>
      </c>
      <c r="C8" s="3">
        <v>6739524</v>
      </c>
      <c r="D8" s="3" t="s">
        <v>107</v>
      </c>
      <c r="E8" s="3" t="s">
        <v>109</v>
      </c>
      <c r="F8" s="3">
        <f>VLOOKUP(A8,mAHD!$A$2:$D$42,4,FALSE)</f>
        <v>228</v>
      </c>
      <c r="G8" s="3">
        <v>107</v>
      </c>
    </row>
    <row r="9" spans="1:19" x14ac:dyDescent="0.35">
      <c r="A9" t="s">
        <v>19</v>
      </c>
      <c r="B9" s="3">
        <v>360479</v>
      </c>
      <c r="C9" s="3">
        <v>6739524</v>
      </c>
      <c r="D9" s="3" t="s">
        <v>108</v>
      </c>
      <c r="E9" s="3" t="s">
        <v>109</v>
      </c>
      <c r="F9" s="3">
        <f>VLOOKUP(A9,mAHD!$A$2:$D$42,4,FALSE)</f>
        <v>228</v>
      </c>
      <c r="G9" s="3">
        <v>107</v>
      </c>
    </row>
    <row r="10" spans="1:19" x14ac:dyDescent="0.35">
      <c r="A10" t="s">
        <v>17</v>
      </c>
      <c r="B10" s="3">
        <v>350894</v>
      </c>
      <c r="C10" s="3">
        <v>6739317</v>
      </c>
      <c r="D10" s="3" t="s">
        <v>107</v>
      </c>
      <c r="E10" s="3" t="s">
        <v>109</v>
      </c>
      <c r="F10" s="3">
        <f>VLOOKUP(A10,mAHD!$A$2:$D$42,4,FALSE)</f>
        <v>203</v>
      </c>
      <c r="H10" s="3">
        <v>31</v>
      </c>
      <c r="I10" s="3">
        <v>137</v>
      </c>
      <c r="M10" s="10">
        <v>137</v>
      </c>
    </row>
    <row r="11" spans="1:19" x14ac:dyDescent="0.35">
      <c r="A11" t="s">
        <v>17</v>
      </c>
      <c r="B11" s="3">
        <v>350894</v>
      </c>
      <c r="C11" s="3">
        <v>6739317</v>
      </c>
      <c r="D11" s="3" t="s">
        <v>108</v>
      </c>
      <c r="E11" s="3" t="s">
        <v>109</v>
      </c>
      <c r="F11" s="3">
        <f>VLOOKUP(A11,mAHD!$A$2:$D$42,4,FALSE)</f>
        <v>203</v>
      </c>
      <c r="G11" s="21">
        <v>0</v>
      </c>
      <c r="H11" s="3">
        <v>31</v>
      </c>
      <c r="I11" s="3">
        <v>137</v>
      </c>
      <c r="M11" s="16"/>
    </row>
    <row r="12" spans="1:19" x14ac:dyDescent="0.35">
      <c r="A12" t="s">
        <v>13</v>
      </c>
      <c r="B12" s="3">
        <v>356027</v>
      </c>
      <c r="C12" s="3">
        <v>6741138</v>
      </c>
      <c r="D12" s="3" t="s">
        <v>107</v>
      </c>
      <c r="E12" s="3" t="s">
        <v>109</v>
      </c>
      <c r="F12" s="3">
        <f>VLOOKUP(A12,mAHD!$A$2:$D$42,4,FALSE)</f>
        <v>222</v>
      </c>
      <c r="G12" s="3">
        <v>137</v>
      </c>
    </row>
    <row r="13" spans="1:19" x14ac:dyDescent="0.35">
      <c r="A13" t="s">
        <v>13</v>
      </c>
      <c r="B13" s="3">
        <v>356027</v>
      </c>
      <c r="C13" s="3">
        <v>6741138</v>
      </c>
      <c r="D13" s="3" t="s">
        <v>108</v>
      </c>
      <c r="E13" s="3" t="s">
        <v>109</v>
      </c>
      <c r="F13" s="3">
        <f>VLOOKUP(A13,mAHD!$A$2:$D$42,4,FALSE)</f>
        <v>222</v>
      </c>
      <c r="G13" s="3">
        <v>137</v>
      </c>
    </row>
    <row r="14" spans="1:19" x14ac:dyDescent="0.35">
      <c r="A14" t="s">
        <v>12</v>
      </c>
      <c r="B14" s="3">
        <v>354316</v>
      </c>
      <c r="C14" s="3">
        <v>6741005</v>
      </c>
      <c r="D14" s="3" t="s">
        <v>107</v>
      </c>
      <c r="E14" s="3" t="s">
        <v>109</v>
      </c>
      <c r="F14" s="3">
        <f>VLOOKUP(A14,mAHD!$A$2:$D$42,4,FALSE)</f>
        <v>208</v>
      </c>
      <c r="G14" s="3">
        <v>183</v>
      </c>
    </row>
    <row r="15" spans="1:19" x14ac:dyDescent="0.35">
      <c r="A15" t="s">
        <v>12</v>
      </c>
      <c r="B15" s="3">
        <v>354316</v>
      </c>
      <c r="C15" s="3">
        <v>6741005</v>
      </c>
      <c r="D15" s="3" t="s">
        <v>108</v>
      </c>
      <c r="E15" s="3" t="s">
        <v>109</v>
      </c>
      <c r="F15" s="3">
        <f>VLOOKUP(A15,mAHD!$A$2:$D$42,4,FALSE)</f>
        <v>208</v>
      </c>
      <c r="G15" s="3">
        <v>183</v>
      </c>
    </row>
    <row r="16" spans="1:19" x14ac:dyDescent="0.35">
      <c r="A16" t="s">
        <v>18</v>
      </c>
      <c r="B16" s="3">
        <v>355982</v>
      </c>
      <c r="C16" s="3">
        <v>6739543</v>
      </c>
      <c r="D16" s="3" t="s">
        <v>107</v>
      </c>
      <c r="E16" s="3" t="s">
        <v>109</v>
      </c>
      <c r="F16" s="3">
        <f>VLOOKUP(A16,mAHD!$A$2:$D$42,4,FALSE)</f>
        <v>227</v>
      </c>
      <c r="G16" s="3">
        <v>195</v>
      </c>
    </row>
    <row r="17" spans="1:13" x14ac:dyDescent="0.35">
      <c r="A17" t="s">
        <v>18</v>
      </c>
      <c r="B17" s="3">
        <v>355982</v>
      </c>
      <c r="C17" s="3">
        <v>6739543</v>
      </c>
      <c r="D17" s="3" t="s">
        <v>108</v>
      </c>
      <c r="E17" s="3" t="s">
        <v>109</v>
      </c>
      <c r="F17" s="3">
        <f>VLOOKUP(A17,mAHD!$A$2:$D$42,4,FALSE)</f>
        <v>227</v>
      </c>
      <c r="G17" s="3">
        <v>195</v>
      </c>
    </row>
    <row r="18" spans="1:13" x14ac:dyDescent="0.35">
      <c r="A18" t="s">
        <v>20</v>
      </c>
      <c r="B18" s="3">
        <v>354668</v>
      </c>
      <c r="C18" s="3">
        <v>6739238</v>
      </c>
      <c r="D18" s="3" t="s">
        <v>107</v>
      </c>
      <c r="E18" s="3" t="s">
        <v>109</v>
      </c>
      <c r="F18" s="3">
        <f>VLOOKUP(A18,mAHD!$A$2:$D$42,4,FALSE)</f>
        <v>218</v>
      </c>
      <c r="G18" s="3">
        <v>152</v>
      </c>
    </row>
    <row r="19" spans="1:13" x14ac:dyDescent="0.35">
      <c r="A19" t="s">
        <v>20</v>
      </c>
      <c r="B19" s="3">
        <v>354668</v>
      </c>
      <c r="C19" s="3">
        <v>6739238</v>
      </c>
      <c r="D19" s="3" t="s">
        <v>108</v>
      </c>
      <c r="E19" s="3" t="s">
        <v>109</v>
      </c>
      <c r="F19" s="3">
        <f>VLOOKUP(A19,mAHD!$A$2:$D$42,4,FALSE)</f>
        <v>218</v>
      </c>
      <c r="G19" s="3">
        <v>152</v>
      </c>
    </row>
    <row r="20" spans="1:13" x14ac:dyDescent="0.35">
      <c r="A20" t="s">
        <v>21</v>
      </c>
      <c r="B20" s="3">
        <v>358794</v>
      </c>
      <c r="C20" s="3">
        <v>6738631</v>
      </c>
      <c r="D20" s="3" t="s">
        <v>107</v>
      </c>
      <c r="E20" s="3" t="s">
        <v>109</v>
      </c>
      <c r="F20" s="3">
        <f>VLOOKUP(A20,mAHD!$A$2:$D$42,4,FALSE)</f>
        <v>222</v>
      </c>
      <c r="G20" s="3">
        <v>110</v>
      </c>
    </row>
    <row r="21" spans="1:13" x14ac:dyDescent="0.35">
      <c r="A21" t="s">
        <v>21</v>
      </c>
      <c r="B21" s="3">
        <v>358794</v>
      </c>
      <c r="C21" s="3">
        <v>6738631</v>
      </c>
      <c r="D21" s="3" t="s">
        <v>108</v>
      </c>
      <c r="E21" s="3" t="s">
        <v>109</v>
      </c>
      <c r="F21" s="3">
        <f>VLOOKUP(A21,mAHD!$A$2:$D$42,4,FALSE)</f>
        <v>222</v>
      </c>
      <c r="G21" s="3">
        <v>110</v>
      </c>
    </row>
    <row r="22" spans="1:13" x14ac:dyDescent="0.35">
      <c r="A22" t="s">
        <v>22</v>
      </c>
      <c r="B22" s="3">
        <v>355503</v>
      </c>
      <c r="C22" s="3">
        <v>6737076</v>
      </c>
      <c r="D22" s="3" t="s">
        <v>107</v>
      </c>
      <c r="E22" s="3" t="s">
        <v>109</v>
      </c>
      <c r="F22" s="3">
        <f>VLOOKUP(A22,mAHD!$A$2:$D$42,4,FALSE)</f>
        <v>272</v>
      </c>
      <c r="G22" s="3">
        <v>195</v>
      </c>
      <c r="H22" s="3">
        <v>222</v>
      </c>
    </row>
    <row r="23" spans="1:13" x14ac:dyDescent="0.35">
      <c r="A23" t="s">
        <v>22</v>
      </c>
      <c r="B23" s="3">
        <v>355503</v>
      </c>
      <c r="C23" s="3">
        <v>6737076</v>
      </c>
      <c r="D23" s="3" t="s">
        <v>108</v>
      </c>
      <c r="E23" s="3" t="s">
        <v>109</v>
      </c>
      <c r="F23" s="3">
        <f>VLOOKUP(A23,mAHD!$A$2:$D$42,4,FALSE)</f>
        <v>272</v>
      </c>
      <c r="G23" s="3">
        <v>195</v>
      </c>
      <c r="H23" s="3">
        <v>222</v>
      </c>
    </row>
    <row r="24" spans="1:13" x14ac:dyDescent="0.35">
      <c r="A24" t="s">
        <v>11</v>
      </c>
      <c r="B24" s="3">
        <v>354145</v>
      </c>
      <c r="C24" s="3">
        <v>6742933</v>
      </c>
      <c r="D24" s="3" t="s">
        <v>107</v>
      </c>
      <c r="E24" s="3" t="s">
        <v>109</v>
      </c>
      <c r="F24" s="3">
        <f>VLOOKUP(A24,mAHD!$A$2:$D$42,4,FALSE)</f>
        <v>265</v>
      </c>
      <c r="G24" s="3">
        <v>247</v>
      </c>
    </row>
    <row r="25" spans="1:13" x14ac:dyDescent="0.35">
      <c r="A25" t="s">
        <v>11</v>
      </c>
      <c r="B25" s="3">
        <v>354145</v>
      </c>
      <c r="C25" s="3">
        <v>6742933</v>
      </c>
      <c r="D25" s="3" t="s">
        <v>108</v>
      </c>
      <c r="E25" s="3" t="s">
        <v>109</v>
      </c>
      <c r="F25" s="3">
        <f>VLOOKUP(A25,mAHD!$A$2:$D$42,4,FALSE)</f>
        <v>265</v>
      </c>
      <c r="G25" s="3">
        <v>247</v>
      </c>
    </row>
    <row r="26" spans="1:13" x14ac:dyDescent="0.35">
      <c r="A26" t="s">
        <v>15</v>
      </c>
      <c r="B26" s="3">
        <v>351540</v>
      </c>
      <c r="C26" s="3">
        <v>6740261</v>
      </c>
      <c r="D26" s="3" t="s">
        <v>107</v>
      </c>
      <c r="E26" s="3" t="s">
        <v>109</v>
      </c>
      <c r="F26" s="3">
        <f>VLOOKUP(A26,mAHD!$A$2:$D$42,4,FALSE)</f>
        <v>222</v>
      </c>
      <c r="H26" s="3">
        <v>67</v>
      </c>
      <c r="I26" s="3">
        <v>201</v>
      </c>
      <c r="M26" s="10">
        <v>206</v>
      </c>
    </row>
    <row r="27" spans="1:13" x14ac:dyDescent="0.35">
      <c r="A27" t="s">
        <v>15</v>
      </c>
      <c r="B27" s="3">
        <v>351540</v>
      </c>
      <c r="C27" s="3">
        <v>6740261</v>
      </c>
      <c r="D27" s="3" t="s">
        <v>108</v>
      </c>
      <c r="E27" s="3" t="s">
        <v>109</v>
      </c>
      <c r="F27" s="3">
        <f>VLOOKUP(A27,mAHD!$A$2:$D$42,4,FALSE)</f>
        <v>222</v>
      </c>
      <c r="G27" s="21">
        <v>0</v>
      </c>
      <c r="H27" s="3">
        <v>67</v>
      </c>
      <c r="I27" s="3">
        <v>201</v>
      </c>
      <c r="M27" s="16"/>
    </row>
    <row r="28" spans="1:13" x14ac:dyDescent="0.35">
      <c r="A28" t="s">
        <v>10</v>
      </c>
      <c r="B28" s="3">
        <v>351633</v>
      </c>
      <c r="C28" s="3">
        <v>6743138</v>
      </c>
      <c r="D28" s="3" t="s">
        <v>107</v>
      </c>
      <c r="E28" s="3" t="s">
        <v>109</v>
      </c>
      <c r="F28" s="3">
        <f>VLOOKUP(A28,mAHD!$A$2:$D$42,4,FALSE)</f>
        <v>276</v>
      </c>
      <c r="G28" s="3">
        <v>94</v>
      </c>
      <c r="H28" s="3">
        <v>149</v>
      </c>
      <c r="I28" s="3">
        <v>244</v>
      </c>
      <c r="M28" s="10">
        <v>244</v>
      </c>
    </row>
    <row r="29" spans="1:13" x14ac:dyDescent="0.35">
      <c r="A29" t="s">
        <v>10</v>
      </c>
      <c r="B29" s="3">
        <v>351633</v>
      </c>
      <c r="C29" s="3">
        <v>6743138</v>
      </c>
      <c r="D29" s="3" t="s">
        <v>108</v>
      </c>
      <c r="E29" s="3" t="s">
        <v>109</v>
      </c>
      <c r="F29" s="3">
        <f>VLOOKUP(A29,mAHD!$A$2:$D$42,4,FALSE)</f>
        <v>276</v>
      </c>
      <c r="G29" s="3">
        <v>94</v>
      </c>
      <c r="H29" s="3">
        <v>149</v>
      </c>
      <c r="I29" s="3">
        <v>244</v>
      </c>
      <c r="M29" s="16"/>
    </row>
    <row r="30" spans="1:13" x14ac:dyDescent="0.35">
      <c r="A30" t="s">
        <v>25</v>
      </c>
      <c r="B30" s="3">
        <v>351752</v>
      </c>
      <c r="C30" s="3">
        <v>6735088</v>
      </c>
      <c r="D30" s="3" t="s">
        <v>107</v>
      </c>
      <c r="E30" s="3" t="s">
        <v>109</v>
      </c>
      <c r="F30" s="3">
        <f>VLOOKUP(A30,mAHD!$A$2:$D$42,4,FALSE)</f>
        <v>184</v>
      </c>
      <c r="I30" s="3">
        <v>241</v>
      </c>
      <c r="M30" s="10">
        <v>241</v>
      </c>
    </row>
    <row r="31" spans="1:13" x14ac:dyDescent="0.35">
      <c r="A31" t="s">
        <v>25</v>
      </c>
      <c r="B31" s="3">
        <v>351752</v>
      </c>
      <c r="C31" s="3">
        <v>6735088</v>
      </c>
      <c r="D31" s="3" t="s">
        <v>108</v>
      </c>
      <c r="E31" s="3" t="s">
        <v>109</v>
      </c>
      <c r="F31" s="3">
        <f>VLOOKUP(A31,mAHD!$A$2:$D$42,4,FALSE)</f>
        <v>184</v>
      </c>
      <c r="G31" s="21">
        <v>0</v>
      </c>
      <c r="H31" s="21">
        <v>0</v>
      </c>
      <c r="I31" s="3">
        <v>241</v>
      </c>
      <c r="M31" s="16"/>
    </row>
    <row r="32" spans="1:13" x14ac:dyDescent="0.35">
      <c r="A32" t="s">
        <v>9</v>
      </c>
      <c r="B32" s="3">
        <v>352933</v>
      </c>
      <c r="C32" s="3">
        <v>6744727</v>
      </c>
      <c r="D32" s="3" t="s">
        <v>107</v>
      </c>
      <c r="E32" s="3" t="s">
        <v>109</v>
      </c>
      <c r="F32" s="3">
        <f>VLOOKUP(A32,mAHD!$A$2:$D$42,4,FALSE)</f>
        <v>283</v>
      </c>
      <c r="G32" s="3">
        <v>183</v>
      </c>
      <c r="H32" s="3">
        <v>241</v>
      </c>
      <c r="I32" s="3">
        <v>244</v>
      </c>
      <c r="M32" s="10">
        <v>244</v>
      </c>
    </row>
    <row r="33" spans="1:13" x14ac:dyDescent="0.35">
      <c r="A33" t="s">
        <v>9</v>
      </c>
      <c r="B33" s="3">
        <v>352933</v>
      </c>
      <c r="C33" s="3">
        <v>6744727</v>
      </c>
      <c r="D33" s="3" t="s">
        <v>108</v>
      </c>
      <c r="E33" s="3" t="s">
        <v>109</v>
      </c>
      <c r="F33" s="3">
        <f>VLOOKUP(A33,mAHD!$A$2:$D$42,4,FALSE)</f>
        <v>283</v>
      </c>
      <c r="G33" s="3">
        <v>183</v>
      </c>
      <c r="H33" s="3">
        <v>241</v>
      </c>
      <c r="I33" s="3">
        <v>244</v>
      </c>
      <c r="M33" s="16"/>
    </row>
    <row r="34" spans="1:13" x14ac:dyDescent="0.35">
      <c r="A34" t="s">
        <v>8</v>
      </c>
      <c r="B34" s="3">
        <v>353233</v>
      </c>
      <c r="C34" s="3">
        <v>6747056</v>
      </c>
      <c r="D34" s="3" t="s">
        <v>107</v>
      </c>
      <c r="E34" s="3" t="s">
        <v>109</v>
      </c>
      <c r="F34" s="3">
        <f>VLOOKUP(A34,mAHD!$A$2:$D$42,4,FALSE)</f>
        <v>267</v>
      </c>
      <c r="G34" s="3">
        <v>159</v>
      </c>
      <c r="H34" s="3">
        <v>229</v>
      </c>
      <c r="I34" s="3">
        <v>305</v>
      </c>
      <c r="M34" s="10">
        <v>305</v>
      </c>
    </row>
    <row r="35" spans="1:13" x14ac:dyDescent="0.35">
      <c r="A35" t="s">
        <v>8</v>
      </c>
      <c r="B35" s="3">
        <v>353233</v>
      </c>
      <c r="C35" s="3">
        <v>6747056</v>
      </c>
      <c r="D35" s="3" t="s">
        <v>108</v>
      </c>
      <c r="E35" s="3" t="s">
        <v>109</v>
      </c>
      <c r="F35" s="3">
        <f>VLOOKUP(A35,mAHD!$A$2:$D$42,4,FALSE)</f>
        <v>267</v>
      </c>
      <c r="G35" s="3">
        <v>159</v>
      </c>
      <c r="H35" s="3">
        <v>229</v>
      </c>
      <c r="I35" s="3">
        <v>305</v>
      </c>
      <c r="M35" s="16"/>
    </row>
    <row r="36" spans="1:13" x14ac:dyDescent="0.35">
      <c r="A36" t="s">
        <v>26</v>
      </c>
      <c r="B36" s="3">
        <v>355488</v>
      </c>
      <c r="C36" s="3">
        <v>6732904</v>
      </c>
      <c r="D36" s="3" t="s">
        <v>107</v>
      </c>
      <c r="E36" s="3" t="s">
        <v>109</v>
      </c>
      <c r="F36" s="3">
        <f>VLOOKUP(A36,mAHD!$A$2:$D$42,4,FALSE)</f>
        <v>306</v>
      </c>
      <c r="G36" s="3">
        <v>204</v>
      </c>
      <c r="H36" s="3">
        <v>236</v>
      </c>
    </row>
    <row r="37" spans="1:13" x14ac:dyDescent="0.35">
      <c r="A37" t="s">
        <v>26</v>
      </c>
      <c r="B37" s="3">
        <v>355488</v>
      </c>
      <c r="C37" s="3">
        <v>6732904</v>
      </c>
      <c r="D37" s="3" t="s">
        <v>108</v>
      </c>
      <c r="E37" s="3" t="s">
        <v>109</v>
      </c>
      <c r="F37" s="3">
        <f>VLOOKUP(A37,mAHD!$A$2:$D$42,4,FALSE)</f>
        <v>306</v>
      </c>
      <c r="G37" s="3">
        <v>204</v>
      </c>
      <c r="H37" s="3">
        <v>236</v>
      </c>
      <c r="M37" s="16"/>
    </row>
    <row r="38" spans="1:13" x14ac:dyDescent="0.35">
      <c r="A38" t="s">
        <v>30</v>
      </c>
      <c r="B38" s="3">
        <v>362383</v>
      </c>
      <c r="C38" s="3">
        <v>6720858</v>
      </c>
      <c r="D38" s="3" t="s">
        <v>107</v>
      </c>
      <c r="E38" s="3" t="s">
        <v>109</v>
      </c>
      <c r="F38" s="3">
        <f>VLOOKUP(A38,mAHD!$A$2:$D$42,4,FALSE)</f>
        <v>280</v>
      </c>
      <c r="G38" s="3">
        <v>302</v>
      </c>
    </row>
    <row r="39" spans="1:13" x14ac:dyDescent="0.35">
      <c r="A39" t="s">
        <v>30</v>
      </c>
      <c r="B39" s="3">
        <v>362383</v>
      </c>
      <c r="C39" s="3">
        <v>6720858</v>
      </c>
      <c r="D39" s="3" t="s">
        <v>108</v>
      </c>
      <c r="E39" s="3" t="s">
        <v>109</v>
      </c>
      <c r="F39" s="3">
        <f>VLOOKUP(A39,mAHD!$A$2:$D$42,4,FALSE)</f>
        <v>280</v>
      </c>
      <c r="G39" s="3">
        <v>302</v>
      </c>
    </row>
    <row r="40" spans="1:13" x14ac:dyDescent="0.35">
      <c r="A40" t="s">
        <v>7</v>
      </c>
      <c r="B40" s="3">
        <v>349202</v>
      </c>
      <c r="C40" s="3">
        <v>6746453</v>
      </c>
      <c r="D40" s="3" t="s">
        <v>107</v>
      </c>
      <c r="E40" s="3" t="s">
        <v>109</v>
      </c>
      <c r="F40" s="3">
        <f>VLOOKUP(A40,mAHD!$A$2:$D$42,4,FALSE)</f>
        <v>258</v>
      </c>
      <c r="G40" s="3">
        <v>85</v>
      </c>
      <c r="H40" s="3">
        <v>137</v>
      </c>
      <c r="I40" s="3">
        <v>303</v>
      </c>
      <c r="M40" s="10">
        <v>303</v>
      </c>
    </row>
    <row r="41" spans="1:13" x14ac:dyDescent="0.35">
      <c r="A41" t="s">
        <v>7</v>
      </c>
      <c r="B41" s="3">
        <v>349202</v>
      </c>
      <c r="C41" s="3">
        <v>6746453</v>
      </c>
      <c r="D41" s="3" t="s">
        <v>108</v>
      </c>
      <c r="E41" s="3" t="s">
        <v>109</v>
      </c>
      <c r="F41" s="3">
        <f>VLOOKUP(A41,mAHD!$A$2:$D$42,4,FALSE)</f>
        <v>258</v>
      </c>
      <c r="G41" s="3">
        <v>85</v>
      </c>
      <c r="H41" s="3">
        <v>137</v>
      </c>
      <c r="I41" s="3">
        <v>303</v>
      </c>
      <c r="M41" s="16"/>
    </row>
    <row r="42" spans="1:13" x14ac:dyDescent="0.35">
      <c r="A42" t="s">
        <v>23</v>
      </c>
      <c r="B42" s="3">
        <v>350163</v>
      </c>
      <c r="C42" s="3">
        <v>6736093</v>
      </c>
      <c r="D42" s="3" t="s">
        <v>107</v>
      </c>
      <c r="E42" s="3" t="s">
        <v>109</v>
      </c>
      <c r="F42" s="3">
        <f>VLOOKUP(A42,mAHD!$A$2:$D$42,4,FALSE)</f>
        <v>169</v>
      </c>
      <c r="I42" s="3">
        <v>221</v>
      </c>
      <c r="M42" s="10">
        <v>221</v>
      </c>
    </row>
    <row r="43" spans="1:13" x14ac:dyDescent="0.35">
      <c r="A43" t="s">
        <v>23</v>
      </c>
      <c r="B43" s="3">
        <v>350163</v>
      </c>
      <c r="C43" s="3">
        <v>6736093</v>
      </c>
      <c r="D43" s="3" t="s">
        <v>108</v>
      </c>
      <c r="E43" s="3" t="s">
        <v>109</v>
      </c>
      <c r="F43" s="3">
        <f>VLOOKUP(A43,mAHD!$A$2:$D$42,4,FALSE)</f>
        <v>169</v>
      </c>
      <c r="G43" s="21">
        <v>0</v>
      </c>
      <c r="H43" s="21">
        <v>0</v>
      </c>
      <c r="I43" s="3">
        <v>221</v>
      </c>
      <c r="M43" s="16"/>
    </row>
    <row r="44" spans="1:13" x14ac:dyDescent="0.35">
      <c r="A44" t="s">
        <v>24</v>
      </c>
      <c r="B44" s="3">
        <v>359750</v>
      </c>
      <c r="C44" s="3">
        <v>6735766</v>
      </c>
      <c r="D44" s="3" t="s">
        <v>107</v>
      </c>
      <c r="E44" s="3" t="s">
        <v>109</v>
      </c>
      <c r="F44" s="3">
        <f>VLOOKUP(A44,mAHD!$A$2:$D$42,4,FALSE)</f>
        <v>231</v>
      </c>
      <c r="G44" s="3">
        <v>158</v>
      </c>
    </row>
    <row r="45" spans="1:13" x14ac:dyDescent="0.35">
      <c r="A45" t="s">
        <v>24</v>
      </c>
      <c r="B45" s="3">
        <v>359750</v>
      </c>
      <c r="C45" s="3">
        <v>6735766</v>
      </c>
      <c r="D45" s="3" t="s">
        <v>108</v>
      </c>
      <c r="E45" s="3" t="s">
        <v>109</v>
      </c>
      <c r="F45" s="3">
        <f>VLOOKUP(A45,mAHD!$A$2:$D$42,4,FALSE)</f>
        <v>231</v>
      </c>
      <c r="G45" s="3">
        <v>158</v>
      </c>
      <c r="M45" s="16"/>
    </row>
    <row r="46" spans="1:13" x14ac:dyDescent="0.35">
      <c r="A46" t="s">
        <v>39</v>
      </c>
      <c r="B46" s="3">
        <v>341210</v>
      </c>
      <c r="C46" s="3">
        <v>6691431</v>
      </c>
      <c r="D46" s="3" t="s">
        <v>107</v>
      </c>
      <c r="E46" s="3" t="s">
        <v>109</v>
      </c>
      <c r="F46" s="3">
        <f>VLOOKUP(A46,mAHD!$A$2:$D$42,4,FALSE)</f>
        <v>193</v>
      </c>
      <c r="I46" s="3">
        <v>200</v>
      </c>
      <c r="M46" s="10">
        <v>200</v>
      </c>
    </row>
    <row r="47" spans="1:13" x14ac:dyDescent="0.35">
      <c r="A47" t="s">
        <v>39</v>
      </c>
      <c r="B47" s="3">
        <v>341210</v>
      </c>
      <c r="C47" s="3">
        <v>6691431</v>
      </c>
      <c r="D47" s="3" t="s">
        <v>108</v>
      </c>
      <c r="E47" s="3" t="s">
        <v>109</v>
      </c>
      <c r="F47" s="3">
        <f>VLOOKUP(A47,mAHD!$A$2:$D$42,4,FALSE)</f>
        <v>193</v>
      </c>
      <c r="G47" s="21">
        <v>0</v>
      </c>
      <c r="H47" s="21">
        <v>0</v>
      </c>
      <c r="I47" s="3">
        <v>200</v>
      </c>
      <c r="M47" s="16"/>
    </row>
    <row r="48" spans="1:13" x14ac:dyDescent="0.35">
      <c r="A48" t="s">
        <v>0</v>
      </c>
      <c r="B48" s="3">
        <v>333143</v>
      </c>
      <c r="C48" s="3">
        <v>6752581</v>
      </c>
      <c r="D48" s="3" t="s">
        <v>107</v>
      </c>
      <c r="E48" s="3" t="s">
        <v>109</v>
      </c>
      <c r="F48" s="3">
        <f>VLOOKUP(A48,mAHD!$A$2:$D$42,4,FALSE)</f>
        <v>128</v>
      </c>
      <c r="I48" s="3">
        <v>484</v>
      </c>
      <c r="M48" s="10">
        <v>484</v>
      </c>
    </row>
    <row r="49" spans="1:19" x14ac:dyDescent="0.35">
      <c r="A49" t="s">
        <v>0</v>
      </c>
      <c r="B49" s="3">
        <v>333143</v>
      </c>
      <c r="C49" s="3">
        <v>6752581</v>
      </c>
      <c r="D49" s="3" t="s">
        <v>108</v>
      </c>
      <c r="E49" s="3" t="s">
        <v>109</v>
      </c>
      <c r="F49" s="3">
        <f>VLOOKUP(A49,mAHD!$A$2:$D$42,4,FALSE)</f>
        <v>128</v>
      </c>
      <c r="G49" s="21">
        <v>0</v>
      </c>
      <c r="H49" s="21">
        <v>0</v>
      </c>
      <c r="I49" s="3">
        <v>484</v>
      </c>
      <c r="M49" s="16"/>
    </row>
    <row r="50" spans="1:19" x14ac:dyDescent="0.35">
      <c r="A50" t="s">
        <v>1</v>
      </c>
      <c r="B50" s="3">
        <v>344970</v>
      </c>
      <c r="C50" s="3">
        <v>6752754</v>
      </c>
      <c r="D50" s="3" t="s">
        <v>107</v>
      </c>
      <c r="E50" s="3" t="s">
        <v>109</v>
      </c>
      <c r="F50" s="3">
        <f>VLOOKUP(A50,mAHD!$A$2:$D$42,4,FALSE)</f>
        <v>258</v>
      </c>
      <c r="G50" s="3">
        <v>25</v>
      </c>
      <c r="H50" s="3">
        <v>90</v>
      </c>
      <c r="I50" s="3">
        <v>511</v>
      </c>
      <c r="M50" s="10">
        <v>511</v>
      </c>
    </row>
    <row r="51" spans="1:19" x14ac:dyDescent="0.35">
      <c r="A51" t="s">
        <v>1</v>
      </c>
      <c r="B51" s="3">
        <v>344970</v>
      </c>
      <c r="C51" s="3">
        <v>6752754</v>
      </c>
      <c r="D51" s="3" t="s">
        <v>108</v>
      </c>
      <c r="E51" s="3" t="s">
        <v>109</v>
      </c>
      <c r="F51" s="3">
        <f>VLOOKUP(A51,mAHD!$A$2:$D$42,4,FALSE)</f>
        <v>258</v>
      </c>
      <c r="G51" s="3">
        <v>25</v>
      </c>
      <c r="H51" s="3">
        <v>90</v>
      </c>
      <c r="I51" s="3">
        <v>511</v>
      </c>
      <c r="M51" s="16"/>
    </row>
    <row r="52" spans="1:19" x14ac:dyDescent="0.35">
      <c r="A52" t="s">
        <v>2</v>
      </c>
      <c r="B52" s="3">
        <v>356890</v>
      </c>
      <c r="C52" s="3">
        <v>6752577</v>
      </c>
      <c r="D52" s="3" t="s">
        <v>107</v>
      </c>
      <c r="E52" s="3" t="s">
        <v>109</v>
      </c>
      <c r="F52" s="3">
        <f>VLOOKUP(A52,mAHD!$A$2:$D$42,4,FALSE)</f>
        <v>299</v>
      </c>
      <c r="G52" s="3">
        <v>199</v>
      </c>
      <c r="H52" s="3">
        <v>229</v>
      </c>
      <c r="I52" s="3">
        <v>399</v>
      </c>
      <c r="M52" s="10">
        <v>399</v>
      </c>
    </row>
    <row r="53" spans="1:19" x14ac:dyDescent="0.35">
      <c r="A53" t="s">
        <v>2</v>
      </c>
      <c r="B53" s="3">
        <v>356890</v>
      </c>
      <c r="C53" s="3">
        <v>6752577</v>
      </c>
      <c r="D53" s="3" t="s">
        <v>108</v>
      </c>
      <c r="E53" s="3" t="s">
        <v>109</v>
      </c>
      <c r="F53" s="3">
        <f>VLOOKUP(A53,mAHD!$A$2:$D$42,4,FALSE)</f>
        <v>299</v>
      </c>
      <c r="G53" s="3">
        <v>199</v>
      </c>
      <c r="H53" s="3">
        <v>229</v>
      </c>
      <c r="I53" s="3">
        <v>399</v>
      </c>
      <c r="M53" s="16"/>
    </row>
    <row r="54" spans="1:19" x14ac:dyDescent="0.35">
      <c r="A54" t="s">
        <v>29</v>
      </c>
      <c r="B54" s="3">
        <v>334610</v>
      </c>
      <c r="C54" s="3">
        <v>6721529</v>
      </c>
      <c r="D54" s="3" t="s">
        <v>107</v>
      </c>
      <c r="E54" s="3" t="s">
        <v>109</v>
      </c>
      <c r="F54" s="3">
        <f>VLOOKUP(A54,mAHD!$A$2:$D$42,4,FALSE)</f>
        <v>107</v>
      </c>
      <c r="I54" s="3">
        <v>220</v>
      </c>
      <c r="J54" s="3">
        <v>613</v>
      </c>
      <c r="K54" s="3">
        <v>1012</v>
      </c>
      <c r="L54" s="3">
        <v>1642</v>
      </c>
      <c r="M54" s="10">
        <v>1642</v>
      </c>
      <c r="N54" s="3">
        <v>1713</v>
      </c>
      <c r="O54" s="3">
        <v>2508</v>
      </c>
      <c r="P54" s="3">
        <v>3363</v>
      </c>
      <c r="Q54" s="3">
        <v>3562</v>
      </c>
      <c r="R54" s="3">
        <v>3743</v>
      </c>
      <c r="S54" s="3">
        <v>3853</v>
      </c>
    </row>
    <row r="55" spans="1:19" x14ac:dyDescent="0.35">
      <c r="A55" t="s">
        <v>29</v>
      </c>
      <c r="B55" s="3">
        <v>334610</v>
      </c>
      <c r="C55" s="3">
        <v>6721529</v>
      </c>
      <c r="D55" s="3" t="s">
        <v>108</v>
      </c>
      <c r="E55" s="3" t="s">
        <v>109</v>
      </c>
      <c r="F55" s="3">
        <f>VLOOKUP(A55,mAHD!$A$2:$D$42,4,FALSE)</f>
        <v>107</v>
      </c>
      <c r="G55" s="21">
        <v>0</v>
      </c>
      <c r="H55" s="21">
        <v>0</v>
      </c>
      <c r="I55" s="3">
        <v>220</v>
      </c>
      <c r="J55" s="3">
        <v>613</v>
      </c>
      <c r="K55" s="3">
        <v>1012</v>
      </c>
      <c r="L55" s="3">
        <v>1642</v>
      </c>
      <c r="M55" s="16"/>
      <c r="N55" s="3">
        <v>1713</v>
      </c>
      <c r="O55" s="3">
        <v>2508</v>
      </c>
      <c r="P55" s="3">
        <v>3363</v>
      </c>
      <c r="Q55" s="3">
        <v>3562</v>
      </c>
      <c r="R55" s="3">
        <v>3743</v>
      </c>
      <c r="S55" s="3">
        <v>3853</v>
      </c>
    </row>
    <row r="56" spans="1:19" x14ac:dyDescent="0.35">
      <c r="A56" t="s">
        <v>38</v>
      </c>
      <c r="B56" s="3">
        <v>367798</v>
      </c>
      <c r="C56" s="3">
        <v>6695215</v>
      </c>
      <c r="D56" s="3" t="s">
        <v>107</v>
      </c>
      <c r="E56" s="3" t="s">
        <v>109</v>
      </c>
      <c r="F56" s="3">
        <f>VLOOKUP(A56,mAHD!$A$2:$D$42,4,FALSE)</f>
        <v>280</v>
      </c>
      <c r="G56" s="3">
        <v>70</v>
      </c>
    </row>
    <row r="57" spans="1:19" x14ac:dyDescent="0.35">
      <c r="A57" t="s">
        <v>38</v>
      </c>
      <c r="B57" s="3">
        <v>367798</v>
      </c>
      <c r="C57" s="3">
        <v>6695215</v>
      </c>
      <c r="D57" s="3" t="s">
        <v>108</v>
      </c>
      <c r="E57" s="3" t="s">
        <v>109</v>
      </c>
      <c r="F57" s="3">
        <f>VLOOKUP(A57,mAHD!$A$2:$D$42,4,FALSE)</f>
        <v>280</v>
      </c>
      <c r="G57" s="3">
        <v>70</v>
      </c>
    </row>
    <row r="58" spans="1:19" x14ac:dyDescent="0.35">
      <c r="A58" t="s">
        <v>40</v>
      </c>
      <c r="B58" s="3">
        <v>367807</v>
      </c>
      <c r="C58" s="3">
        <v>6695161</v>
      </c>
      <c r="D58" s="3" t="s">
        <v>107</v>
      </c>
      <c r="E58" s="3" t="s">
        <v>109</v>
      </c>
      <c r="F58" s="3">
        <f>VLOOKUP(A58,mAHD!$A$2:$D$42,4,FALSE)</f>
        <v>281</v>
      </c>
      <c r="G58" s="3">
        <v>105</v>
      </c>
    </row>
    <row r="59" spans="1:19" x14ac:dyDescent="0.35">
      <c r="A59" t="s">
        <v>40</v>
      </c>
      <c r="B59" s="3">
        <v>367807</v>
      </c>
      <c r="C59" s="3">
        <v>6695161</v>
      </c>
      <c r="D59" s="3" t="s">
        <v>108</v>
      </c>
      <c r="E59" s="3" t="s">
        <v>109</v>
      </c>
      <c r="F59" s="3">
        <f>VLOOKUP(A59,mAHD!$A$2:$D$42,4,FALSE)</f>
        <v>281</v>
      </c>
      <c r="G59" s="3">
        <v>105</v>
      </c>
    </row>
    <row r="60" spans="1:19" x14ac:dyDescent="0.35">
      <c r="A60" t="s">
        <v>28</v>
      </c>
      <c r="B60" s="3">
        <v>338583</v>
      </c>
      <c r="C60" s="3">
        <v>6727776</v>
      </c>
      <c r="D60" s="3" t="s">
        <v>107</v>
      </c>
      <c r="E60" s="3" t="s">
        <v>109</v>
      </c>
      <c r="F60" s="3">
        <f>VLOOKUP(A60,mAHD!$A$2:$D$42,4,FALSE)</f>
        <v>123</v>
      </c>
      <c r="I60" s="3">
        <v>324</v>
      </c>
      <c r="J60" s="3">
        <v>565</v>
      </c>
      <c r="K60" s="3">
        <v>1168</v>
      </c>
      <c r="L60" s="3">
        <v>1750</v>
      </c>
      <c r="M60" s="10">
        <v>1750</v>
      </c>
      <c r="N60" s="3">
        <v>1857</v>
      </c>
      <c r="O60" s="3">
        <v>2310</v>
      </c>
      <c r="P60" s="3">
        <v>2978</v>
      </c>
      <c r="Q60" s="3">
        <v>3255</v>
      </c>
      <c r="R60" s="3">
        <v>3402</v>
      </c>
      <c r="S60" s="3">
        <v>4179</v>
      </c>
    </row>
    <row r="61" spans="1:19" x14ac:dyDescent="0.35">
      <c r="A61" t="s">
        <v>28</v>
      </c>
      <c r="B61" s="3">
        <v>338583</v>
      </c>
      <c r="C61" s="3">
        <v>6727776</v>
      </c>
      <c r="D61" s="3" t="s">
        <v>108</v>
      </c>
      <c r="E61" s="3" t="s">
        <v>109</v>
      </c>
      <c r="F61" s="3">
        <f>VLOOKUP(A61,mAHD!$A$2:$D$42,4,FALSE)</f>
        <v>123</v>
      </c>
      <c r="G61" s="21">
        <v>0</v>
      </c>
      <c r="H61" s="21">
        <v>0</v>
      </c>
      <c r="I61" s="3">
        <v>324</v>
      </c>
      <c r="J61" s="3">
        <v>565</v>
      </c>
      <c r="K61" s="3">
        <v>1168</v>
      </c>
      <c r="L61" s="3">
        <v>1750</v>
      </c>
      <c r="M61" s="16"/>
      <c r="N61" s="3">
        <v>1857</v>
      </c>
      <c r="O61" s="3">
        <v>2310</v>
      </c>
      <c r="P61" s="3">
        <v>2978</v>
      </c>
      <c r="Q61" s="3">
        <v>3255</v>
      </c>
      <c r="R61" s="3">
        <v>3402</v>
      </c>
      <c r="S61" s="3">
        <v>4179</v>
      </c>
    </row>
    <row r="62" spans="1:19" x14ac:dyDescent="0.35">
      <c r="A62" t="s">
        <v>37</v>
      </c>
      <c r="B62" s="3">
        <v>370634</v>
      </c>
      <c r="C62" s="3">
        <v>6702762</v>
      </c>
      <c r="D62" s="3" t="s">
        <v>107</v>
      </c>
      <c r="E62" s="3" t="s">
        <v>109</v>
      </c>
      <c r="F62" s="3">
        <f>VLOOKUP(A62,mAHD!$A$2:$D$42,4,FALSE)</f>
        <v>257</v>
      </c>
      <c r="G62" s="3">
        <v>291</v>
      </c>
      <c r="H62" s="3">
        <v>357</v>
      </c>
      <c r="I62" s="3">
        <v>750</v>
      </c>
      <c r="M62" s="10">
        <v>750</v>
      </c>
    </row>
    <row r="63" spans="1:19" x14ac:dyDescent="0.35">
      <c r="A63" t="s">
        <v>37</v>
      </c>
      <c r="B63" s="3">
        <v>370634</v>
      </c>
      <c r="C63" s="3">
        <v>6702762</v>
      </c>
      <c r="D63" s="3" t="s">
        <v>108</v>
      </c>
      <c r="E63" s="3" t="s">
        <v>109</v>
      </c>
      <c r="F63" s="3">
        <f>VLOOKUP(A63,mAHD!$A$2:$D$42,4,FALSE)</f>
        <v>257</v>
      </c>
      <c r="G63" s="3">
        <v>291</v>
      </c>
      <c r="H63" s="3">
        <v>357</v>
      </c>
      <c r="I63" s="3">
        <v>750</v>
      </c>
      <c r="M63" s="16"/>
    </row>
    <row r="64" spans="1:19" x14ac:dyDescent="0.35">
      <c r="A64" t="s">
        <v>36</v>
      </c>
      <c r="B64" s="3">
        <v>364325</v>
      </c>
      <c r="C64" s="3">
        <v>6702687</v>
      </c>
      <c r="D64" s="3" t="s">
        <v>107</v>
      </c>
      <c r="E64" s="3" t="s">
        <v>109</v>
      </c>
      <c r="F64" s="3">
        <f>VLOOKUP(A64,mAHD!$A$2:$D$42,4,FALSE)</f>
        <v>264</v>
      </c>
      <c r="G64" s="3">
        <v>378</v>
      </c>
      <c r="H64" s="3">
        <v>480</v>
      </c>
      <c r="I64" s="3">
        <v>760</v>
      </c>
      <c r="M64" s="10">
        <v>760</v>
      </c>
    </row>
    <row r="65" spans="1:19" x14ac:dyDescent="0.35">
      <c r="A65" t="s">
        <v>36</v>
      </c>
      <c r="B65" s="3">
        <v>364325</v>
      </c>
      <c r="C65" s="3">
        <v>6702687</v>
      </c>
      <c r="D65" s="3" t="s">
        <v>108</v>
      </c>
      <c r="E65" s="3" t="s">
        <v>109</v>
      </c>
      <c r="F65" s="3">
        <f>VLOOKUP(A65,mAHD!$A$2:$D$42,4,FALSE)</f>
        <v>264</v>
      </c>
      <c r="G65" s="3">
        <v>378</v>
      </c>
      <c r="H65" s="3">
        <v>480</v>
      </c>
      <c r="I65" s="3">
        <v>760</v>
      </c>
      <c r="M65" s="16"/>
    </row>
    <row r="66" spans="1:19" x14ac:dyDescent="0.35">
      <c r="A66" t="s">
        <v>35</v>
      </c>
      <c r="B66" s="3">
        <v>357884</v>
      </c>
      <c r="C66" s="3">
        <v>6702360</v>
      </c>
      <c r="D66" s="3" t="s">
        <v>107</v>
      </c>
      <c r="E66" s="3" t="s">
        <v>109</v>
      </c>
      <c r="F66" s="3">
        <f>VLOOKUP(A66,mAHD!$A$2:$D$42,4,FALSE)</f>
        <v>295</v>
      </c>
      <c r="G66" s="3">
        <v>434</v>
      </c>
      <c r="H66" s="3">
        <v>528</v>
      </c>
      <c r="I66" s="3">
        <v>760</v>
      </c>
      <c r="M66" s="10">
        <v>760</v>
      </c>
    </row>
    <row r="67" spans="1:19" x14ac:dyDescent="0.35">
      <c r="A67" t="s">
        <v>35</v>
      </c>
      <c r="B67" s="3">
        <v>357884</v>
      </c>
      <c r="C67" s="3">
        <v>6702360</v>
      </c>
      <c r="D67" s="3" t="s">
        <v>108</v>
      </c>
      <c r="E67" s="3" t="s">
        <v>109</v>
      </c>
      <c r="F67" s="3">
        <f>VLOOKUP(A67,mAHD!$A$2:$D$42,4,FALSE)</f>
        <v>295</v>
      </c>
      <c r="G67" s="3">
        <v>434</v>
      </c>
      <c r="H67" s="3">
        <v>528</v>
      </c>
      <c r="I67" s="3">
        <v>760</v>
      </c>
      <c r="M67" s="16"/>
    </row>
    <row r="68" spans="1:19" x14ac:dyDescent="0.35">
      <c r="A68" t="s">
        <v>34</v>
      </c>
      <c r="B68" s="3">
        <v>350593</v>
      </c>
      <c r="C68" s="3">
        <v>6702012</v>
      </c>
      <c r="D68" s="3" t="s">
        <v>107</v>
      </c>
      <c r="E68" s="3" t="s">
        <v>109</v>
      </c>
      <c r="F68" s="3">
        <f>VLOOKUP(A68,mAHD!$A$2:$D$42,4,FALSE)</f>
        <v>254</v>
      </c>
      <c r="G68" s="3">
        <v>216</v>
      </c>
      <c r="H68" s="3">
        <v>296</v>
      </c>
      <c r="I68" s="3">
        <v>747</v>
      </c>
      <c r="M68" s="10">
        <v>747</v>
      </c>
    </row>
    <row r="69" spans="1:19" x14ac:dyDescent="0.35">
      <c r="A69" t="s">
        <v>34</v>
      </c>
      <c r="B69" s="3">
        <v>350593</v>
      </c>
      <c r="C69" s="3">
        <v>6702012</v>
      </c>
      <c r="D69" s="3" t="s">
        <v>108</v>
      </c>
      <c r="E69" s="3" t="s">
        <v>109</v>
      </c>
      <c r="F69" s="3">
        <f>VLOOKUP(A69,mAHD!$A$2:$D$42,4,FALSE)</f>
        <v>254</v>
      </c>
      <c r="G69" s="3">
        <v>216</v>
      </c>
      <c r="H69" s="3">
        <v>296</v>
      </c>
      <c r="I69" s="3">
        <v>747</v>
      </c>
      <c r="M69" s="16"/>
    </row>
    <row r="70" spans="1:19" x14ac:dyDescent="0.35">
      <c r="A70" t="s">
        <v>33</v>
      </c>
      <c r="B70" s="3">
        <v>344497</v>
      </c>
      <c r="C70" s="3">
        <v>6701564</v>
      </c>
      <c r="D70" s="3" t="s">
        <v>107</v>
      </c>
      <c r="E70" s="3" t="s">
        <v>109</v>
      </c>
      <c r="F70" s="3">
        <f>VLOOKUP(A70,mAHD!$A$2:$D$42,4,FALSE)</f>
        <v>201</v>
      </c>
      <c r="I70" s="3">
        <v>716</v>
      </c>
      <c r="M70" s="10">
        <v>716</v>
      </c>
    </row>
    <row r="71" spans="1:19" x14ac:dyDescent="0.35">
      <c r="A71" t="s">
        <v>33</v>
      </c>
      <c r="B71" s="3">
        <v>344497</v>
      </c>
      <c r="C71" s="3">
        <v>6701564</v>
      </c>
      <c r="D71" s="3" t="s">
        <v>108</v>
      </c>
      <c r="E71" s="3" t="s">
        <v>109</v>
      </c>
      <c r="F71" s="3">
        <f>VLOOKUP(A71,mAHD!$A$2:$D$42,4,FALSE)</f>
        <v>201</v>
      </c>
      <c r="G71" s="21">
        <v>0</v>
      </c>
      <c r="H71" s="21">
        <v>0</v>
      </c>
      <c r="I71" s="3">
        <v>716</v>
      </c>
      <c r="M71" s="16"/>
    </row>
    <row r="72" spans="1:19" x14ac:dyDescent="0.35">
      <c r="A72" t="s">
        <v>32</v>
      </c>
      <c r="B72" s="3">
        <v>338577</v>
      </c>
      <c r="C72" s="3">
        <v>6702915</v>
      </c>
      <c r="D72" s="3" t="s">
        <v>107</v>
      </c>
      <c r="E72" s="3" t="s">
        <v>109</v>
      </c>
      <c r="F72" s="3">
        <f>VLOOKUP(A72,mAHD!$A$2:$D$42,4,FALSE)</f>
        <v>139</v>
      </c>
      <c r="K72" s="3">
        <v>418</v>
      </c>
      <c r="L72" s="3">
        <v>760</v>
      </c>
      <c r="M72" s="10">
        <v>760</v>
      </c>
    </row>
    <row r="73" spans="1:19" x14ac:dyDescent="0.35">
      <c r="A73" t="s">
        <v>32</v>
      </c>
      <c r="B73" s="3">
        <v>338577</v>
      </c>
      <c r="C73" s="3">
        <v>6702915</v>
      </c>
      <c r="D73" s="3" t="s">
        <v>108</v>
      </c>
      <c r="E73" s="3" t="s">
        <v>109</v>
      </c>
      <c r="F73" s="3">
        <f>VLOOKUP(A73,mAHD!$A$2:$D$42,4,FALSE)</f>
        <v>139</v>
      </c>
      <c r="G73" s="21">
        <v>0</v>
      </c>
      <c r="H73" s="21">
        <v>0</v>
      </c>
      <c r="I73" s="21">
        <v>0</v>
      </c>
      <c r="J73" s="21">
        <v>0</v>
      </c>
      <c r="K73" s="3">
        <v>418</v>
      </c>
      <c r="L73" s="3">
        <v>760</v>
      </c>
      <c r="M73" s="16"/>
    </row>
    <row r="74" spans="1:19" x14ac:dyDescent="0.35">
      <c r="A74" t="s">
        <v>4</v>
      </c>
      <c r="B74" s="3">
        <v>344612</v>
      </c>
      <c r="C74" s="3">
        <v>6749291</v>
      </c>
      <c r="D74" s="3" t="s">
        <v>107</v>
      </c>
      <c r="E74" s="3" t="s">
        <v>109</v>
      </c>
      <c r="F74" s="3">
        <f>VLOOKUP(A74,mAHD!$A$2:$D$42,4,FALSE)</f>
        <v>233</v>
      </c>
      <c r="I74" s="3">
        <v>800</v>
      </c>
      <c r="J74" s="3">
        <v>1212</v>
      </c>
      <c r="K74" s="3">
        <v>1535</v>
      </c>
      <c r="L74" s="3">
        <v>2019</v>
      </c>
      <c r="M74" s="10">
        <v>2019</v>
      </c>
      <c r="N74" s="3">
        <v>2058</v>
      </c>
      <c r="O74" s="3">
        <v>2804</v>
      </c>
      <c r="R74" s="3">
        <v>3362</v>
      </c>
      <c r="S74" s="3">
        <v>3905</v>
      </c>
    </row>
    <row r="75" spans="1:19" x14ac:dyDescent="0.35">
      <c r="A75" t="s">
        <v>4</v>
      </c>
      <c r="B75" s="3">
        <v>344612</v>
      </c>
      <c r="C75" s="3">
        <v>6749291</v>
      </c>
      <c r="D75" s="3" t="s">
        <v>108</v>
      </c>
      <c r="E75" s="3" t="s">
        <v>109</v>
      </c>
      <c r="F75" s="3">
        <f>VLOOKUP(A75,mAHD!$A$2:$D$42,4,FALSE)</f>
        <v>233</v>
      </c>
      <c r="I75" s="3">
        <v>800</v>
      </c>
      <c r="J75" s="3">
        <v>1212</v>
      </c>
      <c r="K75" s="3">
        <v>1535</v>
      </c>
      <c r="L75" s="3">
        <v>2019</v>
      </c>
      <c r="M75" s="16"/>
      <c r="N75" s="3">
        <v>2058</v>
      </c>
      <c r="O75" s="3">
        <v>2804</v>
      </c>
      <c r="R75" s="3">
        <v>3362</v>
      </c>
      <c r="S75" s="3">
        <v>3905</v>
      </c>
    </row>
    <row r="76" spans="1:19" x14ac:dyDescent="0.35">
      <c r="A76" t="s">
        <v>5</v>
      </c>
      <c r="B76" s="3">
        <v>344609</v>
      </c>
      <c r="C76" s="3">
        <v>6749507</v>
      </c>
      <c r="D76" s="3" t="s">
        <v>107</v>
      </c>
      <c r="E76" s="3" t="s">
        <v>109</v>
      </c>
      <c r="F76" s="3">
        <f>VLOOKUP(A76,mAHD!$A$2:$D$42,4,FALSE)</f>
        <v>241</v>
      </c>
      <c r="L76" s="11">
        <v>2023</v>
      </c>
      <c r="M76" s="11">
        <v>2023</v>
      </c>
      <c r="N76" s="3">
        <v>2084</v>
      </c>
      <c r="O76" s="3">
        <v>2090</v>
      </c>
      <c r="P76" s="3">
        <v>2794</v>
      </c>
      <c r="Q76" s="3">
        <v>3391</v>
      </c>
      <c r="R76" s="3">
        <v>3532</v>
      </c>
      <c r="S76" s="3">
        <v>3577</v>
      </c>
    </row>
    <row r="77" spans="1:19" x14ac:dyDescent="0.35">
      <c r="A77" t="s">
        <v>5</v>
      </c>
      <c r="B77" s="3">
        <v>344609</v>
      </c>
      <c r="C77" s="3">
        <v>6749507</v>
      </c>
      <c r="D77" s="3" t="s">
        <v>108</v>
      </c>
      <c r="E77" s="3" t="s">
        <v>109</v>
      </c>
      <c r="F77" s="3">
        <f>VLOOKUP(A77,mAHD!$A$2:$D$42,4,FALSE)</f>
        <v>241</v>
      </c>
      <c r="L77" s="16">
        <v>2023</v>
      </c>
      <c r="M77" s="16"/>
      <c r="N77" s="3">
        <v>2084</v>
      </c>
      <c r="O77" s="3">
        <v>2090</v>
      </c>
      <c r="P77" s="3">
        <v>2794</v>
      </c>
      <c r="Q77" s="3">
        <v>3391</v>
      </c>
      <c r="R77" s="3">
        <v>3532</v>
      </c>
      <c r="S77" s="3">
        <v>3577</v>
      </c>
    </row>
    <row r="78" spans="1:19" x14ac:dyDescent="0.35">
      <c r="A78" t="s">
        <v>3</v>
      </c>
      <c r="B78" s="3">
        <v>334872</v>
      </c>
      <c r="C78" s="3">
        <v>6749575</v>
      </c>
      <c r="D78" s="3" t="s">
        <v>107</v>
      </c>
      <c r="E78" s="3" t="s">
        <v>109</v>
      </c>
      <c r="F78" s="3">
        <f>VLOOKUP(A78,mAHD!$A$2:$D$42,4,FALSE)</f>
        <v>148</v>
      </c>
      <c r="I78" s="3">
        <v>340</v>
      </c>
      <c r="M78" s="10">
        <v>340</v>
      </c>
    </row>
    <row r="79" spans="1:19" x14ac:dyDescent="0.35">
      <c r="A79" t="s">
        <v>3</v>
      </c>
      <c r="B79" s="3">
        <v>334872</v>
      </c>
      <c r="C79" s="3">
        <v>6749575</v>
      </c>
      <c r="D79" s="3" t="s">
        <v>108</v>
      </c>
      <c r="E79" s="3" t="s">
        <v>109</v>
      </c>
      <c r="F79" s="3">
        <f>VLOOKUP(A79,mAHD!$A$2:$D$42,4,FALSE)</f>
        <v>148</v>
      </c>
      <c r="G79" s="21">
        <v>0</v>
      </c>
      <c r="H79" s="21">
        <v>0</v>
      </c>
      <c r="I79" s="3">
        <v>340</v>
      </c>
      <c r="M79" s="16"/>
    </row>
    <row r="80" spans="1:19" x14ac:dyDescent="0.35">
      <c r="A80" t="s">
        <v>31</v>
      </c>
      <c r="B80" s="3">
        <v>363140</v>
      </c>
      <c r="C80" s="3">
        <v>6720750</v>
      </c>
      <c r="D80" s="3" t="s">
        <v>107</v>
      </c>
      <c r="E80" s="3" t="s">
        <v>109</v>
      </c>
      <c r="F80" s="3">
        <f>VLOOKUP(A80,mAHD!$A$2:$D$42,4,FALSE)</f>
        <v>266</v>
      </c>
      <c r="G80" s="3">
        <v>140</v>
      </c>
    </row>
    <row r="81" spans="1:14" x14ac:dyDescent="0.35">
      <c r="A81" t="s">
        <v>31</v>
      </c>
      <c r="B81" s="3">
        <v>363140</v>
      </c>
      <c r="C81" s="3">
        <v>6720750</v>
      </c>
      <c r="D81" s="3" t="s">
        <v>108</v>
      </c>
      <c r="E81" s="3" t="s">
        <v>109</v>
      </c>
      <c r="F81" s="3">
        <f>VLOOKUP(A81,mAHD!$A$2:$D$42,4,FALSE)</f>
        <v>266</v>
      </c>
      <c r="G81" s="3">
        <v>140</v>
      </c>
      <c r="M81" s="16"/>
    </row>
    <row r="82" spans="1:14" x14ac:dyDescent="0.35">
      <c r="A82" t="s">
        <v>6</v>
      </c>
      <c r="B82" s="3">
        <v>336095</v>
      </c>
      <c r="C82" s="3">
        <v>6743648</v>
      </c>
      <c r="D82" s="3" t="s">
        <v>107</v>
      </c>
      <c r="E82" s="3" t="s">
        <v>109</v>
      </c>
      <c r="F82" s="3">
        <f>VLOOKUP(A82,mAHD!$A$2:$D$42,4,FALSE)</f>
        <v>220</v>
      </c>
      <c r="I82" s="3">
        <v>600</v>
      </c>
      <c r="J82" s="3">
        <v>890</v>
      </c>
      <c r="K82" s="3">
        <v>1355</v>
      </c>
      <c r="L82" s="3">
        <v>1906</v>
      </c>
      <c r="M82" s="10">
        <v>1906</v>
      </c>
      <c r="N82" s="3">
        <v>1977</v>
      </c>
    </row>
    <row r="83" spans="1:14" x14ac:dyDescent="0.35">
      <c r="A83" t="s">
        <v>6</v>
      </c>
      <c r="B83" s="3">
        <v>336095</v>
      </c>
      <c r="C83" s="3">
        <v>6743648</v>
      </c>
      <c r="D83" s="3" t="s">
        <v>108</v>
      </c>
      <c r="E83" s="3" t="s">
        <v>109</v>
      </c>
      <c r="F83" s="3">
        <f>VLOOKUP(A83,mAHD!$A$2:$D$42,4,FALSE)</f>
        <v>220</v>
      </c>
      <c r="G83" s="21">
        <v>0</v>
      </c>
      <c r="H83" s="21">
        <v>0</v>
      </c>
      <c r="I83" s="3">
        <v>600</v>
      </c>
      <c r="J83" s="3">
        <v>890</v>
      </c>
      <c r="K83" s="3">
        <v>1355</v>
      </c>
      <c r="L83" s="3">
        <v>1906</v>
      </c>
      <c r="M83" s="16"/>
      <c r="N83" s="3">
        <v>1977</v>
      </c>
    </row>
    <row r="84" spans="1:14" x14ac:dyDescent="0.35">
      <c r="A84" t="s">
        <v>113</v>
      </c>
      <c r="B84" s="3">
        <v>342539.55494708114</v>
      </c>
      <c r="C84" s="3">
        <v>6750251.6843969533</v>
      </c>
      <c r="D84" s="3" t="s">
        <v>123</v>
      </c>
      <c r="E84" s="3" t="s">
        <v>124</v>
      </c>
      <c r="F84" s="3">
        <v>0</v>
      </c>
      <c r="G84" s="21">
        <v>0</v>
      </c>
      <c r="H84" s="3">
        <v>30</v>
      </c>
    </row>
    <row r="85" spans="1:14" x14ac:dyDescent="0.35">
      <c r="A85" t="s">
        <v>114</v>
      </c>
      <c r="B85" s="3">
        <v>345211.09654199297</v>
      </c>
      <c r="C85" s="3">
        <v>6743396.3721350217</v>
      </c>
      <c r="D85" s="3" t="s">
        <v>123</v>
      </c>
      <c r="E85" s="3" t="s">
        <v>124</v>
      </c>
      <c r="F85" s="3">
        <v>0</v>
      </c>
      <c r="G85" s="21">
        <v>0</v>
      </c>
      <c r="H85" s="3">
        <v>30</v>
      </c>
    </row>
    <row r="86" spans="1:14" x14ac:dyDescent="0.35">
      <c r="A86" t="s">
        <v>115</v>
      </c>
      <c r="B86" s="3">
        <v>351951.11920963583</v>
      </c>
      <c r="C86" s="3">
        <v>6739080.7956553698</v>
      </c>
      <c r="D86" s="3" t="s">
        <v>123</v>
      </c>
      <c r="E86" s="3" t="s">
        <v>124</v>
      </c>
      <c r="F86" s="3">
        <v>0</v>
      </c>
      <c r="G86" s="21">
        <v>0</v>
      </c>
      <c r="H86" s="3">
        <v>30</v>
      </c>
    </row>
    <row r="87" spans="1:14" x14ac:dyDescent="0.35">
      <c r="A87" t="s">
        <v>116</v>
      </c>
      <c r="B87" s="3">
        <v>351010.48132491135</v>
      </c>
      <c r="C87" s="3">
        <v>6731143.3733528964</v>
      </c>
      <c r="D87" s="3" t="s">
        <v>123</v>
      </c>
      <c r="E87" s="3" t="s">
        <v>124</v>
      </c>
      <c r="F87" s="3">
        <v>0</v>
      </c>
      <c r="G87" s="21">
        <v>0</v>
      </c>
      <c r="H87" s="3">
        <v>30</v>
      </c>
    </row>
    <row r="88" spans="1:14" x14ac:dyDescent="0.35">
      <c r="A88" t="s">
        <v>117</v>
      </c>
      <c r="B88" s="3">
        <v>347950.40325725434</v>
      </c>
      <c r="C88" s="3">
        <v>6725421.7757437639</v>
      </c>
      <c r="D88" s="3" t="s">
        <v>123</v>
      </c>
      <c r="E88" s="3" t="s">
        <v>124</v>
      </c>
      <c r="F88" s="3">
        <v>0</v>
      </c>
      <c r="G88" s="21">
        <v>0</v>
      </c>
      <c r="H88" s="3">
        <v>30</v>
      </c>
    </row>
    <row r="89" spans="1:14" x14ac:dyDescent="0.35">
      <c r="A89" t="s">
        <v>118</v>
      </c>
      <c r="B89" s="3">
        <v>347144.50673372275</v>
      </c>
      <c r="C89" s="3">
        <v>6719653.6056941263</v>
      </c>
      <c r="D89" s="3" t="s">
        <v>123</v>
      </c>
      <c r="E89" s="3" t="s">
        <v>124</v>
      </c>
      <c r="F89" s="3">
        <v>0</v>
      </c>
      <c r="G89" s="21">
        <v>0</v>
      </c>
      <c r="H89" s="3">
        <v>30</v>
      </c>
    </row>
    <row r="90" spans="1:14" x14ac:dyDescent="0.35">
      <c r="A90" t="s">
        <v>119</v>
      </c>
      <c r="B90" s="3">
        <v>347014.36965068092</v>
      </c>
      <c r="C90" s="3">
        <v>6717412.7689635418</v>
      </c>
      <c r="D90" s="3" t="s">
        <v>123</v>
      </c>
      <c r="E90" s="3" t="s">
        <v>124</v>
      </c>
      <c r="F90" s="3">
        <v>0</v>
      </c>
      <c r="G90" s="21">
        <v>0</v>
      </c>
      <c r="H90" s="3">
        <v>30</v>
      </c>
    </row>
    <row r="91" spans="1:14" x14ac:dyDescent="0.35">
      <c r="A91" t="s">
        <v>120</v>
      </c>
      <c r="B91" s="3">
        <v>346859.77687185229</v>
      </c>
      <c r="C91" s="3">
        <v>6711098.0113305505</v>
      </c>
      <c r="D91" s="3" t="s">
        <v>123</v>
      </c>
      <c r="E91" s="3" t="s">
        <v>124</v>
      </c>
      <c r="F91" s="3">
        <v>0</v>
      </c>
      <c r="G91" s="21">
        <v>0</v>
      </c>
      <c r="H91" s="3">
        <v>30</v>
      </c>
    </row>
    <row r="92" spans="1:14" x14ac:dyDescent="0.35">
      <c r="A92" t="s">
        <v>121</v>
      </c>
      <c r="B92" s="3">
        <v>346606.65979857568</v>
      </c>
      <c r="C92" s="3">
        <v>6706141.9214928104</v>
      </c>
      <c r="D92" s="3" t="s">
        <v>123</v>
      </c>
      <c r="E92" s="3" t="s">
        <v>124</v>
      </c>
      <c r="F92" s="3">
        <v>0</v>
      </c>
      <c r="G92" s="21">
        <v>0</v>
      </c>
      <c r="H92" s="3">
        <v>30</v>
      </c>
    </row>
    <row r="93" spans="1:14" x14ac:dyDescent="0.35">
      <c r="A93" t="s">
        <v>122</v>
      </c>
      <c r="B93" s="3">
        <v>350302.14635974809</v>
      </c>
      <c r="C93" s="3">
        <v>6693981.3572777295</v>
      </c>
      <c r="D93" s="3" t="s">
        <v>123</v>
      </c>
      <c r="E93" s="3" t="s">
        <v>124</v>
      </c>
      <c r="F93" s="3">
        <v>0</v>
      </c>
      <c r="G93" s="21">
        <v>0</v>
      </c>
      <c r="H93" s="3">
        <v>30</v>
      </c>
    </row>
  </sheetData>
  <autoFilter ref="A1:S93" xr:uid="{8D3CA644-E985-404A-BE16-92C33830C9B0}"/>
  <sortState xmlns:xlrd2="http://schemas.microsoft.com/office/spreadsheetml/2017/richdata2" ref="A2:S83">
    <sortCondition ref="A1:A8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E25F-8530-4DF2-898B-7CBDD148E502}">
  <dimension ref="A1:E10"/>
  <sheetViews>
    <sheetView workbookViewId="0">
      <selection activeCell="D1" sqref="D1:E10"/>
    </sheetView>
  </sheetViews>
  <sheetFormatPr defaultRowHeight="14.5" x14ac:dyDescent="0.35"/>
  <cols>
    <col min="1" max="1" width="18.81640625" bestFit="1" customWidth="1"/>
  </cols>
  <sheetData>
    <row r="1" spans="1:5" x14ac:dyDescent="0.35">
      <c r="A1" t="s">
        <v>113</v>
      </c>
      <c r="B1">
        <v>115.37770999999999</v>
      </c>
      <c r="C1">
        <v>-29.367069999999998</v>
      </c>
      <c r="D1">
        <v>342539.55494708114</v>
      </c>
      <c r="E1">
        <v>6750251.6843969533</v>
      </c>
    </row>
    <row r="2" spans="1:5" x14ac:dyDescent="0.35">
      <c r="A2" t="s">
        <v>114</v>
      </c>
      <c r="B2">
        <v>115.40425999999999</v>
      </c>
      <c r="C2">
        <v>-29.42925</v>
      </c>
      <c r="D2">
        <v>345211.09654199297</v>
      </c>
      <c r="E2">
        <v>6743396.3721350217</v>
      </c>
    </row>
    <row r="3" spans="1:5" x14ac:dyDescent="0.35">
      <c r="A3" t="s">
        <v>115</v>
      </c>
      <c r="B3">
        <v>115.47314</v>
      </c>
      <c r="C3">
        <v>-29.469000000000001</v>
      </c>
      <c r="D3">
        <v>351951.11920963583</v>
      </c>
      <c r="E3">
        <v>6739080.7956553698</v>
      </c>
    </row>
    <row r="4" spans="1:5" x14ac:dyDescent="0.35">
      <c r="A4" t="s">
        <v>116</v>
      </c>
      <c r="B4">
        <v>115.46236</v>
      </c>
      <c r="C4">
        <v>-29.540500000000002</v>
      </c>
      <c r="D4">
        <v>351010.48132491135</v>
      </c>
      <c r="E4">
        <v>6731143.3733528964</v>
      </c>
    </row>
    <row r="5" spans="1:5" x14ac:dyDescent="0.35">
      <c r="A5" t="s">
        <v>117</v>
      </c>
      <c r="B5">
        <v>115.42999</v>
      </c>
      <c r="C5">
        <v>-29.591750000000001</v>
      </c>
      <c r="D5">
        <v>347950.40325725434</v>
      </c>
      <c r="E5">
        <v>6725421.7757437639</v>
      </c>
    </row>
    <row r="6" spans="1:5" x14ac:dyDescent="0.35">
      <c r="A6" t="s">
        <v>118</v>
      </c>
      <c r="B6">
        <v>115.42086</v>
      </c>
      <c r="C6">
        <v>-29.643689999999999</v>
      </c>
      <c r="D6">
        <v>347144.50673372275</v>
      </c>
      <c r="E6">
        <v>6719653.6056941263</v>
      </c>
    </row>
    <row r="7" spans="1:5" x14ac:dyDescent="0.35">
      <c r="A7" t="s">
        <v>119</v>
      </c>
      <c r="B7">
        <v>115.4192</v>
      </c>
      <c r="C7">
        <v>-29.663889999999999</v>
      </c>
      <c r="D7">
        <v>347014.36965068092</v>
      </c>
      <c r="E7">
        <v>6717412.7689635418</v>
      </c>
    </row>
    <row r="8" spans="1:5" x14ac:dyDescent="0.35">
      <c r="A8" t="s">
        <v>120</v>
      </c>
      <c r="B8">
        <v>115.41670999999999</v>
      </c>
      <c r="C8">
        <v>-29.720839999999999</v>
      </c>
      <c r="D8">
        <v>346859.77687185229</v>
      </c>
      <c r="E8">
        <v>6711098.0113305505</v>
      </c>
    </row>
    <row r="9" spans="1:5" x14ac:dyDescent="0.35">
      <c r="A9" t="s">
        <v>121</v>
      </c>
      <c r="B9">
        <v>115.41339000000001</v>
      </c>
      <c r="C9">
        <v>-29.765519999999999</v>
      </c>
      <c r="D9">
        <v>346606.65979857568</v>
      </c>
      <c r="E9">
        <v>6706141.9214928104</v>
      </c>
    </row>
    <row r="10" spans="1:5" x14ac:dyDescent="0.35">
      <c r="A10" t="s">
        <v>122</v>
      </c>
      <c r="B10">
        <v>115.44991</v>
      </c>
      <c r="C10">
        <v>-29.875679999999999</v>
      </c>
      <c r="D10">
        <v>350302.14635974809</v>
      </c>
      <c r="E10">
        <v>6693981.3572777295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9A541-D37C-4D42-B5FF-56BF6D2F53AA}">
  <dimension ref="A1:C3"/>
  <sheetViews>
    <sheetView workbookViewId="0">
      <selection activeCell="E7" sqref="E7"/>
    </sheetView>
  </sheetViews>
  <sheetFormatPr defaultRowHeight="14.5" x14ac:dyDescent="0.35"/>
  <sheetData>
    <row r="1" spans="1:3" x14ac:dyDescent="0.35">
      <c r="A1" s="19" t="s">
        <v>93</v>
      </c>
      <c r="B1" s="20" t="s">
        <v>42</v>
      </c>
      <c r="C1" s="20" t="s">
        <v>43</v>
      </c>
    </row>
    <row r="2" spans="1:3" x14ac:dyDescent="0.35">
      <c r="A2" t="s">
        <v>110</v>
      </c>
      <c r="B2">
        <v>350000</v>
      </c>
      <c r="C2">
        <v>6715000</v>
      </c>
    </row>
    <row r="3" spans="1:3" x14ac:dyDescent="0.35">
      <c r="A3" t="s">
        <v>111</v>
      </c>
      <c r="B3">
        <v>350000</v>
      </c>
      <c r="C3">
        <v>6740000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Names</vt:lpstr>
      <vt:lpstr>Sheet1</vt:lpstr>
      <vt:lpstr>strat</vt:lpstr>
      <vt:lpstr>All_clean</vt:lpstr>
      <vt:lpstr>mAHD_original</vt:lpstr>
      <vt:lpstr>mAHD</vt:lpstr>
      <vt:lpstr>geo_bores</vt:lpstr>
      <vt:lpstr>Sheet2</vt:lpstr>
      <vt:lpstr>pumping_bores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Malvina Chmielarski</dc:creator>
  <cp:lastModifiedBy>Kerry Bardot</cp:lastModifiedBy>
  <dcterms:created xsi:type="dcterms:W3CDTF">2025-01-15T11:39:01Z</dcterms:created>
  <dcterms:modified xsi:type="dcterms:W3CDTF">2025-04-14T15:34:39Z</dcterms:modified>
</cp:coreProperties>
</file>