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/Enrollments/NJ/"/>
    </mc:Choice>
  </mc:AlternateContent>
  <bookViews>
    <workbookView xWindow="1380" yWindow="1220" windowWidth="27420" windowHeight="14700"/>
  </bookViews>
  <sheets>
    <sheet name="NJ" sheetId="1" r:id="rId1"/>
    <sheet name="Sheet1" sheetId="2" r:id="rId2"/>
  </sheets>
  <definedNames>
    <definedName name="_xlnm._FilterDatabase" localSheetId="0" hidden="1">NJ!$B$1:$V$15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Q4" i="1"/>
  <c r="R4" i="1"/>
  <c r="T4" i="1"/>
  <c r="J5" i="1"/>
  <c r="Q5" i="1"/>
  <c r="R5" i="1"/>
  <c r="T5" i="1"/>
  <c r="J6" i="1"/>
  <c r="R6" i="1"/>
  <c r="S6" i="1"/>
  <c r="T6" i="1"/>
  <c r="J7" i="1"/>
  <c r="Q7" i="1"/>
  <c r="R7" i="1"/>
  <c r="S7" i="1"/>
  <c r="T7" i="1"/>
  <c r="J8" i="1"/>
  <c r="Q8" i="1"/>
  <c r="R8" i="1"/>
  <c r="T8" i="1"/>
  <c r="J9" i="1"/>
  <c r="Q9" i="1"/>
  <c r="R9" i="1"/>
  <c r="T9" i="1"/>
  <c r="J10" i="1"/>
  <c r="Q10" i="1"/>
  <c r="R10" i="1"/>
  <c r="T10" i="1"/>
  <c r="J11" i="1"/>
  <c r="R11" i="1"/>
  <c r="T11" i="1"/>
  <c r="J12" i="1"/>
  <c r="Q12" i="1"/>
  <c r="R12" i="1"/>
  <c r="S12" i="1"/>
  <c r="T12" i="1"/>
  <c r="J13" i="1"/>
  <c r="Q13" i="1"/>
  <c r="R13" i="1"/>
  <c r="S13" i="1"/>
  <c r="T13" i="1"/>
  <c r="J14" i="1"/>
  <c r="Q14" i="1"/>
  <c r="R14" i="1"/>
  <c r="S14" i="1"/>
  <c r="T14" i="1"/>
  <c r="J15" i="1"/>
  <c r="R15" i="1"/>
  <c r="S15" i="1"/>
  <c r="T15" i="1"/>
  <c r="J2" i="1"/>
  <c r="R2" i="1"/>
  <c r="T2" i="1"/>
  <c r="J3" i="1"/>
  <c r="R3" i="1"/>
  <c r="T3" i="1"/>
</calcChain>
</file>

<file path=xl/sharedStrings.xml><?xml version="1.0" encoding="utf-8"?>
<sst xmlns="http://schemas.openxmlformats.org/spreadsheetml/2006/main" count="370" uniqueCount="118">
  <si>
    <t>first_name</t>
  </si>
  <si>
    <t>last_name</t>
  </si>
  <si>
    <t>email_addr</t>
  </si>
  <si>
    <t>Atlantic City Electric</t>
  </si>
  <si>
    <t>Jersey Central Power &amp; Light (JCP&amp;L)</t>
  </si>
  <si>
    <t>PSE&amp;G</t>
  </si>
  <si>
    <t>Rockland Electric Company (O&amp;R)</t>
  </si>
  <si>
    <t>confirm_email_addr</t>
  </si>
  <si>
    <t>PE</t>
  </si>
  <si>
    <t>Service_Address1</t>
  </si>
  <si>
    <t>accountNo</t>
  </si>
  <si>
    <t>pfname</t>
  </si>
  <si>
    <t>plname</t>
  </si>
  <si>
    <t>mike</t>
  </si>
  <si>
    <t>peters</t>
  </si>
  <si>
    <t>busnamedet</t>
  </si>
  <si>
    <t>middle_initial</t>
  </si>
  <si>
    <t>site_one</t>
  </si>
  <si>
    <t>r</t>
  </si>
  <si>
    <t>elect_gas_radio</t>
  </si>
  <si>
    <t>chkGasNo</t>
  </si>
  <si>
    <t>ace_green</t>
  </si>
  <si>
    <t>jcpl_green</t>
  </si>
  <si>
    <t>pseg_green</t>
  </si>
  <si>
    <t>rec_green</t>
  </si>
  <si>
    <t>NJNAT_gas</t>
  </si>
  <si>
    <t>PSEG_gas</t>
  </si>
  <si>
    <t>chkElectricNo</t>
  </si>
  <si>
    <t>New Jersey Natural Gas</t>
  </si>
  <si>
    <t>323 east</t>
  </si>
  <si>
    <t>324 east</t>
  </si>
  <si>
    <t>PG</t>
  </si>
  <si>
    <t>325 east</t>
  </si>
  <si>
    <t>326 east</t>
  </si>
  <si>
    <t>Heating Only</t>
  </si>
  <si>
    <t>Both Cooking and Heating</t>
  </si>
  <si>
    <t>gastypesel</t>
  </si>
  <si>
    <t>account_type</t>
  </si>
  <si>
    <t>Residential</t>
  </si>
  <si>
    <t>greenopt_check</t>
  </si>
  <si>
    <t>b</t>
  </si>
  <si>
    <t>Business</t>
  </si>
  <si>
    <t>335 east</t>
  </si>
  <si>
    <t>337 east</t>
  </si>
  <si>
    <t>4123 east</t>
  </si>
  <si>
    <t>4124 east</t>
  </si>
  <si>
    <t>4125 east</t>
  </si>
  <si>
    <t>4126 east</t>
  </si>
  <si>
    <t>4135 east</t>
  </si>
  <si>
    <t>4136 east</t>
  </si>
  <si>
    <t>4137 east</t>
  </si>
  <si>
    <t>4138 east</t>
  </si>
  <si>
    <t>no</t>
  </si>
  <si>
    <t>yes</t>
  </si>
  <si>
    <t>08260</t>
  </si>
  <si>
    <t>07460</t>
  </si>
  <si>
    <t>07730</t>
  </si>
  <si>
    <t>08003</t>
  </si>
  <si>
    <t>07110</t>
  </si>
  <si>
    <t>07480</t>
  </si>
  <si>
    <t>05</t>
  </si>
  <si>
    <t>Web-NJ-9</t>
  </si>
  <si>
    <t>Web-NJ-10</t>
  </si>
  <si>
    <t>Web-NJ-11</t>
  </si>
  <si>
    <t>Web-NJ-12</t>
  </si>
  <si>
    <t>Web-NJ-13</t>
  </si>
  <si>
    <t>Web-NJ-14</t>
  </si>
  <si>
    <t>Web-NJ-17</t>
  </si>
  <si>
    <t>Web-NJ-18</t>
  </si>
  <si>
    <t>Web-NJ-19</t>
  </si>
  <si>
    <t>Web-NJ-20</t>
  </si>
  <si>
    <t>Web-NJ-21</t>
  </si>
  <si>
    <t>Web-NJ-22</t>
  </si>
  <si>
    <t>Web-NJ-23</t>
  </si>
  <si>
    <t>Web-NJ-24</t>
  </si>
  <si>
    <t>http://www.pt.energypluscompany.com/combined/virginamerica/nj/</t>
  </si>
  <si>
    <t>tc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</si>
  <si>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</si>
  <si>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</si>
  <si>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</si>
  <si>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</si>
  <si>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</si>
  <si>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</si>
  <si>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</si>
  <si>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</si>
  <si>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</si>
  <si>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</si>
  <si>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</si>
  <si>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</si>
  <si>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</si>
  <si>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</si>
  <si>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Web-NJ-9NJNAT_gas@aol.com</t>
  </si>
  <si>
    <t>Web-NJ-10NJNAT_gas@aol.com</t>
  </si>
  <si>
    <t>Web-NJ-11PSEG_gas@aol.com</t>
  </si>
  <si>
    <t>Web-NJ-12PSEG_gas@aol.com</t>
  </si>
  <si>
    <t>Web-NJ-13NJNAT_gas@aol.com</t>
  </si>
  <si>
    <t>Web-NJ-14PSEG_gas@aol.com</t>
  </si>
  <si>
    <t>Web-NJ-17ace_green@aol.com</t>
  </si>
  <si>
    <t>Web-NJ-18jcpl_green@aol.com</t>
  </si>
  <si>
    <t>Web-NJ-19pseg_green@aol.com</t>
  </si>
  <si>
    <t>Web-NJ-20rec_green@aol.com</t>
  </si>
  <si>
    <t>Web-NJ-21ace_green@aol.com</t>
  </si>
  <si>
    <t>Web-NJ-22jcpl_green@aol.com</t>
  </si>
  <si>
    <t>Web-NJ-23pseg_green@aol.com</t>
  </si>
  <si>
    <t>Web-NJ-24rec_green@aol.com</t>
  </si>
  <si>
    <t>zipcode</t>
  </si>
  <si>
    <t>phone</t>
  </si>
  <si>
    <t>LocalUtility</t>
  </si>
  <si>
    <t>sr_num</t>
  </si>
  <si>
    <t>x1</t>
  </si>
  <si>
    <t>x2</t>
  </si>
  <si>
    <t>memnum</t>
  </si>
  <si>
    <t>No</t>
  </si>
  <si>
    <t>usage_units_month</t>
  </si>
  <si>
    <t>businessName</t>
  </si>
  <si>
    <t>Taxfield</t>
  </si>
  <si>
    <t>enroll_gas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</si>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</sst>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Border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22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R1" zoomScale="159" workbookViewId="0">
      <pane ySplit="1" topLeftCell="A2" activePane="bottomLeft" state="frozen"/>
      <selection pane="bottomLeft" activeCell="S25" sqref="S25"/>
    </sheetView>
  </sheetViews>
  <sheetFormatPr baseColWidth="10" defaultColWidth="8.83203125" defaultRowHeight="15" x14ac:dyDescent="0.2"/>
  <cols>
    <col min="1" max="1" width="4" style="6" customWidth="1"/>
    <col min="2" max="2" width="41" style="1" customWidth="1"/>
    <col min="3" max="3" width="8.33203125" style="1" bestFit="1" customWidth="1"/>
    <col min="4" max="4" width="6.6640625" style="1" customWidth="1"/>
    <col min="5" max="5" width="8.6640625" style="1" bestFit="1" customWidth="1"/>
    <col min="6" max="6" width="16.1640625" style="1" customWidth="1"/>
    <col min="7" max="7" width="24.1640625" style="1" bestFit="1" customWidth="1"/>
    <col min="8" max="8" width="12.83203125" style="1" bestFit="1" customWidth="1"/>
    <col min="9" max="9" width="5.33203125" style="2" bestFit="1" customWidth="1"/>
    <col min="10" max="10" width="17" style="1" bestFit="1" customWidth="1"/>
    <col min="11" max="11" width="11.6640625" style="1" bestFit="1" customWidth="1"/>
    <col min="12" max="12" width="26" style="1" bestFit="1" customWidth="1"/>
    <col min="13" max="13" width="10.1640625" style="1" bestFit="1" customWidth="1"/>
    <col min="14" max="14" width="11.6640625" style="1" bestFit="1" customWidth="1"/>
    <col min="15" max="15" width="18.5" style="1" bestFit="1" customWidth="1"/>
    <col min="16" max="16" width="2.83203125" style="1" customWidth="1"/>
    <col min="17" max="17" width="17.5" style="1" bestFit="1" customWidth="1"/>
    <col min="18" max="18" width="20.1640625" style="1" bestFit="1" customWidth="1"/>
    <col min="19" max="19" width="17" style="1" bestFit="1" customWidth="1"/>
    <col min="20" max="20" width="17" style="6" customWidth="1"/>
    <col min="21" max="22" width="6.1640625" style="1" bestFit="1" customWidth="1"/>
    <col min="23" max="23" width="8.83203125" style="1"/>
    <col min="24" max="24" width="11.6640625" style="19" bestFit="1" customWidth="1"/>
    <col min="25" max="27" width="8.83203125" style="19"/>
    <col min="28" max="16384" width="8.83203125" style="1"/>
  </cols>
  <sheetData>
    <row r="1" spans="1:27" ht="11" x14ac:dyDescent="0.15">
      <c r="A1" s="1" t="s">
        <v>76</v>
      </c>
      <c r="B1" s="13" t="s">
        <v>17</v>
      </c>
      <c r="C1" s="13" t="s">
        <v>0</v>
      </c>
      <c r="D1" s="13" t="s">
        <v>16</v>
      </c>
      <c r="E1" s="13" t="s">
        <v>1</v>
      </c>
      <c r="F1" s="13" t="s">
        <v>2</v>
      </c>
      <c r="G1" s="6" t="s">
        <v>7</v>
      </c>
      <c r="H1" s="13" t="s">
        <v>9</v>
      </c>
      <c r="I1" s="14" t="s">
        <v>105</v>
      </c>
      <c r="J1" s="13" t="s">
        <v>106</v>
      </c>
      <c r="K1" s="15" t="s">
        <v>19</v>
      </c>
      <c r="L1" s="13" t="s">
        <v>107</v>
      </c>
      <c r="M1" s="6" t="s">
        <v>37</v>
      </c>
      <c r="N1" s="13" t="s">
        <v>39</v>
      </c>
      <c r="O1" s="13" t="s">
        <v>36</v>
      </c>
      <c r="P1" s="1" t="s">
        <v>109</v>
      </c>
      <c r="Q1" s="1" t="s">
        <v>110</v>
      </c>
      <c r="R1" s="1" t="s">
        <v>10</v>
      </c>
      <c r="S1" s="1" t="s">
        <v>15</v>
      </c>
      <c r="T1" s="6" t="s">
        <v>108</v>
      </c>
      <c r="U1" s="1" t="s">
        <v>11</v>
      </c>
      <c r="V1" s="1" t="s">
        <v>12</v>
      </c>
      <c r="W1" s="1" t="s">
        <v>111</v>
      </c>
      <c r="X1" s="16" t="s">
        <v>113</v>
      </c>
      <c r="Y1" s="16" t="s">
        <v>114</v>
      </c>
      <c r="Z1" s="16" t="s">
        <v>115</v>
      </c>
      <c r="AA1" s="16" t="s">
        <v>116</v>
      </c>
    </row>
    <row r="2" spans="1:27" s="8" customFormat="1" ht="11" x14ac:dyDescent="0.15">
      <c r="A2" s="6" t="s">
        <v>77</v>
      </c>
      <c r="B2" s="12" t="s">
        <v>75</v>
      </c>
      <c r="C2" s="6" t="s">
        <v>61</v>
      </c>
      <c r="D2" s="7" t="s">
        <v>18</v>
      </c>
      <c r="E2" s="10" t="s">
        <v>25</v>
      </c>
      <c r="F2" s="6" t="s">
        <v>91</v>
      </c>
      <c r="G2" s="10" t="s">
        <v>91</v>
      </c>
      <c r="H2" s="10" t="s">
        <v>29</v>
      </c>
      <c r="I2" s="11" t="s">
        <v>56</v>
      </c>
      <c r="J2" s="5">
        <f t="shared" ref="J2:J15" ca="1" si="0">RANDBETWEEN(6091231234,6099999999)</f>
        <v>6095771407</v>
      </c>
      <c r="K2" s="5" t="s">
        <v>27</v>
      </c>
      <c r="L2" s="10" t="s">
        <v>28</v>
      </c>
      <c r="M2" s="10" t="s">
        <v>38</v>
      </c>
      <c r="N2" s="11" t="s">
        <v>52</v>
      </c>
      <c r="O2" s="10" t="s">
        <v>34</v>
      </c>
      <c r="P2" s="10"/>
      <c r="Q2" s="10"/>
      <c r="R2" s="5">
        <f ca="1">RANDBETWEEN(100000000000,999999999999)</f>
        <v>995968009777</v>
      </c>
      <c r="S2" s="10"/>
      <c r="T2" s="7">
        <f t="shared" ref="T2:T15" ca="1" si="1">RANDBETWEEN(1000000000,9999999999)</f>
        <v>7254363485</v>
      </c>
      <c r="U2" s="10" t="s">
        <v>13</v>
      </c>
      <c r="V2" s="10" t="s">
        <v>14</v>
      </c>
      <c r="W2" s="7">
        <v>2198765432</v>
      </c>
      <c r="X2" s="17" t="s">
        <v>112</v>
      </c>
      <c r="Y2" s="17" t="s">
        <v>112</v>
      </c>
      <c r="Z2" s="17" t="s">
        <v>112</v>
      </c>
      <c r="AA2" s="16" t="s">
        <v>117</v>
      </c>
    </row>
    <row r="3" spans="1:27" s="8" customFormat="1" ht="11" x14ac:dyDescent="0.15">
      <c r="A3" s="6" t="s">
        <v>78</v>
      </c>
      <c r="B3" s="12" t="s">
        <v>75</v>
      </c>
      <c r="C3" s="6" t="s">
        <v>62</v>
      </c>
      <c r="D3" s="7" t="s">
        <v>18</v>
      </c>
      <c r="E3" s="10" t="s">
        <v>25</v>
      </c>
      <c r="F3" s="6" t="s">
        <v>92</v>
      </c>
      <c r="G3" s="10" t="s">
        <v>92</v>
      </c>
      <c r="H3" s="10" t="s">
        <v>30</v>
      </c>
      <c r="I3" s="11" t="s">
        <v>56</v>
      </c>
      <c r="J3" s="5">
        <f t="shared" ca="1" si="0"/>
        <v>6099363841</v>
      </c>
      <c r="K3" s="5" t="s">
        <v>27</v>
      </c>
      <c r="L3" s="10" t="s">
        <v>28</v>
      </c>
      <c r="M3" s="10" t="s">
        <v>38</v>
      </c>
      <c r="N3" s="11" t="s">
        <v>52</v>
      </c>
      <c r="O3" s="10" t="s">
        <v>35</v>
      </c>
      <c r="P3" s="10"/>
      <c r="Q3" s="10"/>
      <c r="R3" s="5">
        <f ca="1">RANDBETWEEN(100000000000,999999999999)</f>
        <v>326289671783</v>
      </c>
      <c r="S3" s="10"/>
      <c r="T3" s="7">
        <f t="shared" ca="1" si="1"/>
        <v>2225399669</v>
      </c>
      <c r="U3" s="10" t="s">
        <v>13</v>
      </c>
      <c r="V3" s="10" t="s">
        <v>14</v>
      </c>
      <c r="W3" s="7">
        <v>2198765432</v>
      </c>
      <c r="X3" s="18" t="s">
        <v>112</v>
      </c>
      <c r="Y3" s="17" t="s">
        <v>112</v>
      </c>
      <c r="Z3" s="17" t="s">
        <v>112</v>
      </c>
      <c r="AA3" s="16" t="s">
        <v>117</v>
      </c>
    </row>
    <row r="4" spans="1:27" s="8" customFormat="1" ht="11" x14ac:dyDescent="0.15">
      <c r="A4" s="6" t="s">
        <v>79</v>
      </c>
      <c r="B4" s="12" t="s">
        <v>75</v>
      </c>
      <c r="C4" s="6" t="s">
        <v>63</v>
      </c>
      <c r="D4" s="7" t="s">
        <v>18</v>
      </c>
      <c r="E4" s="10" t="s">
        <v>26</v>
      </c>
      <c r="F4" s="6" t="s">
        <v>93</v>
      </c>
      <c r="G4" s="10" t="s">
        <v>93</v>
      </c>
      <c r="H4" s="10" t="s">
        <v>32</v>
      </c>
      <c r="I4" s="11" t="s">
        <v>58</v>
      </c>
      <c r="J4" s="5">
        <f t="shared" ca="1" si="0"/>
        <v>6092217441</v>
      </c>
      <c r="K4" s="5" t="s">
        <v>27</v>
      </c>
      <c r="L4" s="10" t="s">
        <v>5</v>
      </c>
      <c r="M4" s="10" t="s">
        <v>38</v>
      </c>
      <c r="N4" s="11" t="s">
        <v>52</v>
      </c>
      <c r="O4" s="10" t="s">
        <v>34</v>
      </c>
      <c r="P4" s="10" t="s">
        <v>31</v>
      </c>
      <c r="Q4" s="5">
        <f ca="1">RANDBETWEEN(780000000000000000,789999999999999000)</f>
        <v>7.8521071586393152E+17</v>
      </c>
      <c r="R4" s="5" t="str">
        <f ca="1">CONCATENATE(P4,Q4)</f>
        <v>PG785210715863932000</v>
      </c>
      <c r="S4" s="10"/>
      <c r="T4" s="7">
        <f t="shared" ca="1" si="1"/>
        <v>2483114066</v>
      </c>
      <c r="U4" s="10" t="s">
        <v>13</v>
      </c>
      <c r="V4" s="10" t="s">
        <v>14</v>
      </c>
      <c r="W4" s="7">
        <v>2198765432</v>
      </c>
      <c r="X4" s="18" t="s">
        <v>112</v>
      </c>
      <c r="Y4" s="17" t="s">
        <v>112</v>
      </c>
      <c r="Z4" s="17" t="s">
        <v>112</v>
      </c>
      <c r="AA4" s="16" t="s">
        <v>117</v>
      </c>
    </row>
    <row r="5" spans="1:27" s="8" customFormat="1" ht="11" x14ac:dyDescent="0.15">
      <c r="A5" s="6" t="s">
        <v>80</v>
      </c>
      <c r="B5" s="12" t="s">
        <v>75</v>
      </c>
      <c r="C5" s="6" t="s">
        <v>64</v>
      </c>
      <c r="D5" s="7" t="s">
        <v>18</v>
      </c>
      <c r="E5" s="10" t="s">
        <v>26</v>
      </c>
      <c r="F5" s="6" t="s">
        <v>94</v>
      </c>
      <c r="G5" s="10" t="s">
        <v>94</v>
      </c>
      <c r="H5" s="10" t="s">
        <v>33</v>
      </c>
      <c r="I5" s="11" t="s">
        <v>58</v>
      </c>
      <c r="J5" s="5">
        <f t="shared" ca="1" si="0"/>
        <v>6095716428</v>
      </c>
      <c r="K5" s="5" t="s">
        <v>27</v>
      </c>
      <c r="L5" s="10" t="s">
        <v>5</v>
      </c>
      <c r="M5" s="10" t="s">
        <v>38</v>
      </c>
      <c r="N5" s="11" t="s">
        <v>52</v>
      </c>
      <c r="O5" s="10" t="s">
        <v>35</v>
      </c>
      <c r="P5" s="10" t="s">
        <v>31</v>
      </c>
      <c r="Q5" s="5">
        <f ca="1">RANDBETWEEN(780000000000000000,789999999999999000)</f>
        <v>7.8515377179075277E+17</v>
      </c>
      <c r="R5" s="5" t="str">
        <f ca="1">CONCATENATE(P5,Q5)</f>
        <v>PG785153771790753000</v>
      </c>
      <c r="S5" s="10"/>
      <c r="T5" s="7">
        <f t="shared" ca="1" si="1"/>
        <v>2191291162</v>
      </c>
      <c r="U5" s="10" t="s">
        <v>13</v>
      </c>
      <c r="V5" s="10" t="s">
        <v>14</v>
      </c>
      <c r="W5" s="7">
        <v>2198765432</v>
      </c>
      <c r="X5" s="18" t="s">
        <v>112</v>
      </c>
      <c r="Y5" s="17" t="s">
        <v>112</v>
      </c>
      <c r="Z5" s="17" t="s">
        <v>112</v>
      </c>
      <c r="AA5" s="16" t="s">
        <v>117</v>
      </c>
    </row>
    <row r="6" spans="1:27" s="8" customFormat="1" ht="11" x14ac:dyDescent="0.15">
      <c r="A6" s="6" t="s">
        <v>81</v>
      </c>
      <c r="B6" s="12" t="s">
        <v>75</v>
      </c>
      <c r="C6" s="6" t="s">
        <v>65</v>
      </c>
      <c r="D6" s="7" t="s">
        <v>40</v>
      </c>
      <c r="E6" s="10" t="s">
        <v>25</v>
      </c>
      <c r="F6" s="6" t="s">
        <v>95</v>
      </c>
      <c r="G6" s="10" t="s">
        <v>95</v>
      </c>
      <c r="H6" s="10" t="s">
        <v>42</v>
      </c>
      <c r="I6" s="11" t="s">
        <v>56</v>
      </c>
      <c r="J6" s="5">
        <f t="shared" ca="1" si="0"/>
        <v>6092773972</v>
      </c>
      <c r="K6" s="5" t="s">
        <v>27</v>
      </c>
      <c r="L6" s="10" t="s">
        <v>28</v>
      </c>
      <c r="M6" s="10" t="s">
        <v>41</v>
      </c>
      <c r="N6" s="11" t="s">
        <v>52</v>
      </c>
      <c r="O6" s="10" t="s">
        <v>112</v>
      </c>
      <c r="P6" s="10"/>
      <c r="Q6" s="10"/>
      <c r="R6" s="5">
        <f ca="1">RANDBETWEEN(100000000000,999999999999)</f>
        <v>468529334916</v>
      </c>
      <c r="S6" s="10" t="str">
        <f>CONCATENATE(C6,E6)</f>
        <v>Web-NJ-13NJNAT_gas</v>
      </c>
      <c r="T6" s="7">
        <f t="shared" ca="1" si="1"/>
        <v>7061297745</v>
      </c>
      <c r="U6" s="10" t="s">
        <v>13</v>
      </c>
      <c r="V6" s="10" t="s">
        <v>14</v>
      </c>
      <c r="W6" s="7">
        <v>2198765432</v>
      </c>
      <c r="X6" s="18" t="s">
        <v>112</v>
      </c>
      <c r="Y6" s="17" t="s">
        <v>117</v>
      </c>
      <c r="Z6" s="17" t="s">
        <v>117</v>
      </c>
      <c r="AA6" s="16" t="s">
        <v>117</v>
      </c>
    </row>
    <row r="7" spans="1:27" s="8" customFormat="1" ht="11" x14ac:dyDescent="0.15">
      <c r="A7" s="6" t="s">
        <v>82</v>
      </c>
      <c r="B7" s="12" t="s">
        <v>75</v>
      </c>
      <c r="C7" s="6" t="s">
        <v>66</v>
      </c>
      <c r="D7" s="7" t="s">
        <v>40</v>
      </c>
      <c r="E7" s="10" t="s">
        <v>26</v>
      </c>
      <c r="F7" s="6" t="s">
        <v>96</v>
      </c>
      <c r="G7" s="10" t="s">
        <v>96</v>
      </c>
      <c r="H7" s="10" t="s">
        <v>43</v>
      </c>
      <c r="I7" s="11" t="s">
        <v>58</v>
      </c>
      <c r="J7" s="5">
        <f t="shared" ca="1" si="0"/>
        <v>6096072086</v>
      </c>
      <c r="K7" s="5" t="s">
        <v>27</v>
      </c>
      <c r="L7" s="10" t="s">
        <v>5</v>
      </c>
      <c r="M7" s="10" t="s">
        <v>41</v>
      </c>
      <c r="N7" s="11" t="s">
        <v>52</v>
      </c>
      <c r="O7" s="10" t="s">
        <v>112</v>
      </c>
      <c r="P7" s="10" t="s">
        <v>31</v>
      </c>
      <c r="Q7" s="5">
        <f ca="1">RANDBETWEEN(780000000000000000,789999999999999000)</f>
        <v>7.8218592767969139E+17</v>
      </c>
      <c r="R7" s="5" t="str">
        <f ca="1">CONCATENATE(P7,Q7)</f>
        <v>PG782185927679691000</v>
      </c>
      <c r="S7" s="10" t="str">
        <f>CONCATENATE(C7,E7)</f>
        <v>Web-NJ-14PSEG_gas</v>
      </c>
      <c r="T7" s="7">
        <f t="shared" ca="1" si="1"/>
        <v>2083781868</v>
      </c>
      <c r="U7" s="10" t="s">
        <v>13</v>
      </c>
      <c r="V7" s="10" t="s">
        <v>14</v>
      </c>
      <c r="W7" s="7">
        <v>2198765432</v>
      </c>
      <c r="X7" s="18" t="s">
        <v>117</v>
      </c>
      <c r="Y7" s="17" t="s">
        <v>117</v>
      </c>
      <c r="Z7" s="17" t="s">
        <v>117</v>
      </c>
      <c r="AA7" s="16" t="s">
        <v>117</v>
      </c>
    </row>
    <row r="8" spans="1:27" s="6" customFormat="1" ht="11" x14ac:dyDescent="0.15">
      <c r="A8" s="6" t="s">
        <v>83</v>
      </c>
      <c r="B8" s="12" t="s">
        <v>75</v>
      </c>
      <c r="C8" s="6" t="s">
        <v>67</v>
      </c>
      <c r="D8" s="7" t="s">
        <v>18</v>
      </c>
      <c r="E8" s="8" t="s">
        <v>21</v>
      </c>
      <c r="F8" s="6" t="s">
        <v>97</v>
      </c>
      <c r="G8" s="8" t="s">
        <v>97</v>
      </c>
      <c r="H8" s="8" t="s">
        <v>44</v>
      </c>
      <c r="I8" s="7" t="s">
        <v>54</v>
      </c>
      <c r="J8" s="4">
        <f t="shared" ca="1" si="0"/>
        <v>6099970946</v>
      </c>
      <c r="K8" s="4" t="s">
        <v>20</v>
      </c>
      <c r="L8" s="8" t="s">
        <v>3</v>
      </c>
      <c r="M8" s="8" t="s">
        <v>38</v>
      </c>
      <c r="N8" s="9" t="s">
        <v>53</v>
      </c>
      <c r="O8" s="10" t="s">
        <v>112</v>
      </c>
      <c r="P8" s="7" t="s">
        <v>60</v>
      </c>
      <c r="Q8" s="6" t="str">
        <f ca="1">RANDBETWEEN(1000000000,9999999999)&amp;RANDBETWEEN(1000000000,9999999999)</f>
        <v>94930553845198125892</v>
      </c>
      <c r="R8" s="3" t="str">
        <f ca="1">CONCATENATE(P8,Q8)</f>
        <v>0594930553845198125892</v>
      </c>
      <c r="S8" s="8"/>
      <c r="T8" s="7">
        <f t="shared" ca="1" si="1"/>
        <v>4193201881</v>
      </c>
      <c r="U8" s="8" t="s">
        <v>13</v>
      </c>
      <c r="V8" s="8" t="s">
        <v>14</v>
      </c>
      <c r="W8" s="7">
        <v>2198765432</v>
      </c>
      <c r="X8" s="18" t="s">
        <v>112</v>
      </c>
      <c r="Y8" s="18" t="s">
        <v>112</v>
      </c>
      <c r="Z8" s="18" t="s">
        <v>112</v>
      </c>
      <c r="AA8" s="18" t="s">
        <v>112</v>
      </c>
    </row>
    <row r="9" spans="1:27" s="6" customFormat="1" ht="11" x14ac:dyDescent="0.15">
      <c r="A9" s="6" t="s">
        <v>84</v>
      </c>
      <c r="B9" s="12" t="s">
        <v>75</v>
      </c>
      <c r="C9" s="6" t="s">
        <v>68</v>
      </c>
      <c r="D9" s="7" t="s">
        <v>18</v>
      </c>
      <c r="E9" s="8" t="s">
        <v>22</v>
      </c>
      <c r="F9" s="6" t="s">
        <v>98</v>
      </c>
      <c r="G9" s="8" t="s">
        <v>98</v>
      </c>
      <c r="H9" s="8" t="s">
        <v>45</v>
      </c>
      <c r="I9" s="7" t="s">
        <v>55</v>
      </c>
      <c r="J9" s="4">
        <f t="shared" ca="1" si="0"/>
        <v>6099437640</v>
      </c>
      <c r="K9" s="4" t="s">
        <v>20</v>
      </c>
      <c r="L9" s="8" t="s">
        <v>4</v>
      </c>
      <c r="M9" s="8" t="s">
        <v>38</v>
      </c>
      <c r="N9" s="9" t="s">
        <v>53</v>
      </c>
      <c r="O9" s="10" t="s">
        <v>112</v>
      </c>
      <c r="P9" s="8">
        <v>0</v>
      </c>
      <c r="Q9" s="4">
        <f ca="1">RANDBETWEEN(8000000000000000000,8999999999999900000)</f>
        <v>8.4242959018428529E+18</v>
      </c>
      <c r="R9" s="4" t="str">
        <f ca="1">CONCATENATE(P9,Q9)</f>
        <v>08424295901842850000</v>
      </c>
      <c r="S9" s="8"/>
      <c r="T9" s="7">
        <f t="shared" ca="1" si="1"/>
        <v>4712996301</v>
      </c>
      <c r="U9" s="8" t="s">
        <v>13</v>
      </c>
      <c r="V9" s="8" t="s">
        <v>14</v>
      </c>
      <c r="W9" s="7">
        <v>2198765432</v>
      </c>
      <c r="X9" s="18" t="s">
        <v>112</v>
      </c>
      <c r="Y9" s="18" t="s">
        <v>112</v>
      </c>
      <c r="Z9" s="18" t="s">
        <v>112</v>
      </c>
      <c r="AA9" s="18" t="s">
        <v>112</v>
      </c>
    </row>
    <row r="10" spans="1:27" s="6" customFormat="1" ht="11" x14ac:dyDescent="0.15">
      <c r="A10" s="6" t="s">
        <v>85</v>
      </c>
      <c r="B10" s="12" t="s">
        <v>75</v>
      </c>
      <c r="C10" s="6" t="s">
        <v>69</v>
      </c>
      <c r="D10" s="7" t="s">
        <v>18</v>
      </c>
      <c r="E10" s="8" t="s">
        <v>23</v>
      </c>
      <c r="F10" s="6" t="s">
        <v>99</v>
      </c>
      <c r="G10" s="8" t="s">
        <v>99</v>
      </c>
      <c r="H10" s="8" t="s">
        <v>46</v>
      </c>
      <c r="I10" s="7" t="s">
        <v>57</v>
      </c>
      <c r="J10" s="4">
        <f t="shared" ca="1" si="0"/>
        <v>6098972692</v>
      </c>
      <c r="K10" s="4" t="s">
        <v>20</v>
      </c>
      <c r="L10" s="8" t="s">
        <v>5</v>
      </c>
      <c r="M10" s="8" t="s">
        <v>38</v>
      </c>
      <c r="N10" s="9" t="s">
        <v>53</v>
      </c>
      <c r="O10" s="10" t="s">
        <v>112</v>
      </c>
      <c r="P10" s="8" t="s">
        <v>8</v>
      </c>
      <c r="Q10" s="4">
        <f ca="1">RANDBETWEEN(780000000000000000,789999999999999000)</f>
        <v>7.8654183057442931E+17</v>
      </c>
      <c r="R10" s="4" t="str">
        <f ca="1">CONCATENATE(P10,Q10)</f>
        <v>PE786541830574429000</v>
      </c>
      <c r="S10" s="8"/>
      <c r="T10" s="7">
        <f t="shared" ca="1" si="1"/>
        <v>4243228940</v>
      </c>
      <c r="U10" s="8" t="s">
        <v>13</v>
      </c>
      <c r="V10" s="8" t="s">
        <v>14</v>
      </c>
      <c r="W10" s="7">
        <v>2198765432</v>
      </c>
      <c r="X10" s="18" t="s">
        <v>112</v>
      </c>
      <c r="Y10" s="18" t="s">
        <v>112</v>
      </c>
      <c r="Z10" s="18" t="s">
        <v>112</v>
      </c>
      <c r="AA10" s="18" t="s">
        <v>112</v>
      </c>
    </row>
    <row r="11" spans="1:27" s="6" customFormat="1" ht="11" x14ac:dyDescent="0.15">
      <c r="A11" s="6" t="s">
        <v>86</v>
      </c>
      <c r="B11" s="12" t="s">
        <v>75</v>
      </c>
      <c r="C11" s="6" t="s">
        <v>70</v>
      </c>
      <c r="D11" s="7" t="s">
        <v>18</v>
      </c>
      <c r="E11" s="8" t="s">
        <v>24</v>
      </c>
      <c r="F11" s="6" t="s">
        <v>100</v>
      </c>
      <c r="G11" s="8" t="s">
        <v>100</v>
      </c>
      <c r="H11" s="8" t="s">
        <v>47</v>
      </c>
      <c r="I11" s="7" t="s">
        <v>59</v>
      </c>
      <c r="J11" s="4">
        <f t="shared" ca="1" si="0"/>
        <v>6097492624</v>
      </c>
      <c r="K11" s="4" t="s">
        <v>20</v>
      </c>
      <c r="L11" s="8" t="s">
        <v>6</v>
      </c>
      <c r="M11" s="8" t="s">
        <v>38</v>
      </c>
      <c r="N11" s="9" t="s">
        <v>53</v>
      </c>
      <c r="O11" s="10" t="s">
        <v>112</v>
      </c>
      <c r="P11" s="8"/>
      <c r="Q11" s="8"/>
      <c r="R11" s="4">
        <f ca="1">RANDBETWEEN(780000000000,789999999999)</f>
        <v>783770301232</v>
      </c>
      <c r="S11" s="8"/>
      <c r="T11" s="7">
        <f t="shared" ca="1" si="1"/>
        <v>1485923561</v>
      </c>
      <c r="U11" s="8" t="s">
        <v>13</v>
      </c>
      <c r="V11" s="8" t="s">
        <v>14</v>
      </c>
      <c r="W11" s="7">
        <v>2198765432</v>
      </c>
      <c r="X11" s="18" t="s">
        <v>112</v>
      </c>
      <c r="Y11" s="18" t="s">
        <v>112</v>
      </c>
      <c r="Z11" s="18" t="s">
        <v>112</v>
      </c>
      <c r="AA11" s="18" t="s">
        <v>112</v>
      </c>
    </row>
    <row r="12" spans="1:27" s="6" customFormat="1" ht="11" x14ac:dyDescent="0.15">
      <c r="A12" s="6" t="s">
        <v>87</v>
      </c>
      <c r="B12" s="12" t="s">
        <v>75</v>
      </c>
      <c r="C12" s="6" t="s">
        <v>71</v>
      </c>
      <c r="D12" s="7" t="s">
        <v>40</v>
      </c>
      <c r="E12" s="8" t="s">
        <v>21</v>
      </c>
      <c r="F12" s="6" t="s">
        <v>101</v>
      </c>
      <c r="G12" s="8" t="s">
        <v>101</v>
      </c>
      <c r="H12" s="8" t="s">
        <v>48</v>
      </c>
      <c r="I12" s="7" t="s">
        <v>54</v>
      </c>
      <c r="J12" s="4">
        <f t="shared" ca="1" si="0"/>
        <v>6098646340</v>
      </c>
      <c r="K12" s="4" t="s">
        <v>20</v>
      </c>
      <c r="L12" s="8" t="s">
        <v>3</v>
      </c>
      <c r="M12" s="8" t="s">
        <v>41</v>
      </c>
      <c r="N12" s="9" t="s">
        <v>53</v>
      </c>
      <c r="O12" s="10" t="s">
        <v>112</v>
      </c>
      <c r="P12" s="7" t="s">
        <v>60</v>
      </c>
      <c r="Q12" s="6" t="str">
        <f ca="1">RANDBETWEEN(1000000000,9999999999)&amp;RANDBETWEEN(1000000000,9999999999)</f>
        <v>45490371126111377079</v>
      </c>
      <c r="R12" s="3" t="str">
        <f ca="1">CONCATENATE(P12,Q12)</f>
        <v>0545490371126111377079</v>
      </c>
      <c r="S12" s="8" t="str">
        <f>CONCATENATE(C12,E12)</f>
        <v>Web-NJ-21ace_green</v>
      </c>
      <c r="T12" s="7">
        <f t="shared" ca="1" si="1"/>
        <v>4044284405</v>
      </c>
      <c r="U12" s="8" t="s">
        <v>13</v>
      </c>
      <c r="V12" s="8" t="s">
        <v>14</v>
      </c>
      <c r="W12" s="7">
        <v>2198765432</v>
      </c>
      <c r="X12" s="18" t="s">
        <v>112</v>
      </c>
      <c r="Y12" s="18" t="s">
        <v>112</v>
      </c>
      <c r="Z12" s="18" t="s">
        <v>112</v>
      </c>
      <c r="AA12" s="18" t="s">
        <v>112</v>
      </c>
    </row>
    <row r="13" spans="1:27" s="6" customFormat="1" ht="11" x14ac:dyDescent="0.15">
      <c r="A13" s="6" t="s">
        <v>88</v>
      </c>
      <c r="B13" s="12" t="s">
        <v>75</v>
      </c>
      <c r="C13" s="6" t="s">
        <v>72</v>
      </c>
      <c r="D13" s="7" t="s">
        <v>40</v>
      </c>
      <c r="E13" s="8" t="s">
        <v>22</v>
      </c>
      <c r="F13" s="6" t="s">
        <v>102</v>
      </c>
      <c r="G13" s="8" t="s">
        <v>102</v>
      </c>
      <c r="H13" s="8" t="s">
        <v>49</v>
      </c>
      <c r="I13" s="7" t="s">
        <v>55</v>
      </c>
      <c r="J13" s="4">
        <f t="shared" ca="1" si="0"/>
        <v>6092214871</v>
      </c>
      <c r="K13" s="4" t="s">
        <v>20</v>
      </c>
      <c r="L13" s="8" t="s">
        <v>4</v>
      </c>
      <c r="M13" s="8" t="s">
        <v>41</v>
      </c>
      <c r="N13" s="9" t="s">
        <v>53</v>
      </c>
      <c r="O13" s="10" t="s">
        <v>112</v>
      </c>
      <c r="P13" s="8">
        <v>0</v>
      </c>
      <c r="Q13" s="4">
        <f ca="1">RANDBETWEEN(8000000000000000000,8999999999999900000)</f>
        <v>8.8110752338881034E+18</v>
      </c>
      <c r="R13" s="4" t="str">
        <f ca="1">CONCATENATE(P13,Q13)</f>
        <v>08811075233888100000</v>
      </c>
      <c r="S13" s="8" t="str">
        <f>CONCATENATE(C13,E13)</f>
        <v>Web-NJ-22jcpl_green</v>
      </c>
      <c r="T13" s="7">
        <f t="shared" ca="1" si="1"/>
        <v>9684022488</v>
      </c>
      <c r="U13" s="8" t="s">
        <v>13</v>
      </c>
      <c r="V13" s="8" t="s">
        <v>14</v>
      </c>
      <c r="W13" s="7">
        <v>2198765432</v>
      </c>
      <c r="X13" s="18" t="s">
        <v>112</v>
      </c>
      <c r="Y13" s="18" t="s">
        <v>112</v>
      </c>
      <c r="Z13" s="18" t="s">
        <v>112</v>
      </c>
      <c r="AA13" s="18" t="s">
        <v>112</v>
      </c>
    </row>
    <row r="14" spans="1:27" s="6" customFormat="1" ht="11" x14ac:dyDescent="0.15">
      <c r="A14" s="6" t="s">
        <v>89</v>
      </c>
      <c r="B14" s="12" t="s">
        <v>75</v>
      </c>
      <c r="C14" s="6" t="s">
        <v>73</v>
      </c>
      <c r="D14" s="7" t="s">
        <v>40</v>
      </c>
      <c r="E14" s="8" t="s">
        <v>23</v>
      </c>
      <c r="F14" s="6" t="s">
        <v>103</v>
      </c>
      <c r="G14" s="8" t="s">
        <v>103</v>
      </c>
      <c r="H14" s="8" t="s">
        <v>50</v>
      </c>
      <c r="I14" s="7" t="s">
        <v>57</v>
      </c>
      <c r="J14" s="4">
        <f t="shared" ca="1" si="0"/>
        <v>6093393441</v>
      </c>
      <c r="K14" s="4" t="s">
        <v>20</v>
      </c>
      <c r="L14" s="8" t="s">
        <v>5</v>
      </c>
      <c r="M14" s="8" t="s">
        <v>41</v>
      </c>
      <c r="N14" s="9" t="s">
        <v>53</v>
      </c>
      <c r="O14" s="10" t="s">
        <v>112</v>
      </c>
      <c r="P14" s="8" t="s">
        <v>8</v>
      </c>
      <c r="Q14" s="4">
        <f ca="1">RANDBETWEEN(780000000000000000,789999999999999000)</f>
        <v>7.8000382033914995E+17</v>
      </c>
      <c r="R14" s="4" t="str">
        <f ca="1">CONCATENATE(P14,Q14)</f>
        <v>PE780003820339150000</v>
      </c>
      <c r="S14" s="8" t="str">
        <f>CONCATENATE(C14,E14)</f>
        <v>Web-NJ-23pseg_green</v>
      </c>
      <c r="T14" s="7">
        <f t="shared" ca="1" si="1"/>
        <v>2175478041</v>
      </c>
      <c r="U14" s="8" t="s">
        <v>13</v>
      </c>
      <c r="V14" s="8" t="s">
        <v>14</v>
      </c>
      <c r="W14" s="7">
        <v>2198765432</v>
      </c>
      <c r="X14" s="18" t="s">
        <v>112</v>
      </c>
      <c r="Y14" s="18" t="s">
        <v>112</v>
      </c>
      <c r="Z14" s="18" t="s">
        <v>112</v>
      </c>
      <c r="AA14" s="18" t="s">
        <v>112</v>
      </c>
    </row>
    <row r="15" spans="1:27" s="6" customFormat="1" ht="11" x14ac:dyDescent="0.15">
      <c r="A15" s="6" t="s">
        <v>90</v>
      </c>
      <c r="B15" s="12" t="s">
        <v>75</v>
      </c>
      <c r="C15" s="6" t="s">
        <v>74</v>
      </c>
      <c r="D15" s="7" t="s">
        <v>40</v>
      </c>
      <c r="E15" s="8" t="s">
        <v>24</v>
      </c>
      <c r="F15" s="6" t="s">
        <v>104</v>
      </c>
      <c r="G15" s="8" t="s">
        <v>104</v>
      </c>
      <c r="H15" s="8" t="s">
        <v>51</v>
      </c>
      <c r="I15" s="7" t="s">
        <v>59</v>
      </c>
      <c r="J15" s="4">
        <f t="shared" ca="1" si="0"/>
        <v>6096494207</v>
      </c>
      <c r="K15" s="4" t="s">
        <v>20</v>
      </c>
      <c r="L15" s="8" t="s">
        <v>6</v>
      </c>
      <c r="M15" s="8" t="s">
        <v>41</v>
      </c>
      <c r="N15" s="9" t="s">
        <v>53</v>
      </c>
      <c r="O15" s="10" t="s">
        <v>112</v>
      </c>
      <c r="P15" s="8"/>
      <c r="Q15" s="8"/>
      <c r="R15" s="4">
        <f ca="1">RANDBETWEEN(780000000000,789999999999)</f>
        <v>780487751986</v>
      </c>
      <c r="S15" s="8" t="str">
        <f>CONCATENATE(C15,E15)</f>
        <v>Web-NJ-24rec_green</v>
      </c>
      <c r="T15" s="7">
        <f t="shared" ca="1" si="1"/>
        <v>2071306127</v>
      </c>
      <c r="U15" s="8" t="s">
        <v>13</v>
      </c>
      <c r="V15" s="8" t="s">
        <v>14</v>
      </c>
      <c r="W15" s="7">
        <v>2198765432</v>
      </c>
      <c r="X15" s="18" t="s">
        <v>112</v>
      </c>
      <c r="Y15" s="18" t="s">
        <v>112</v>
      </c>
      <c r="Z15" s="18" t="s">
        <v>112</v>
      </c>
      <c r="AA15" s="18" t="s">
        <v>112</v>
      </c>
    </row>
    <row r="16" spans="1:27" ht="11" x14ac:dyDescent="0.15">
      <c r="X16" s="17"/>
      <c r="Y16" s="17"/>
      <c r="Z16" s="17"/>
      <c r="AA16" s="17"/>
    </row>
    <row r="17" spans="5:27" s="1" customFormat="1" ht="11" x14ac:dyDescent="0.15">
      <c r="I17" s="2"/>
      <c r="T17" s="6"/>
      <c r="X17" s="17"/>
      <c r="Y17" s="17"/>
      <c r="Z17" s="17"/>
      <c r="AA17" s="17"/>
    </row>
    <row r="18" spans="5:27" s="1" customFormat="1" ht="11" x14ac:dyDescent="0.15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17"/>
      <c r="Y18" s="17"/>
      <c r="Z18" s="17"/>
      <c r="AA18" s="17"/>
    </row>
    <row r="19" spans="5:27" s="1" customFormat="1" ht="11" x14ac:dyDescent="0.15">
      <c r="I19" s="2"/>
      <c r="T19" s="6"/>
      <c r="X19" s="17"/>
      <c r="Y19" s="17"/>
      <c r="Z19" s="17"/>
      <c r="AA19" s="17"/>
    </row>
    <row r="20" spans="5:27" s="1" customFormat="1" ht="11" x14ac:dyDescent="0.15">
      <c r="I20" s="2"/>
      <c r="T20" s="6"/>
      <c r="X20" s="17"/>
      <c r="Y20" s="17"/>
      <c r="Z20" s="17"/>
      <c r="AA20" s="17"/>
    </row>
    <row r="21" spans="5:27" s="1" customFormat="1" ht="11" x14ac:dyDescent="0.15">
      <c r="I21" s="2"/>
      <c r="T21" s="6"/>
      <c r="X21" s="17"/>
      <c r="Y21" s="17"/>
      <c r="Z21" s="17"/>
      <c r="AA21" s="17"/>
    </row>
    <row r="22" spans="5:27" s="1" customFormat="1" ht="11" x14ac:dyDescent="0.15">
      <c r="I22" s="2"/>
      <c r="T22" s="6"/>
      <c r="X22" s="17"/>
      <c r="Y22" s="17"/>
      <c r="Z22" s="17"/>
      <c r="AA22" s="17"/>
    </row>
    <row r="23" spans="5:27" s="1" customFormat="1" ht="11" x14ac:dyDescent="0.15">
      <c r="I23" s="2"/>
      <c r="T23" s="6"/>
      <c r="X23" s="17"/>
      <c r="Y23" s="17"/>
      <c r="Z23" s="17"/>
      <c r="AA23" s="17"/>
    </row>
    <row r="24" spans="5:27" s="1" customFormat="1" ht="11" x14ac:dyDescent="0.15">
      <c r="I24" s="2"/>
      <c r="T24" s="6"/>
      <c r="X24" s="17"/>
      <c r="Y24" s="17"/>
      <c r="Z24" s="17"/>
      <c r="AA24" s="17"/>
    </row>
    <row r="25" spans="5:27" s="1" customFormat="1" ht="11" x14ac:dyDescent="0.15">
      <c r="I25" s="2"/>
      <c r="T25" s="6"/>
      <c r="X25" s="17"/>
      <c r="Y25" s="17"/>
      <c r="Z25" s="17"/>
      <c r="AA25" s="17"/>
    </row>
    <row r="26" spans="5:27" s="1" customFormat="1" ht="11" x14ac:dyDescent="0.15">
      <c r="I26" s="2"/>
      <c r="T26" s="6"/>
      <c r="X26" s="17"/>
      <c r="Y26" s="17"/>
      <c r="Z26" s="17"/>
      <c r="AA26" s="17"/>
    </row>
    <row r="27" spans="5:27" s="1" customFormat="1" ht="11" x14ac:dyDescent="0.15">
      <c r="I27" s="2"/>
      <c r="T27" s="6"/>
      <c r="X27" s="17"/>
      <c r="Y27" s="17"/>
      <c r="Z27" s="17"/>
      <c r="AA27" s="17"/>
    </row>
    <row r="28" spans="5:27" s="1" customFormat="1" ht="11" x14ac:dyDescent="0.15">
      <c r="I28" s="2"/>
      <c r="T28" s="6"/>
      <c r="X28" s="17"/>
      <c r="Y28" s="17"/>
      <c r="Z28" s="17"/>
      <c r="AA28" s="17"/>
    </row>
    <row r="29" spans="5:27" s="1" customFormat="1" ht="11" x14ac:dyDescent="0.15">
      <c r="I29" s="2"/>
      <c r="T29" s="6"/>
      <c r="X29" s="17"/>
      <c r="Y29" s="17"/>
      <c r="Z29" s="17"/>
      <c r="AA29" s="17"/>
    </row>
    <row r="30" spans="5:27" s="1" customFormat="1" ht="11" x14ac:dyDescent="0.15">
      <c r="I30" s="2"/>
      <c r="T30" s="6"/>
      <c r="X30" s="17"/>
      <c r="Y30" s="17"/>
      <c r="Z30" s="17"/>
      <c r="AA30" s="17"/>
    </row>
    <row r="31" spans="5:27" s="1" customFormat="1" ht="11" x14ac:dyDescent="0.15">
      <c r="I31" s="2"/>
      <c r="T31" s="6"/>
      <c r="X31" s="17"/>
      <c r="Y31" s="17"/>
      <c r="Z31" s="17"/>
      <c r="AA31" s="17"/>
    </row>
    <row r="32" spans="5:27" s="1" customFormat="1" ht="11" x14ac:dyDescent="0.15">
      <c r="I32" s="2"/>
      <c r="T32" s="6"/>
      <c r="X32" s="17"/>
      <c r="Y32" s="17"/>
      <c r="Z32" s="17"/>
      <c r="AA32" s="17"/>
    </row>
    <row r="33" spans="24:27" s="1" customFormat="1" ht="11" x14ac:dyDescent="0.15">
      <c r="X33" s="18"/>
      <c r="Y33" s="18"/>
      <c r="Z33" s="18"/>
      <c r="AA33" s="18"/>
    </row>
    <row r="34" spans="24:27" s="1" customFormat="1" ht="11" x14ac:dyDescent="0.15">
      <c r="X34" s="18"/>
      <c r="Y34" s="18"/>
      <c r="Z34" s="18"/>
      <c r="AA34" s="18"/>
    </row>
    <row r="35" spans="24:27" s="1" customFormat="1" ht="11" x14ac:dyDescent="0.15">
      <c r="X35" s="18"/>
      <c r="Y35" s="18"/>
      <c r="Z35" s="18"/>
      <c r="AA35" s="18"/>
    </row>
    <row r="36" spans="24:27" s="1" customFormat="1" ht="11" x14ac:dyDescent="0.15">
      <c r="X36" s="18"/>
      <c r="Y36" s="18"/>
      <c r="Z36" s="18"/>
      <c r="AA36" s="18"/>
    </row>
    <row r="37" spans="24:27" s="1" customFormat="1" ht="11" x14ac:dyDescent="0.15">
      <c r="X37" s="18"/>
      <c r="Y37" s="18"/>
      <c r="Z37" s="18"/>
      <c r="AA37" s="18"/>
    </row>
    <row r="38" spans="24:27" s="1" customFormat="1" ht="11" x14ac:dyDescent="0.15">
      <c r="X38" s="18"/>
      <c r="Y38" s="18"/>
      <c r="Z38" s="18"/>
      <c r="AA38" s="18"/>
    </row>
    <row r="39" spans="24:27" s="1" customFormat="1" ht="11" x14ac:dyDescent="0.15">
      <c r="X39" s="18"/>
      <c r="Y39" s="18"/>
      <c r="Z39" s="18"/>
      <c r="AA39" s="18"/>
    </row>
    <row r="40" spans="24:27" s="1" customFormat="1" ht="11" x14ac:dyDescent="0.15">
      <c r="X40" s="18"/>
      <c r="Y40" s="18"/>
      <c r="Z40" s="18"/>
      <c r="AA40" s="18"/>
    </row>
    <row r="41" spans="24:27" s="1" customFormat="1" ht="11" x14ac:dyDescent="0.15">
      <c r="X41" s="17"/>
      <c r="Y41" s="17"/>
      <c r="Z41" s="17"/>
      <c r="AA41" s="17"/>
    </row>
    <row r="42" spans="24:27" s="1" customFormat="1" ht="11" x14ac:dyDescent="0.15">
      <c r="X42" s="17"/>
      <c r="Y42" s="17"/>
      <c r="Z42" s="17"/>
      <c r="AA42" s="17"/>
    </row>
    <row r="43" spans="24:27" s="1" customFormat="1" ht="11" x14ac:dyDescent="0.15">
      <c r="X43" s="17"/>
      <c r="Y43" s="17"/>
      <c r="Z43" s="17"/>
      <c r="AA43" s="17"/>
    </row>
    <row r="44" spans="24:27" s="1" customFormat="1" ht="11" x14ac:dyDescent="0.15">
      <c r="X44" s="17"/>
      <c r="Y44" s="17"/>
      <c r="Z44" s="17"/>
      <c r="AA44" s="17"/>
    </row>
    <row r="45" spans="24:27" s="1" customFormat="1" ht="11" x14ac:dyDescent="0.15">
      <c r="X45" s="17"/>
      <c r="Y45" s="17"/>
      <c r="Z45" s="17"/>
      <c r="AA45" s="17"/>
    </row>
    <row r="46" spans="24:27" s="1" customFormat="1" ht="11" x14ac:dyDescent="0.15">
      <c r="X46" s="17"/>
      <c r="Y46" s="17"/>
      <c r="Z46" s="17"/>
      <c r="AA46" s="17"/>
    </row>
    <row r="47" spans="24:27" s="1" customFormat="1" ht="11" x14ac:dyDescent="0.15">
      <c r="X47" s="17"/>
      <c r="Y47" s="17"/>
      <c r="Z47" s="17"/>
      <c r="AA47" s="17"/>
    </row>
    <row r="48" spans="24:27" s="1" customFormat="1" ht="11" x14ac:dyDescent="0.15">
      <c r="X48" s="17"/>
      <c r="Y48" s="17"/>
      <c r="Z48" s="17"/>
      <c r="AA48" s="17"/>
    </row>
    <row r="49" spans="24:27" s="1" customFormat="1" ht="11" x14ac:dyDescent="0.15">
      <c r="X49" s="17"/>
      <c r="Y49" s="17"/>
      <c r="Z49" s="17"/>
      <c r="AA49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5" sqref="D25"/>
    </sheetView>
  </sheetViews>
  <sheetFormatPr baseColWidth="10" defaultColWidth="8.83203125" defaultRowHeight="15" x14ac:dyDescent="0.2"/>
  <sheetData>
    <row r="1" spans="1:4" x14ac:dyDescent="0.2">
      <c r="A1" s="17" t="s">
        <v>112</v>
      </c>
      <c r="B1" s="17" t="s">
        <v>112</v>
      </c>
      <c r="C1" s="17" t="s">
        <v>112</v>
      </c>
      <c r="D1" s="16" t="s">
        <v>117</v>
      </c>
    </row>
    <row r="2" spans="1:4" x14ac:dyDescent="0.2">
      <c r="A2" s="18" t="s">
        <v>112</v>
      </c>
      <c r="B2" s="17" t="s">
        <v>112</v>
      </c>
      <c r="C2" s="17" t="s">
        <v>112</v>
      </c>
      <c r="D2" s="16" t="s">
        <v>117</v>
      </c>
    </row>
    <row r="3" spans="1:4" x14ac:dyDescent="0.2">
      <c r="A3" s="18" t="s">
        <v>112</v>
      </c>
      <c r="B3" s="17" t="s">
        <v>112</v>
      </c>
      <c r="C3" s="17" t="s">
        <v>112</v>
      </c>
      <c r="D3" s="16" t="s">
        <v>117</v>
      </c>
    </row>
    <row r="4" spans="1:4" x14ac:dyDescent="0.2">
      <c r="A4" s="18" t="s">
        <v>112</v>
      </c>
      <c r="B4" s="17" t="s">
        <v>112</v>
      </c>
      <c r="C4" s="17" t="s">
        <v>112</v>
      </c>
      <c r="D4" s="16" t="s">
        <v>117</v>
      </c>
    </row>
    <row r="5" spans="1:4" x14ac:dyDescent="0.2">
      <c r="A5" s="18" t="s">
        <v>112</v>
      </c>
      <c r="B5" s="17" t="s">
        <v>117</v>
      </c>
      <c r="C5" s="17" t="s">
        <v>117</v>
      </c>
      <c r="D5" s="16" t="s">
        <v>117</v>
      </c>
    </row>
    <row r="6" spans="1:4" x14ac:dyDescent="0.2">
      <c r="A6" s="18" t="s">
        <v>117</v>
      </c>
      <c r="B6" s="17" t="s">
        <v>117</v>
      </c>
      <c r="C6" s="17" t="s">
        <v>117</v>
      </c>
      <c r="D6" s="16" t="s">
        <v>117</v>
      </c>
    </row>
    <row r="7" spans="1:4" x14ac:dyDescent="0.2">
      <c r="A7" s="18" t="s">
        <v>112</v>
      </c>
      <c r="B7" s="18" t="s">
        <v>112</v>
      </c>
      <c r="C7" s="18" t="s">
        <v>112</v>
      </c>
      <c r="D7" s="18" t="s">
        <v>112</v>
      </c>
    </row>
    <row r="8" spans="1:4" x14ac:dyDescent="0.2">
      <c r="A8" s="18" t="s">
        <v>112</v>
      </c>
      <c r="B8" s="18" t="s">
        <v>112</v>
      </c>
      <c r="C8" s="18" t="s">
        <v>112</v>
      </c>
      <c r="D8" s="18" t="s">
        <v>112</v>
      </c>
    </row>
    <row r="9" spans="1:4" x14ac:dyDescent="0.2">
      <c r="A9" s="18" t="s">
        <v>112</v>
      </c>
      <c r="B9" s="18" t="s">
        <v>112</v>
      </c>
      <c r="C9" s="18" t="s">
        <v>112</v>
      </c>
      <c r="D9" s="18" t="s">
        <v>112</v>
      </c>
    </row>
    <row r="10" spans="1:4" x14ac:dyDescent="0.2">
      <c r="A10" s="18" t="s">
        <v>112</v>
      </c>
      <c r="B10" s="18" t="s">
        <v>112</v>
      </c>
      <c r="C10" s="18" t="s">
        <v>112</v>
      </c>
      <c r="D10" s="18" t="s">
        <v>112</v>
      </c>
    </row>
    <row r="11" spans="1:4" x14ac:dyDescent="0.2">
      <c r="A11" s="18" t="s">
        <v>112</v>
      </c>
      <c r="B11" s="18" t="s">
        <v>112</v>
      </c>
      <c r="C11" s="18" t="s">
        <v>112</v>
      </c>
      <c r="D11" s="18" t="s">
        <v>112</v>
      </c>
    </row>
    <row r="12" spans="1:4" x14ac:dyDescent="0.2">
      <c r="A12" s="18" t="s">
        <v>112</v>
      </c>
      <c r="B12" s="18" t="s">
        <v>112</v>
      </c>
      <c r="C12" s="18" t="s">
        <v>112</v>
      </c>
      <c r="D12" s="18" t="s">
        <v>112</v>
      </c>
    </row>
    <row r="13" spans="1:4" x14ac:dyDescent="0.2">
      <c r="A13" s="18" t="s">
        <v>112</v>
      </c>
      <c r="B13" s="18" t="s">
        <v>112</v>
      </c>
      <c r="C13" s="18" t="s">
        <v>112</v>
      </c>
      <c r="D13" s="18" t="s">
        <v>112</v>
      </c>
    </row>
    <row r="14" spans="1:4" x14ac:dyDescent="0.2">
      <c r="A14" s="18" t="s">
        <v>112</v>
      </c>
      <c r="B14" s="18" t="s">
        <v>112</v>
      </c>
      <c r="C14" s="18" t="s">
        <v>112</v>
      </c>
      <c r="D14" s="1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Microsoft Office User</cp:lastModifiedBy>
  <dcterms:created xsi:type="dcterms:W3CDTF">2012-01-20T18:37:23Z</dcterms:created>
  <dcterms:modified xsi:type="dcterms:W3CDTF">2017-07-15T15:49:31Z</dcterms:modified>
</cp:coreProperties>
</file>