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95" windowWidth="17865" windowHeight="6405"/>
  </bookViews>
  <sheets>
    <sheet name="NJ" sheetId="1" r:id="rId1"/>
    <sheet name="Sheet1" sheetId="2" r:id="rId2"/>
  </sheets>
  <definedNames>
    <definedName name="_xlnm._FilterDatabase" localSheetId="0" hidden="1">NJ!$A$1:$W$15</definedName>
  </definedNames>
  <calcPr calcId="145621"/>
</workbook>
</file>

<file path=xl/calcChain.xml><?xml version="1.0" encoding="utf-8"?>
<calcChain xmlns="http://schemas.openxmlformats.org/spreadsheetml/2006/main">
  <c r="E2" i="1" l="1"/>
  <c r="G2" i="1"/>
  <c r="H2" i="1" s="1"/>
  <c r="K2" i="1"/>
  <c r="S2" i="1"/>
  <c r="U2" i="1"/>
  <c r="E3" i="1"/>
  <c r="G3" i="1" s="1"/>
  <c r="H3" i="1" s="1"/>
  <c r="K3" i="1"/>
  <c r="S3" i="1"/>
  <c r="U3" i="1"/>
  <c r="E4" i="1"/>
  <c r="G4" i="1" s="1"/>
  <c r="H4" i="1" s="1"/>
  <c r="K4" i="1"/>
  <c r="R4" i="1"/>
  <c r="S4" i="1" s="1"/>
  <c r="U4" i="1"/>
  <c r="E5" i="1"/>
  <c r="G5" i="1"/>
  <c r="H5" i="1" s="1"/>
  <c r="K5" i="1"/>
  <c r="R5" i="1"/>
  <c r="S5" i="1" s="1"/>
  <c r="U5" i="1"/>
  <c r="E6" i="1"/>
  <c r="G6" i="1" s="1"/>
  <c r="H6" i="1" s="1"/>
  <c r="K6" i="1"/>
  <c r="S6" i="1"/>
  <c r="T6" i="1"/>
  <c r="U6" i="1"/>
  <c r="E7" i="1"/>
  <c r="G7" i="1"/>
  <c r="H7" i="1" s="1"/>
  <c r="K7" i="1"/>
  <c r="R7" i="1"/>
  <c r="S7" i="1" s="1"/>
  <c r="T7" i="1"/>
  <c r="U7" i="1"/>
  <c r="E8" i="1"/>
  <c r="G8" i="1" s="1"/>
  <c r="H8" i="1" s="1"/>
  <c r="K8" i="1"/>
  <c r="R8" i="1"/>
  <c r="S8" i="1" s="1"/>
  <c r="U8" i="1"/>
  <c r="E9" i="1"/>
  <c r="G9" i="1"/>
  <c r="H9" i="1" s="1"/>
  <c r="K9" i="1"/>
  <c r="R9" i="1"/>
  <c r="S9" i="1" s="1"/>
  <c r="U9" i="1"/>
  <c r="E10" i="1"/>
  <c r="G10" i="1" s="1"/>
  <c r="H10" i="1" s="1"/>
  <c r="K10" i="1"/>
  <c r="R10" i="1"/>
  <c r="S10" i="1" s="1"/>
  <c r="U10" i="1"/>
  <c r="E11" i="1"/>
  <c r="G11" i="1" s="1"/>
  <c r="H11" i="1" s="1"/>
  <c r="K11" i="1"/>
  <c r="S11" i="1"/>
  <c r="U11" i="1"/>
  <c r="E12" i="1"/>
  <c r="G12" i="1"/>
  <c r="H12" i="1" s="1"/>
  <c r="K12" i="1"/>
  <c r="R12" i="1"/>
  <c r="S12" i="1" s="1"/>
  <c r="T12" i="1"/>
  <c r="U12" i="1"/>
  <c r="E13" i="1"/>
  <c r="G13" i="1" s="1"/>
  <c r="H13" i="1" s="1"/>
  <c r="K13" i="1"/>
  <c r="R13" i="1"/>
  <c r="S13" i="1" s="1"/>
  <c r="T13" i="1"/>
  <c r="U13" i="1"/>
  <c r="E14" i="1"/>
  <c r="G14" i="1"/>
  <c r="H14" i="1"/>
  <c r="K14" i="1"/>
  <c r="R14" i="1"/>
  <c r="S14" i="1" s="1"/>
  <c r="T14" i="1"/>
  <c r="U14" i="1"/>
  <c r="E15" i="1"/>
  <c r="G15" i="1"/>
  <c r="H15" i="1"/>
  <c r="K15" i="1"/>
  <c r="S15" i="1"/>
  <c r="T15" i="1"/>
  <c r="U15" i="1"/>
</calcChain>
</file>

<file path=xl/sharedStrings.xml><?xml version="1.0" encoding="utf-8"?>
<sst xmlns="http://schemas.openxmlformats.org/spreadsheetml/2006/main" count="227" uniqueCount="96">
  <si>
    <t>first_name</t>
  </si>
  <si>
    <t>last_name</t>
  </si>
  <si>
    <t>email_addr</t>
  </si>
  <si>
    <t>@aol.com</t>
  </si>
  <si>
    <t>Atlantic City Electric</t>
  </si>
  <si>
    <t>Jersey Central Power &amp; Light (JCP&amp;L)</t>
  </si>
  <si>
    <t>PSE&amp;G</t>
  </si>
  <si>
    <t>Rockland Electric Company (O&amp;R)</t>
  </si>
  <si>
    <t>confirm_email_addr</t>
  </si>
  <si>
    <t>PE</t>
  </si>
  <si>
    <t>Service_Address1</t>
  </si>
  <si>
    <t>accountNo</t>
  </si>
  <si>
    <t>pfname</t>
  </si>
  <si>
    <t>plname</t>
  </si>
  <si>
    <t>mike</t>
  </si>
  <si>
    <t>peters</t>
  </si>
  <si>
    <t>busnamedet</t>
  </si>
  <si>
    <t>middle_initial</t>
  </si>
  <si>
    <t>site_one</t>
  </si>
  <si>
    <t>r</t>
  </si>
  <si>
    <t>elect_gas_radio</t>
  </si>
  <si>
    <t>chkGasNo</t>
  </si>
  <si>
    <t>ace_green</t>
  </si>
  <si>
    <t>jcpl_green</t>
  </si>
  <si>
    <t>pseg_green</t>
  </si>
  <si>
    <t>rec_green</t>
  </si>
  <si>
    <t>NJNAT_gas</t>
  </si>
  <si>
    <t>PSEG_gas</t>
  </si>
  <si>
    <t>chkElectricNo</t>
  </si>
  <si>
    <t>New Jersey Natural Gas</t>
  </si>
  <si>
    <t>323 east</t>
  </si>
  <si>
    <t>324 east</t>
  </si>
  <si>
    <t>PG</t>
  </si>
  <si>
    <t>325 east</t>
  </si>
  <si>
    <t>326 east</t>
  </si>
  <si>
    <t>Heating Only</t>
  </si>
  <si>
    <t>Both Cooking and Heating</t>
  </si>
  <si>
    <t>gastypesel</t>
  </si>
  <si>
    <t>account_type</t>
  </si>
  <si>
    <t>Residential</t>
  </si>
  <si>
    <t>greenopt_check</t>
  </si>
  <si>
    <t>b</t>
  </si>
  <si>
    <t>Business</t>
  </si>
  <si>
    <t>335 east</t>
  </si>
  <si>
    <t>337 east</t>
  </si>
  <si>
    <t>4123 east</t>
  </si>
  <si>
    <t>4124 east</t>
  </si>
  <si>
    <t>4125 east</t>
  </si>
  <si>
    <t>4126 east</t>
  </si>
  <si>
    <t>4135 east</t>
  </si>
  <si>
    <t>4136 east</t>
  </si>
  <si>
    <t>4137 east</t>
  </si>
  <si>
    <t>4138 east</t>
  </si>
  <si>
    <t>no</t>
  </si>
  <si>
    <t>yes</t>
  </si>
  <si>
    <t>08260</t>
  </si>
  <si>
    <t>07460</t>
  </si>
  <si>
    <t>07730</t>
  </si>
  <si>
    <t>08003</t>
  </si>
  <si>
    <t>07110</t>
  </si>
  <si>
    <t>07480</t>
  </si>
  <si>
    <t>mem num</t>
  </si>
  <si>
    <t>05</t>
  </si>
  <si>
    <t>Web-NJ-9</t>
  </si>
  <si>
    <t>Web-NJ-10</t>
  </si>
  <si>
    <t>Web-NJ-11</t>
  </si>
  <si>
    <t>Web-NJ-12</t>
  </si>
  <si>
    <t>Web-NJ-13</t>
  </si>
  <si>
    <t>Web-NJ-14</t>
  </si>
  <si>
    <t>Web-NJ-17</t>
  </si>
  <si>
    <t>Web-NJ-18</t>
  </si>
  <si>
    <t>Web-NJ-19</t>
  </si>
  <si>
    <t>Web-NJ-20</t>
  </si>
  <si>
    <t>Web-NJ-21</t>
  </si>
  <si>
    <t>Web-NJ-22</t>
  </si>
  <si>
    <t>Web-NJ-23</t>
  </si>
  <si>
    <t>Web-NJ-24</t>
  </si>
  <si>
    <t>http://www.pt.energypluscompany.com/combined/virginamerica/nj/</t>
  </si>
  <si>
    <t>tc</t>
  </si>
  <si>
    <t>tc-09</t>
  </si>
  <si>
    <t>tc-10</t>
  </si>
  <si>
    <t>tc-11</t>
  </si>
  <si>
    <t>tc-12</t>
  </si>
  <si>
    <t>tc-13</t>
  </si>
  <si>
    <t>tc-14</t>
  </si>
  <si>
    <t>tc-15</t>
  </si>
  <si>
    <t>tc-16</t>
  </si>
  <si>
    <t>tc-17</t>
  </si>
  <si>
    <t>tc-18</t>
  </si>
  <si>
    <t>tc-19</t>
  </si>
  <si>
    <t>tc-20</t>
  </si>
  <si>
    <t>tc-21</t>
  </si>
  <si>
    <t>tc-22</t>
  </si>
  <si>
    <t>zipcode</t>
  </si>
  <si>
    <t>phone</t>
  </si>
  <si>
    <t>LocalUtility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</si>
</sst>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00B050"/>
      <name val="Calibri"/>
      <family val="2"/>
      <scheme val="minor"/>
    </font>
    <font>
      <sz val="8"/>
      <color rgb="FF00B0F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6" fillId="0" borderId="0" applyNumberFormat="0" applyFill="0" applyBorder="0" applyAlignment="0" applyProtection="0"/>
    <xf numFmtId="0" fontId="7" fillId="0" borderId="1" applyNumberFormat="0" applyFill="0" applyAlignment="0" applyProtection="0"/>
    <xf numFmtId="0" fontId="8" fillId="0" borderId="2" applyNumberFormat="0" applyFill="0" applyAlignment="0" applyProtection="0"/>
    <xf numFmtId="0" fontId="9" fillId="0" borderId="3" applyNumberFormat="0" applyFill="0" applyAlignment="0" applyProtection="0"/>
    <xf numFmtId="0" fontId="9" fillId="0" borderId="0" applyNumberFormat="0" applyFill="0" applyBorder="0" applyAlignment="0" applyProtection="0"/>
    <xf numFmtId="0" fontId="10" fillId="2" borderId="0" applyNumberFormat="0" applyBorder="0" applyAlignment="0" applyProtection="0"/>
    <xf numFmtId="0" fontId="11" fillId="3" borderId="0" applyNumberFormat="0" applyBorder="0" applyAlignment="0" applyProtection="0"/>
    <xf numFmtId="0" fontId="12" fillId="4" borderId="0" applyNumberFormat="0" applyBorder="0" applyAlignment="0" applyProtection="0"/>
    <xf numFmtId="0" fontId="13" fillId="5" borderId="4" applyNumberFormat="0" applyAlignment="0" applyProtection="0"/>
    <xf numFmtId="0" fontId="14" fillId="6" borderId="5" applyNumberFormat="0" applyAlignment="0" applyProtection="0"/>
    <xf numFmtId="0" fontId="15" fillId="6" borderId="4" applyNumberFormat="0" applyAlignment="0" applyProtection="0"/>
    <xf numFmtId="0" fontId="16" fillId="0" borderId="6" applyNumberFormat="0" applyFill="0" applyAlignment="0" applyProtection="0"/>
    <xf numFmtId="0" fontId="17" fillId="7" borderId="7" applyNumberFormat="0" applyAlignment="0" applyProtection="0"/>
    <xf numFmtId="0" fontId="18" fillId="0" borderId="0" applyNumberFormat="0" applyFill="0" applyBorder="0" applyAlignment="0" applyProtection="0"/>
    <xf numFmtId="0" fontId="5" fillId="8" borderId="8" applyNumberFormat="0" applyFont="0" applyAlignment="0" applyProtection="0"/>
    <xf numFmtId="0" fontId="19" fillId="0" borderId="0" applyNumberFormat="0" applyFill="0" applyBorder="0" applyAlignment="0" applyProtection="0"/>
    <xf numFmtId="0" fontId="20" fillId="0" borderId="9" applyNumberFormat="0" applyFill="0" applyAlignment="0" applyProtection="0"/>
    <xf numFmtId="0" fontId="21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21" fillId="12" borderId="0" applyNumberFormat="0" applyBorder="0" applyAlignment="0" applyProtection="0"/>
    <xf numFmtId="0" fontId="21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21" fillId="16" borderId="0" applyNumberFormat="0" applyBorder="0" applyAlignment="0" applyProtection="0"/>
    <xf numFmtId="0" fontId="21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21" fillId="20" borderId="0" applyNumberFormat="0" applyBorder="0" applyAlignment="0" applyProtection="0"/>
    <xf numFmtId="0" fontId="21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21" fillId="24" borderId="0" applyNumberFormat="0" applyBorder="0" applyAlignment="0" applyProtection="0"/>
    <xf numFmtId="0" fontId="21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21" fillId="28" borderId="0" applyNumberFormat="0" applyBorder="0" applyAlignment="0" applyProtection="0"/>
    <xf numFmtId="0" fontId="21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21" fillId="32" borderId="0" applyNumberFormat="0" applyBorder="0" applyAlignment="0" applyProtection="0"/>
  </cellStyleXfs>
  <cellXfs count="13">
    <xf numFmtId="0" fontId="0" fillId="0" borderId="0" xfId="0"/>
    <xf numFmtId="0" fontId="1" fillId="0" borderId="0" xfId="0" applyFont="1"/>
    <xf numFmtId="49" fontId="1" fillId="0" borderId="0" xfId="0" applyNumberFormat="1" applyFont="1"/>
    <xf numFmtId="1" fontId="1" fillId="0" borderId="0" xfId="0" applyNumberFormat="1" applyFont="1"/>
    <xf numFmtId="1" fontId="2" fillId="0" borderId="0" xfId="0" applyNumberFormat="1" applyFont="1"/>
    <xf numFmtId="1" fontId="3" fillId="0" borderId="0" xfId="0" applyNumberFormat="1" applyFont="1"/>
    <xf numFmtId="0" fontId="1" fillId="0" borderId="0" xfId="0" applyFont="1"/>
    <xf numFmtId="49" fontId="1" fillId="0" borderId="0" xfId="0" applyNumberFormat="1" applyFont="1"/>
    <xf numFmtId="0" fontId="2" fillId="0" borderId="0" xfId="0" applyFont="1"/>
    <xf numFmtId="49" fontId="2" fillId="0" borderId="0" xfId="0" applyNumberFormat="1" applyFont="1"/>
    <xf numFmtId="0" fontId="3" fillId="0" borderId="0" xfId="0" applyFont="1"/>
    <xf numFmtId="49" fontId="3" fillId="0" borderId="0" xfId="0" applyNumberFormat="1" applyFont="1"/>
    <xf numFmtId="0" fontId="4" fillId="0" borderId="0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8"/>
  <sheetViews>
    <sheetView tabSelected="1" zoomScaleNormal="100" workbookViewId="0">
      <pane ySplit="1" topLeftCell="A2" activePane="bottomLeft" state="frozen"/>
      <selection pane="bottomLeft" activeCell="C25" sqref="C25"/>
    </sheetView>
  </sheetViews>
  <sheetFormatPr defaultRowHeight="11.25" x14ac:dyDescent="0.2"/>
  <cols>
    <col min="1" max="1" width="48.85546875" style="1" bestFit="1" customWidth="1"/>
    <col min="2" max="2" width="8.28515625" style="1" bestFit="1" customWidth="1"/>
    <col min="3" max="3" width="10.42578125" style="1" bestFit="1" customWidth="1"/>
    <col min="4" max="4" width="8.7109375" style="1" bestFit="1" customWidth="1"/>
    <col min="5" max="5" width="10.28515625" style="1" bestFit="1" customWidth="1"/>
    <col min="6" max="6" width="10.7109375" style="2" customWidth="1"/>
    <col min="7" max="7" width="16.140625" style="1" customWidth="1"/>
    <col min="8" max="8" width="24.140625" style="1" bestFit="1" customWidth="1"/>
    <col min="9" max="9" width="12.85546875" style="1" bestFit="1" customWidth="1"/>
    <col min="10" max="10" width="5.28515625" style="2" bestFit="1" customWidth="1"/>
    <col min="11" max="11" width="17" style="1" bestFit="1" customWidth="1"/>
    <col min="12" max="12" width="11.7109375" style="1" bestFit="1" customWidth="1"/>
    <col min="13" max="13" width="26" style="1" bestFit="1" customWidth="1"/>
    <col min="14" max="14" width="10.140625" style="1" bestFit="1" customWidth="1"/>
    <col min="15" max="15" width="11.7109375" style="1" bestFit="1" customWidth="1"/>
    <col min="16" max="16" width="18.42578125" style="1" bestFit="1" customWidth="1"/>
    <col min="17" max="17" width="2.85546875" style="1" bestFit="1" customWidth="1"/>
    <col min="18" max="18" width="17.5703125" style="1" bestFit="1" customWidth="1"/>
    <col min="19" max="19" width="20.140625" style="1" bestFit="1" customWidth="1"/>
    <col min="20" max="20" width="17" style="1" bestFit="1" customWidth="1"/>
    <col min="21" max="21" width="17" style="6" customWidth="1"/>
    <col min="22" max="23" width="6.140625" style="1" bestFit="1" customWidth="1"/>
    <col min="24" max="16384" width="9.140625" style="1"/>
  </cols>
  <sheetData>
    <row r="1" spans="1:24" x14ac:dyDescent="0.2">
      <c r="A1" s="12" t="s">
        <v>18</v>
      </c>
      <c r="B1" s="1" t="s">
        <v>0</v>
      </c>
      <c r="C1" s="1" t="s">
        <v>17</v>
      </c>
      <c r="D1" s="1" t="s">
        <v>1</v>
      </c>
      <c r="G1" s="1" t="s">
        <v>2</v>
      </c>
      <c r="H1" s="1" t="s">
        <v>8</v>
      </c>
      <c r="I1" s="1" t="s">
        <v>10</v>
      </c>
      <c r="J1" s="2" t="s">
        <v>93</v>
      </c>
      <c r="K1" s="1" t="s">
        <v>94</v>
      </c>
      <c r="L1" s="1" t="s">
        <v>20</v>
      </c>
      <c r="M1" s="1" t="s">
        <v>95</v>
      </c>
      <c r="N1" s="1" t="s">
        <v>38</v>
      </c>
      <c r="O1" s="1" t="s">
        <v>40</v>
      </c>
      <c r="P1" s="1" t="s">
        <v>37</v>
      </c>
      <c r="S1" s="1" t="s">
        <v>11</v>
      </c>
      <c r="T1" s="1" t="s">
        <v>16</v>
      </c>
      <c r="U1" s="6" t="s">
        <v>61</v>
      </c>
      <c r="V1" s="1" t="s">
        <v>12</v>
      </c>
      <c r="W1" s="1" t="s">
        <v>13</v>
      </c>
      <c r="X1" s="1" t="s">
        <v>78</v>
      </c>
    </row>
    <row r="2" spans="1:24" s="8" customFormat="1" x14ac:dyDescent="0.2">
      <c r="A2" s="12" t="s">
        <v>77</v>
      </c>
      <c r="B2" s="6" t="s">
        <v>63</v>
      </c>
      <c r="C2" s="7" t="s">
        <v>19</v>
      </c>
      <c r="D2" s="10" t="s">
        <v>26</v>
      </c>
      <c r="E2" s="10" t="str">
        <f t="shared" ref="E2:E15" si="0">CONCATENATE(B2,D2)</f>
        <v>Web-NJ-9NJNAT_gas</v>
      </c>
      <c r="F2" s="11" t="s">
        <v>3</v>
      </c>
      <c r="G2" s="6" t="str">
        <f t="shared" ref="G2:G15" si="1">CONCATENATE(E2,F2)</f>
        <v>Web-NJ-9NJNAT_gas@aol.com</v>
      </c>
      <c r="H2" s="10" t="str">
        <f t="shared" ref="H2:H15" si="2">CONCATENATE(G2)</f>
        <v>Web-NJ-9NJNAT_gas@aol.com</v>
      </c>
      <c r="I2" s="10" t="s">
        <v>30</v>
      </c>
      <c r="J2" s="11" t="s">
        <v>57</v>
      </c>
      <c r="K2" s="5">
        <f t="shared" ref="K2:K15" ca="1" si="3">RANDBETWEEN(6091231234,6099999999)</f>
        <v>6093310914</v>
      </c>
      <c r="L2" s="5" t="s">
        <v>28</v>
      </c>
      <c r="M2" s="10" t="s">
        <v>29</v>
      </c>
      <c r="N2" s="10" t="s">
        <v>39</v>
      </c>
      <c r="O2" s="11" t="s">
        <v>53</v>
      </c>
      <c r="P2" s="10" t="s">
        <v>35</v>
      </c>
      <c r="Q2" s="10"/>
      <c r="R2" s="10"/>
      <c r="S2" s="5">
        <f ca="1">RANDBETWEEN(100000000000,999999999999)</f>
        <v>776422617646</v>
      </c>
      <c r="T2" s="10"/>
      <c r="U2" s="7">
        <f t="shared" ref="U2:U15" ca="1" si="4">RANDBETWEEN(1000000000,9999999999)</f>
        <v>5096484864</v>
      </c>
      <c r="V2" s="10" t="s">
        <v>14</v>
      </c>
      <c r="W2" s="10" t="s">
        <v>15</v>
      </c>
      <c r="X2" s="6" t="s">
        <v>79</v>
      </c>
    </row>
    <row r="3" spans="1:24" s="8" customFormat="1" x14ac:dyDescent="0.2">
      <c r="A3" s="12" t="s">
        <v>77</v>
      </c>
      <c r="B3" s="6" t="s">
        <v>64</v>
      </c>
      <c r="C3" s="7" t="s">
        <v>19</v>
      </c>
      <c r="D3" s="10" t="s">
        <v>26</v>
      </c>
      <c r="E3" s="10" t="str">
        <f t="shared" si="0"/>
        <v>Web-NJ-10NJNAT_gas</v>
      </c>
      <c r="F3" s="11" t="s">
        <v>3</v>
      </c>
      <c r="G3" s="6" t="str">
        <f t="shared" si="1"/>
        <v>Web-NJ-10NJNAT_gas@aol.com</v>
      </c>
      <c r="H3" s="10" t="str">
        <f t="shared" si="2"/>
        <v>Web-NJ-10NJNAT_gas@aol.com</v>
      </c>
      <c r="I3" s="10" t="s">
        <v>31</v>
      </c>
      <c r="J3" s="11" t="s">
        <v>57</v>
      </c>
      <c r="K3" s="5">
        <f t="shared" ca="1" si="3"/>
        <v>6094018188</v>
      </c>
      <c r="L3" s="5" t="s">
        <v>28</v>
      </c>
      <c r="M3" s="10" t="s">
        <v>29</v>
      </c>
      <c r="N3" s="10" t="s">
        <v>39</v>
      </c>
      <c r="O3" s="11" t="s">
        <v>53</v>
      </c>
      <c r="P3" s="10" t="s">
        <v>36</v>
      </c>
      <c r="Q3" s="10"/>
      <c r="R3" s="10"/>
      <c r="S3" s="5">
        <f ca="1">RANDBETWEEN(100000000000,999999999999)</f>
        <v>308468790683</v>
      </c>
      <c r="T3" s="10"/>
      <c r="U3" s="7">
        <f t="shared" ca="1" si="4"/>
        <v>7866126498</v>
      </c>
      <c r="V3" s="10" t="s">
        <v>14</v>
      </c>
      <c r="W3" s="10" t="s">
        <v>15</v>
      </c>
      <c r="X3" s="6" t="s">
        <v>80</v>
      </c>
    </row>
    <row r="4" spans="1:24" s="8" customFormat="1" x14ac:dyDescent="0.2">
      <c r="A4" s="12" t="s">
        <v>77</v>
      </c>
      <c r="B4" s="6" t="s">
        <v>65</v>
      </c>
      <c r="C4" s="7" t="s">
        <v>19</v>
      </c>
      <c r="D4" s="10" t="s">
        <v>27</v>
      </c>
      <c r="E4" s="10" t="str">
        <f t="shared" si="0"/>
        <v>Web-NJ-11PSEG_gas</v>
      </c>
      <c r="F4" s="11" t="s">
        <v>3</v>
      </c>
      <c r="G4" s="6" t="str">
        <f t="shared" si="1"/>
        <v>Web-NJ-11PSEG_gas@aol.com</v>
      </c>
      <c r="H4" s="10" t="str">
        <f t="shared" si="2"/>
        <v>Web-NJ-11PSEG_gas@aol.com</v>
      </c>
      <c r="I4" s="10" t="s">
        <v>33</v>
      </c>
      <c r="J4" s="11" t="s">
        <v>59</v>
      </c>
      <c r="K4" s="5">
        <f t="shared" ca="1" si="3"/>
        <v>6092108167</v>
      </c>
      <c r="L4" s="5" t="s">
        <v>28</v>
      </c>
      <c r="M4" s="10" t="s">
        <v>6</v>
      </c>
      <c r="N4" s="10" t="s">
        <v>39</v>
      </c>
      <c r="O4" s="11" t="s">
        <v>53</v>
      </c>
      <c r="P4" s="10" t="s">
        <v>35</v>
      </c>
      <c r="Q4" s="10" t="s">
        <v>32</v>
      </c>
      <c r="R4" s="5">
        <f ca="1">RANDBETWEEN(780000000000000000,789999999999999000)</f>
        <v>7.863131998813545E+17</v>
      </c>
      <c r="S4" s="5" t="str">
        <f ca="1">CONCATENATE(Q4,R4)</f>
        <v>PG786313199881354000</v>
      </c>
      <c r="T4" s="10"/>
      <c r="U4" s="7">
        <f t="shared" ca="1" si="4"/>
        <v>9827386316</v>
      </c>
      <c r="V4" s="10" t="s">
        <v>14</v>
      </c>
      <c r="W4" s="10" t="s">
        <v>15</v>
      </c>
      <c r="X4" s="6" t="s">
        <v>81</v>
      </c>
    </row>
    <row r="5" spans="1:24" s="8" customFormat="1" x14ac:dyDescent="0.2">
      <c r="A5" s="12" t="s">
        <v>77</v>
      </c>
      <c r="B5" s="6" t="s">
        <v>66</v>
      </c>
      <c r="C5" s="7" t="s">
        <v>19</v>
      </c>
      <c r="D5" s="10" t="s">
        <v>27</v>
      </c>
      <c r="E5" s="10" t="str">
        <f t="shared" si="0"/>
        <v>Web-NJ-12PSEG_gas</v>
      </c>
      <c r="F5" s="11" t="s">
        <v>3</v>
      </c>
      <c r="G5" s="6" t="str">
        <f t="shared" si="1"/>
        <v>Web-NJ-12PSEG_gas@aol.com</v>
      </c>
      <c r="H5" s="10" t="str">
        <f t="shared" si="2"/>
        <v>Web-NJ-12PSEG_gas@aol.com</v>
      </c>
      <c r="I5" s="10" t="s">
        <v>34</v>
      </c>
      <c r="J5" s="11" t="s">
        <v>59</v>
      </c>
      <c r="K5" s="5">
        <f t="shared" ca="1" si="3"/>
        <v>6097207999</v>
      </c>
      <c r="L5" s="5" t="s">
        <v>28</v>
      </c>
      <c r="M5" s="10" t="s">
        <v>6</v>
      </c>
      <c r="N5" s="10" t="s">
        <v>39</v>
      </c>
      <c r="O5" s="11" t="s">
        <v>53</v>
      </c>
      <c r="P5" s="10" t="s">
        <v>36</v>
      </c>
      <c r="Q5" s="10" t="s">
        <v>32</v>
      </c>
      <c r="R5" s="5">
        <f ca="1">RANDBETWEEN(780000000000000000,789999999999999000)</f>
        <v>7.8954136707455616E+17</v>
      </c>
      <c r="S5" s="5" t="str">
        <f ca="1">CONCATENATE(Q5,R5)</f>
        <v>PG789541367074556000</v>
      </c>
      <c r="T5" s="10"/>
      <c r="U5" s="7">
        <f t="shared" ca="1" si="4"/>
        <v>2875988692</v>
      </c>
      <c r="V5" s="10" t="s">
        <v>14</v>
      </c>
      <c r="W5" s="10" t="s">
        <v>15</v>
      </c>
      <c r="X5" s="6" t="s">
        <v>82</v>
      </c>
    </row>
    <row r="6" spans="1:24" s="8" customFormat="1" x14ac:dyDescent="0.2">
      <c r="A6" s="12" t="s">
        <v>77</v>
      </c>
      <c r="B6" s="6" t="s">
        <v>67</v>
      </c>
      <c r="C6" s="7" t="s">
        <v>41</v>
      </c>
      <c r="D6" s="10" t="s">
        <v>26</v>
      </c>
      <c r="E6" s="10" t="str">
        <f t="shared" si="0"/>
        <v>Web-NJ-13NJNAT_gas</v>
      </c>
      <c r="F6" s="11" t="s">
        <v>3</v>
      </c>
      <c r="G6" s="6" t="str">
        <f t="shared" si="1"/>
        <v>Web-NJ-13NJNAT_gas@aol.com</v>
      </c>
      <c r="H6" s="10" t="str">
        <f t="shared" si="2"/>
        <v>Web-NJ-13NJNAT_gas@aol.com</v>
      </c>
      <c r="I6" s="10" t="s">
        <v>43</v>
      </c>
      <c r="J6" s="11" t="s">
        <v>57</v>
      </c>
      <c r="K6" s="5">
        <f t="shared" ca="1" si="3"/>
        <v>6096855340</v>
      </c>
      <c r="L6" s="5" t="s">
        <v>28</v>
      </c>
      <c r="M6" s="10" t="s">
        <v>29</v>
      </c>
      <c r="N6" s="10" t="s">
        <v>42</v>
      </c>
      <c r="O6" s="11" t="s">
        <v>53</v>
      </c>
      <c r="P6" s="10"/>
      <c r="Q6" s="10"/>
      <c r="R6" s="10"/>
      <c r="S6" s="5">
        <f ca="1">RANDBETWEEN(100000000000,999999999999)</f>
        <v>688963853170</v>
      </c>
      <c r="T6" s="10" t="str">
        <f>CONCATENATE(B6,D6)</f>
        <v>Web-NJ-13NJNAT_gas</v>
      </c>
      <c r="U6" s="7">
        <f t="shared" ca="1" si="4"/>
        <v>6148483466</v>
      </c>
      <c r="V6" s="10" t="s">
        <v>14</v>
      </c>
      <c r="W6" s="10" t="s">
        <v>15</v>
      </c>
      <c r="X6" s="6" t="s">
        <v>83</v>
      </c>
    </row>
    <row r="7" spans="1:24" s="8" customFormat="1" x14ac:dyDescent="0.2">
      <c r="A7" s="12" t="s">
        <v>77</v>
      </c>
      <c r="B7" s="6" t="s">
        <v>68</v>
      </c>
      <c r="C7" s="7" t="s">
        <v>41</v>
      </c>
      <c r="D7" s="10" t="s">
        <v>27</v>
      </c>
      <c r="E7" s="10" t="str">
        <f t="shared" si="0"/>
        <v>Web-NJ-14PSEG_gas</v>
      </c>
      <c r="F7" s="11" t="s">
        <v>3</v>
      </c>
      <c r="G7" s="6" t="str">
        <f t="shared" si="1"/>
        <v>Web-NJ-14PSEG_gas@aol.com</v>
      </c>
      <c r="H7" s="10" t="str">
        <f t="shared" si="2"/>
        <v>Web-NJ-14PSEG_gas@aol.com</v>
      </c>
      <c r="I7" s="10" t="s">
        <v>44</v>
      </c>
      <c r="J7" s="11" t="s">
        <v>59</v>
      </c>
      <c r="K7" s="5">
        <f t="shared" ca="1" si="3"/>
        <v>6098246365</v>
      </c>
      <c r="L7" s="5" t="s">
        <v>28</v>
      </c>
      <c r="M7" s="10" t="s">
        <v>6</v>
      </c>
      <c r="N7" s="10" t="s">
        <v>42</v>
      </c>
      <c r="O7" s="11" t="s">
        <v>53</v>
      </c>
      <c r="P7" s="10"/>
      <c r="Q7" s="10" t="s">
        <v>32</v>
      </c>
      <c r="R7" s="5">
        <f ca="1">RANDBETWEEN(780000000000000000,789999999999999000)</f>
        <v>7.8749968592378893E+17</v>
      </c>
      <c r="S7" s="5" t="str">
        <f ca="1">CONCATENATE(Q7,R7)</f>
        <v>PG787499685923789000</v>
      </c>
      <c r="T7" s="10" t="str">
        <f>CONCATENATE(B7,D7)</f>
        <v>Web-NJ-14PSEG_gas</v>
      </c>
      <c r="U7" s="7">
        <f t="shared" ca="1" si="4"/>
        <v>4456948352</v>
      </c>
      <c r="V7" s="10" t="s">
        <v>14</v>
      </c>
      <c r="W7" s="10" t="s">
        <v>15</v>
      </c>
      <c r="X7" s="6" t="s">
        <v>84</v>
      </c>
    </row>
    <row r="8" spans="1:24" s="6" customFormat="1" x14ac:dyDescent="0.2">
      <c r="A8" s="12" t="s">
        <v>77</v>
      </c>
      <c r="B8" s="6" t="s">
        <v>69</v>
      </c>
      <c r="C8" s="7" t="s">
        <v>19</v>
      </c>
      <c r="D8" s="8" t="s">
        <v>22</v>
      </c>
      <c r="E8" s="8" t="str">
        <f t="shared" si="0"/>
        <v>Web-NJ-17ace_green</v>
      </c>
      <c r="F8" s="9" t="s">
        <v>3</v>
      </c>
      <c r="G8" s="6" t="str">
        <f t="shared" si="1"/>
        <v>Web-NJ-17ace_green@aol.com</v>
      </c>
      <c r="H8" s="8" t="str">
        <f t="shared" si="2"/>
        <v>Web-NJ-17ace_green@aol.com</v>
      </c>
      <c r="I8" s="8" t="s">
        <v>45</v>
      </c>
      <c r="J8" s="7" t="s">
        <v>55</v>
      </c>
      <c r="K8" s="4">
        <f t="shared" ca="1" si="3"/>
        <v>6093020494</v>
      </c>
      <c r="L8" s="4" t="s">
        <v>21</v>
      </c>
      <c r="M8" s="8" t="s">
        <v>4</v>
      </c>
      <c r="N8" s="8" t="s">
        <v>39</v>
      </c>
      <c r="O8" s="9" t="s">
        <v>54</v>
      </c>
      <c r="P8" s="8"/>
      <c r="Q8" s="7" t="s">
        <v>62</v>
      </c>
      <c r="R8" s="6" t="str">
        <f ca="1">RANDBETWEEN(1000000000,9999999999)&amp;RANDBETWEEN(1000000000,9999999999)</f>
        <v>49748012954428727647</v>
      </c>
      <c r="S8" s="3" t="str">
        <f ca="1">CONCATENATE(Q8,R8)</f>
        <v>0549748012954428727647</v>
      </c>
      <c r="T8" s="8"/>
      <c r="U8" s="7">
        <f t="shared" ca="1" si="4"/>
        <v>8253613999</v>
      </c>
      <c r="V8" s="8" t="s">
        <v>14</v>
      </c>
      <c r="W8" s="8" t="s">
        <v>15</v>
      </c>
      <c r="X8" s="6" t="s">
        <v>85</v>
      </c>
    </row>
    <row r="9" spans="1:24" s="6" customFormat="1" x14ac:dyDescent="0.2">
      <c r="A9" s="12" t="s">
        <v>77</v>
      </c>
      <c r="B9" s="6" t="s">
        <v>70</v>
      </c>
      <c r="C9" s="7" t="s">
        <v>19</v>
      </c>
      <c r="D9" s="8" t="s">
        <v>23</v>
      </c>
      <c r="E9" s="8" t="str">
        <f t="shared" si="0"/>
        <v>Web-NJ-18jcpl_green</v>
      </c>
      <c r="F9" s="9" t="s">
        <v>3</v>
      </c>
      <c r="G9" s="6" t="str">
        <f t="shared" si="1"/>
        <v>Web-NJ-18jcpl_green@aol.com</v>
      </c>
      <c r="H9" s="8" t="str">
        <f t="shared" si="2"/>
        <v>Web-NJ-18jcpl_green@aol.com</v>
      </c>
      <c r="I9" s="8" t="s">
        <v>46</v>
      </c>
      <c r="J9" s="7" t="s">
        <v>56</v>
      </c>
      <c r="K9" s="4">
        <f t="shared" ca="1" si="3"/>
        <v>6093150675</v>
      </c>
      <c r="L9" s="4" t="s">
        <v>21</v>
      </c>
      <c r="M9" s="8" t="s">
        <v>5</v>
      </c>
      <c r="N9" s="8" t="s">
        <v>39</v>
      </c>
      <c r="O9" s="9" t="s">
        <v>54</v>
      </c>
      <c r="P9" s="8"/>
      <c r="Q9" s="8">
        <v>0</v>
      </c>
      <c r="R9" s="4">
        <f ca="1">RANDBETWEEN(8000000000000000000,8999999999999900000)</f>
        <v>8.534445151845463E+18</v>
      </c>
      <c r="S9" s="4" t="str">
        <f ca="1">CONCATENATE(Q9,R9)</f>
        <v>08534445151845460000</v>
      </c>
      <c r="T9" s="8"/>
      <c r="U9" s="7">
        <f t="shared" ca="1" si="4"/>
        <v>9455462665</v>
      </c>
      <c r="V9" s="8" t="s">
        <v>14</v>
      </c>
      <c r="W9" s="8" t="s">
        <v>15</v>
      </c>
      <c r="X9" s="6" t="s">
        <v>86</v>
      </c>
    </row>
    <row r="10" spans="1:24" s="6" customFormat="1" x14ac:dyDescent="0.2">
      <c r="A10" s="12" t="s">
        <v>77</v>
      </c>
      <c r="B10" s="6" t="s">
        <v>71</v>
      </c>
      <c r="C10" s="7" t="s">
        <v>19</v>
      </c>
      <c r="D10" s="8" t="s">
        <v>24</v>
      </c>
      <c r="E10" s="8" t="str">
        <f t="shared" si="0"/>
        <v>Web-NJ-19pseg_green</v>
      </c>
      <c r="F10" s="9" t="s">
        <v>3</v>
      </c>
      <c r="G10" s="6" t="str">
        <f t="shared" si="1"/>
        <v>Web-NJ-19pseg_green@aol.com</v>
      </c>
      <c r="H10" s="8" t="str">
        <f t="shared" si="2"/>
        <v>Web-NJ-19pseg_green@aol.com</v>
      </c>
      <c r="I10" s="8" t="s">
        <v>47</v>
      </c>
      <c r="J10" s="7" t="s">
        <v>58</v>
      </c>
      <c r="K10" s="4">
        <f t="shared" ca="1" si="3"/>
        <v>6099837564</v>
      </c>
      <c r="L10" s="4" t="s">
        <v>21</v>
      </c>
      <c r="M10" s="8" t="s">
        <v>6</v>
      </c>
      <c r="N10" s="8" t="s">
        <v>39</v>
      </c>
      <c r="O10" s="9" t="s">
        <v>54</v>
      </c>
      <c r="P10" s="8"/>
      <c r="Q10" s="8" t="s">
        <v>9</v>
      </c>
      <c r="R10" s="4">
        <f ca="1">RANDBETWEEN(780000000000000000,789999999999999000)</f>
        <v>7.8939782411253658E+17</v>
      </c>
      <c r="S10" s="4" t="str">
        <f ca="1">CONCATENATE(Q10,R10)</f>
        <v>PE789397824112537000</v>
      </c>
      <c r="T10" s="8"/>
      <c r="U10" s="7">
        <f t="shared" ca="1" si="4"/>
        <v>7518364988</v>
      </c>
      <c r="V10" s="8" t="s">
        <v>14</v>
      </c>
      <c r="W10" s="8" t="s">
        <v>15</v>
      </c>
      <c r="X10" s="6" t="s">
        <v>87</v>
      </c>
    </row>
    <row r="11" spans="1:24" s="6" customFormat="1" x14ac:dyDescent="0.2">
      <c r="A11" s="12" t="s">
        <v>77</v>
      </c>
      <c r="B11" s="6" t="s">
        <v>72</v>
      </c>
      <c r="C11" s="7" t="s">
        <v>19</v>
      </c>
      <c r="D11" s="8" t="s">
        <v>25</v>
      </c>
      <c r="E11" s="8" t="str">
        <f t="shared" si="0"/>
        <v>Web-NJ-20rec_green</v>
      </c>
      <c r="F11" s="9" t="s">
        <v>3</v>
      </c>
      <c r="G11" s="6" t="str">
        <f t="shared" si="1"/>
        <v>Web-NJ-20rec_green@aol.com</v>
      </c>
      <c r="H11" s="8" t="str">
        <f t="shared" si="2"/>
        <v>Web-NJ-20rec_green@aol.com</v>
      </c>
      <c r="I11" s="8" t="s">
        <v>48</v>
      </c>
      <c r="J11" s="7" t="s">
        <v>60</v>
      </c>
      <c r="K11" s="4">
        <f t="shared" ca="1" si="3"/>
        <v>6099727577</v>
      </c>
      <c r="L11" s="4" t="s">
        <v>21</v>
      </c>
      <c r="M11" s="8" t="s">
        <v>7</v>
      </c>
      <c r="N11" s="8" t="s">
        <v>39</v>
      </c>
      <c r="O11" s="9" t="s">
        <v>54</v>
      </c>
      <c r="P11" s="8"/>
      <c r="Q11" s="8"/>
      <c r="R11" s="8"/>
      <c r="S11" s="4">
        <f ca="1">RANDBETWEEN(780000000000,789999999999)</f>
        <v>785312803625</v>
      </c>
      <c r="T11" s="8"/>
      <c r="U11" s="7">
        <f t="shared" ca="1" si="4"/>
        <v>2258800762</v>
      </c>
      <c r="V11" s="8" t="s">
        <v>14</v>
      </c>
      <c r="W11" s="8" t="s">
        <v>15</v>
      </c>
      <c r="X11" s="6" t="s">
        <v>88</v>
      </c>
    </row>
    <row r="12" spans="1:24" s="6" customFormat="1" x14ac:dyDescent="0.2">
      <c r="A12" s="12" t="s">
        <v>77</v>
      </c>
      <c r="B12" s="6" t="s">
        <v>73</v>
      </c>
      <c r="C12" s="7" t="s">
        <v>41</v>
      </c>
      <c r="D12" s="8" t="s">
        <v>22</v>
      </c>
      <c r="E12" s="8" t="str">
        <f t="shared" si="0"/>
        <v>Web-NJ-21ace_green</v>
      </c>
      <c r="F12" s="9" t="s">
        <v>3</v>
      </c>
      <c r="G12" s="6" t="str">
        <f t="shared" si="1"/>
        <v>Web-NJ-21ace_green@aol.com</v>
      </c>
      <c r="H12" s="8" t="str">
        <f t="shared" si="2"/>
        <v>Web-NJ-21ace_green@aol.com</v>
      </c>
      <c r="I12" s="8" t="s">
        <v>49</v>
      </c>
      <c r="J12" s="7" t="s">
        <v>55</v>
      </c>
      <c r="K12" s="4">
        <f t="shared" ca="1" si="3"/>
        <v>6094431802</v>
      </c>
      <c r="L12" s="4" t="s">
        <v>21</v>
      </c>
      <c r="M12" s="8" t="s">
        <v>4</v>
      </c>
      <c r="N12" s="8" t="s">
        <v>42</v>
      </c>
      <c r="O12" s="9" t="s">
        <v>54</v>
      </c>
      <c r="P12" s="8"/>
      <c r="Q12" s="7" t="s">
        <v>62</v>
      </c>
      <c r="R12" s="6" t="str">
        <f ca="1">RANDBETWEEN(1000000000,9999999999)&amp;RANDBETWEEN(1000000000,9999999999)</f>
        <v>10349572503856121879</v>
      </c>
      <c r="S12" s="3" t="str">
        <f ca="1">CONCATENATE(Q12,R12)</f>
        <v>0510349572503856121879</v>
      </c>
      <c r="T12" s="8" t="str">
        <f>CONCATENATE(B12,D12)</f>
        <v>Web-NJ-21ace_green</v>
      </c>
      <c r="U12" s="7">
        <f t="shared" ca="1" si="4"/>
        <v>7010192765</v>
      </c>
      <c r="V12" s="8" t="s">
        <v>14</v>
      </c>
      <c r="W12" s="8" t="s">
        <v>15</v>
      </c>
      <c r="X12" s="6" t="s">
        <v>89</v>
      </c>
    </row>
    <row r="13" spans="1:24" s="6" customFormat="1" x14ac:dyDescent="0.2">
      <c r="A13" s="12" t="s">
        <v>77</v>
      </c>
      <c r="B13" s="6" t="s">
        <v>74</v>
      </c>
      <c r="C13" s="7" t="s">
        <v>41</v>
      </c>
      <c r="D13" s="8" t="s">
        <v>23</v>
      </c>
      <c r="E13" s="8" t="str">
        <f t="shared" si="0"/>
        <v>Web-NJ-22jcpl_green</v>
      </c>
      <c r="F13" s="9" t="s">
        <v>3</v>
      </c>
      <c r="G13" s="6" t="str">
        <f t="shared" si="1"/>
        <v>Web-NJ-22jcpl_green@aol.com</v>
      </c>
      <c r="H13" s="8" t="str">
        <f t="shared" si="2"/>
        <v>Web-NJ-22jcpl_green@aol.com</v>
      </c>
      <c r="I13" s="8" t="s">
        <v>50</v>
      </c>
      <c r="J13" s="7" t="s">
        <v>56</v>
      </c>
      <c r="K13" s="4">
        <f t="shared" ca="1" si="3"/>
        <v>6097010458</v>
      </c>
      <c r="L13" s="4" t="s">
        <v>21</v>
      </c>
      <c r="M13" s="8" t="s">
        <v>5</v>
      </c>
      <c r="N13" s="8" t="s">
        <v>42</v>
      </c>
      <c r="O13" s="9" t="s">
        <v>54</v>
      </c>
      <c r="P13" s="8"/>
      <c r="Q13" s="8">
        <v>0</v>
      </c>
      <c r="R13" s="4">
        <f ca="1">RANDBETWEEN(8000000000000000000,8999999999999900000)</f>
        <v>8.1447191362231982E+18</v>
      </c>
      <c r="S13" s="4" t="str">
        <f ca="1">CONCATENATE(Q13,R13)</f>
        <v>08144719136223200000</v>
      </c>
      <c r="T13" s="8" t="str">
        <f>CONCATENATE(B13,D13)</f>
        <v>Web-NJ-22jcpl_green</v>
      </c>
      <c r="U13" s="7">
        <f t="shared" ca="1" si="4"/>
        <v>8919880548</v>
      </c>
      <c r="V13" s="8" t="s">
        <v>14</v>
      </c>
      <c r="W13" s="8" t="s">
        <v>15</v>
      </c>
      <c r="X13" s="6" t="s">
        <v>90</v>
      </c>
    </row>
    <row r="14" spans="1:24" s="6" customFormat="1" x14ac:dyDescent="0.2">
      <c r="A14" s="12" t="s">
        <v>77</v>
      </c>
      <c r="B14" s="6" t="s">
        <v>75</v>
      </c>
      <c r="C14" s="7" t="s">
        <v>41</v>
      </c>
      <c r="D14" s="8" t="s">
        <v>24</v>
      </c>
      <c r="E14" s="8" t="str">
        <f t="shared" si="0"/>
        <v>Web-NJ-23pseg_green</v>
      </c>
      <c r="F14" s="9" t="s">
        <v>3</v>
      </c>
      <c r="G14" s="6" t="str">
        <f t="shared" si="1"/>
        <v>Web-NJ-23pseg_green@aol.com</v>
      </c>
      <c r="H14" s="8" t="str">
        <f t="shared" si="2"/>
        <v>Web-NJ-23pseg_green@aol.com</v>
      </c>
      <c r="I14" s="8" t="s">
        <v>51</v>
      </c>
      <c r="J14" s="7" t="s">
        <v>58</v>
      </c>
      <c r="K14" s="4">
        <f t="shared" ca="1" si="3"/>
        <v>6098116753</v>
      </c>
      <c r="L14" s="4" t="s">
        <v>21</v>
      </c>
      <c r="M14" s="8" t="s">
        <v>6</v>
      </c>
      <c r="N14" s="8" t="s">
        <v>42</v>
      </c>
      <c r="O14" s="9" t="s">
        <v>54</v>
      </c>
      <c r="P14" s="8"/>
      <c r="Q14" s="8" t="s">
        <v>9</v>
      </c>
      <c r="R14" s="4">
        <f ca="1">RANDBETWEEN(780000000000000000,789999999999999000)</f>
        <v>7.8025821832221376E+17</v>
      </c>
      <c r="S14" s="4" t="str">
        <f ca="1">CONCATENATE(Q14,R14)</f>
        <v>PE780258218322214000</v>
      </c>
      <c r="T14" s="8" t="str">
        <f>CONCATENATE(B14,D14)</f>
        <v>Web-NJ-23pseg_green</v>
      </c>
      <c r="U14" s="7">
        <f t="shared" ca="1" si="4"/>
        <v>3895362921</v>
      </c>
      <c r="V14" s="8" t="s">
        <v>14</v>
      </c>
      <c r="W14" s="8" t="s">
        <v>15</v>
      </c>
      <c r="X14" s="6" t="s">
        <v>91</v>
      </c>
    </row>
    <row r="15" spans="1:24" s="6" customFormat="1" x14ac:dyDescent="0.2">
      <c r="A15" s="12" t="s">
        <v>77</v>
      </c>
      <c r="B15" s="6" t="s">
        <v>76</v>
      </c>
      <c r="C15" s="7" t="s">
        <v>41</v>
      </c>
      <c r="D15" s="8" t="s">
        <v>25</v>
      </c>
      <c r="E15" s="8" t="str">
        <f t="shared" si="0"/>
        <v>Web-NJ-24rec_green</v>
      </c>
      <c r="F15" s="9" t="s">
        <v>3</v>
      </c>
      <c r="G15" s="6" t="str">
        <f t="shared" si="1"/>
        <v>Web-NJ-24rec_green@aol.com</v>
      </c>
      <c r="H15" s="8" t="str">
        <f t="shared" si="2"/>
        <v>Web-NJ-24rec_green@aol.com</v>
      </c>
      <c r="I15" s="8" t="s">
        <v>52</v>
      </c>
      <c r="J15" s="7" t="s">
        <v>60</v>
      </c>
      <c r="K15" s="4">
        <f t="shared" ca="1" si="3"/>
        <v>6096063297</v>
      </c>
      <c r="L15" s="4" t="s">
        <v>21</v>
      </c>
      <c r="M15" s="8" t="s">
        <v>7</v>
      </c>
      <c r="N15" s="8" t="s">
        <v>42</v>
      </c>
      <c r="O15" s="9" t="s">
        <v>54</v>
      </c>
      <c r="P15" s="8"/>
      <c r="Q15" s="8"/>
      <c r="R15" s="8"/>
      <c r="S15" s="4">
        <f ca="1">RANDBETWEEN(780000000000,789999999999)</f>
        <v>781275177497</v>
      </c>
      <c r="T15" s="8" t="str">
        <f>CONCATENATE(B15,D15)</f>
        <v>Web-NJ-24rec_green</v>
      </c>
      <c r="U15" s="7">
        <f t="shared" ca="1" si="4"/>
        <v>9497808077</v>
      </c>
      <c r="V15" s="8" t="s">
        <v>14</v>
      </c>
      <c r="W15" s="8" t="s">
        <v>15</v>
      </c>
      <c r="X15" s="6" t="s">
        <v>92</v>
      </c>
    </row>
    <row r="18" spans="5:24" x14ac:dyDescent="0.2"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V18" s="6"/>
      <c r="W18" s="6"/>
      <c r="X18" s="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XFD21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NJ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mpeters</dc:creator>
  <cp:lastModifiedBy>Saini, Gurjeet</cp:lastModifiedBy>
  <dcterms:created xsi:type="dcterms:W3CDTF">2012-01-20T18:37:23Z</dcterms:created>
  <dcterms:modified xsi:type="dcterms:W3CDTF">2017-03-04T01:06:05Z</dcterms:modified>
</cp:coreProperties>
</file>