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malz/Desktop/gravity/"/>
    </mc:Choice>
  </mc:AlternateContent>
  <xr:revisionPtr revIDLastSave="0" documentId="13_ncr:1_{9364A622-9194-2F45-8CD1-02FBBE947BDA}" xr6:coauthVersionLast="47" xr6:coauthVersionMax="47" xr10:uidLastSave="{00000000-0000-0000-0000-000000000000}"/>
  <bookViews>
    <workbookView xWindow="0" yWindow="760" windowWidth="30240" windowHeight="17580" activeTab="2" xr2:uid="{C9B6AF51-EA1D-C140-BF1B-60A80A34B6E0}"/>
  </bookViews>
  <sheets>
    <sheet name="coal_regions" sheetId="7" r:id="rId1"/>
    <sheet name="country_list" sheetId="12" r:id="rId2"/>
    <sheet name="russia" sheetId="8" r:id="rId3"/>
    <sheet name="poland" sheetId="9" r:id="rId4"/>
    <sheet name="colombia" sheetId="1" r:id="rId5"/>
    <sheet name="china" sheetId="3" r:id="rId6"/>
    <sheet name="indonesia" sheetId="4" r:id="rId7"/>
    <sheet name="south_africa" sheetId="5" r:id="rId8"/>
    <sheet name="india" sheetId="6" r:id="rId9"/>
    <sheet name="Sheet3" sheetId="15" r:id="rId10"/>
    <sheet name="usa" sheetId="11" r:id="rId11"/>
    <sheet name="kazakhstan" sheetId="10" r:id="rId12"/>
    <sheet name="germany" sheetId="2" r:id="rId13"/>
    <sheet name="australia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B86" i="8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1" i="15"/>
  <c r="G33" i="6"/>
  <c r="G3" i="14"/>
  <c r="G4" i="14"/>
  <c r="G5" i="14"/>
  <c r="G6" i="14"/>
  <c r="G7" i="14"/>
  <c r="G8" i="14"/>
  <c r="G9" i="14"/>
  <c r="G2" i="14"/>
  <c r="C35" i="7"/>
  <c r="C34" i="7"/>
  <c r="C33" i="7"/>
  <c r="C43" i="7"/>
  <c r="C24" i="7"/>
  <c r="C23" i="7"/>
  <c r="C22" i="7"/>
  <c r="C13" i="7"/>
  <c r="C12" i="7"/>
  <c r="C29" i="7"/>
  <c r="C18" i="7"/>
  <c r="C32" i="7"/>
  <c r="C42" i="7"/>
  <c r="C25" i="7"/>
  <c r="C41" i="7"/>
  <c r="C26" i="7"/>
  <c r="C14" i="7"/>
  <c r="C16" i="7"/>
  <c r="C17" i="7"/>
  <c r="C31" i="7"/>
  <c r="C40" i="7"/>
  <c r="C27" i="7"/>
  <c r="C15" i="7"/>
  <c r="C28" i="7"/>
  <c r="C30" i="7"/>
  <c r="C19" i="7"/>
  <c r="C20" i="7"/>
  <c r="C21" i="7"/>
  <c r="C39" i="7"/>
  <c r="C38" i="7"/>
  <c r="C37" i="7"/>
  <c r="C36" i="7"/>
  <c r="D43" i="7" l="1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2" i="7"/>
  <c r="D21" i="7"/>
  <c r="D20" i="7"/>
  <c r="D19" i="7"/>
  <c r="D18" i="7"/>
  <c r="D17" i="7"/>
  <c r="D16" i="7"/>
  <c r="D25" i="7"/>
  <c r="D15" i="7"/>
  <c r="D24" i="7"/>
  <c r="D14" i="7"/>
  <c r="D23" i="7"/>
  <c r="D13" i="7"/>
  <c r="D12" i="7"/>
  <c r="G4" i="11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C8" i="7"/>
  <c r="C11" i="7"/>
  <c r="C9" i="7"/>
  <c r="C10" i="7"/>
  <c r="C5" i="7"/>
  <c r="C7" i="7"/>
  <c r="C6" i="7"/>
  <c r="D10" i="7" l="1"/>
  <c r="D9" i="7"/>
  <c r="D8" i="7"/>
  <c r="D7" i="7"/>
  <c r="D11" i="7"/>
  <c r="D6" i="7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" i="10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D5" i="7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" i="9"/>
  <c r="D18" i="9"/>
  <c r="G29" i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0" i="5"/>
  <c r="G9" i="5"/>
  <c r="G8" i="5"/>
  <c r="G7" i="5"/>
  <c r="G6" i="5"/>
  <c r="G5" i="5"/>
  <c r="G4" i="5"/>
  <c r="G3" i="5"/>
  <c r="G2" i="5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C3" i="7"/>
  <c r="C2" i="7"/>
  <c r="C4" i="7"/>
  <c r="D4" i="7" l="1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tc={153D289F-B934-4FA5-90E0-168D164D03B5}</author>
    <author>tc={5814DAD9-AC72-4523-9B03-415B9DCB4561}</author>
  </authors>
  <commentList>
    <comment ref="B1" authorId="0" shapeId="0" xr:uid="{153D289F-B934-4FA5-90E0-168D164D03B5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Year: 2019</t>
      </text>
    </comment>
    <comment ref="D1" authorId="1" shapeId="0" xr:uid="{5814DAD9-AC72-4523-9B03-415B9DCB4561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Year: 2019</t>
      </text>
    </comment>
  </commentList>
</comments>
</file>

<file path=xl/sharedStrings.xml><?xml version="1.0" encoding="utf-8"?>
<sst xmlns="http://schemas.openxmlformats.org/spreadsheetml/2006/main" count="935" uniqueCount="735">
  <si>
    <t>Bogota</t>
  </si>
  <si>
    <t>Antioquia</t>
  </si>
  <si>
    <t>Valle</t>
  </si>
  <si>
    <t>Santander</t>
  </si>
  <si>
    <t>Cundinamarca</t>
  </si>
  <si>
    <t>Atlantico</t>
  </si>
  <si>
    <t>Bolivar</t>
  </si>
  <si>
    <t>Meta</t>
  </si>
  <si>
    <t>Boyaca</t>
  </si>
  <si>
    <t>Tolima</t>
  </si>
  <si>
    <t>Cesar</t>
  </si>
  <si>
    <t>Cauca</t>
  </si>
  <si>
    <t>Cordoba</t>
  </si>
  <si>
    <t>Caldas</t>
  </si>
  <si>
    <t>Huila</t>
  </si>
  <si>
    <t>Risaralda</t>
  </si>
  <si>
    <t>Norte de Santander</t>
  </si>
  <si>
    <t>Nariño</t>
  </si>
  <si>
    <t>Casanare</t>
  </si>
  <si>
    <t>Magdalena</t>
  </si>
  <si>
    <t>La Guajira</t>
  </si>
  <si>
    <t>Quindio</t>
  </si>
  <si>
    <t>Sucre</t>
  </si>
  <si>
    <t>Arauca</t>
  </si>
  <si>
    <t>Choco</t>
  </si>
  <si>
    <t>Caqueta</t>
  </si>
  <si>
    <t>Putumayo</t>
  </si>
  <si>
    <t>San Andres y Providencia</t>
  </si>
  <si>
    <t>Guaviare</t>
  </si>
  <si>
    <t>Amazonas</t>
  </si>
  <si>
    <t>Vichada</t>
  </si>
  <si>
    <t>Guania</t>
  </si>
  <si>
    <t>Vaupes</t>
  </si>
  <si>
    <t>coordinates</t>
  </si>
  <si>
    <t>gdp</t>
  </si>
  <si>
    <t>name</t>
  </si>
  <si>
    <t>10°39′00″N 74°58′00″W</t>
  </si>
  <si>
    <t>10°11′00″N 74°14′00″W</t>
  </si>
  <si>
    <t>04°36′35″N 74°04′54″W</t>
  </si>
  <si>
    <t>06°41′00″N 75°34′00″W</t>
  </si>
  <si>
    <t>03°56′00″N 76°31′00″W</t>
  </si>
  <si>
    <t>06°40′00″N 73°27′00″W</t>
  </si>
  <si>
    <t>05°00′00″N 74°10′00″W</t>
  </si>
  <si>
    <t>08°53′00″N 74°19′00″W</t>
  </si>
  <si>
    <t>09°14′00″N 73°31′00″W</t>
  </si>
  <si>
    <t>02°17′00″N 76°51′00″W</t>
  </si>
  <si>
    <t>08°22′00″N 75°42′00″W</t>
  </si>
  <si>
    <t>05°17′00″N 75°21′00″W</t>
  </si>
  <si>
    <t>05°01′00″N 75°55′00″W</t>
  </si>
  <si>
    <t>02°48′00″N 75°27′00″W</t>
  </si>
  <si>
    <t>05°45′00″N 73°06′00″W</t>
  </si>
  <si>
    <t>04°03′00″N 75°15′00″W</t>
  </si>
  <si>
    <t>08°01′00″N 72°53′00″W</t>
  </si>
  <si>
    <t>01°36′00″N 77°52′00″W</t>
  </si>
  <si>
    <t>05°26′00″N 71°30′00″W</t>
  </si>
  <si>
    <t>11°33′00″N 72°21′00″W</t>
  </si>
  <si>
    <t>04°26′00″N 75°41′00″W</t>
  </si>
  <si>
    <t>09°02′00″N 75°09′00″W</t>
  </si>
  <si>
    <t>06°37′00″N 70°59′00″W</t>
  </si>
  <si>
    <t>06°19′00″N 77°00′00″W</t>
  </si>
  <si>
    <t>01°02′00″N 73°54′00″W</t>
  </si>
  <si>
    <t>00°34′00″N 75°39′00″W</t>
  </si>
  <si>
    <t>01°59′00″N 71°56′00″W</t>
  </si>
  <si>
    <t>04°38′00″N 69°14′00″W</t>
  </si>
  <si>
    <t>02°49′00″N 68°48′00″W</t>
  </si>
  <si>
    <t>00°33′00″N 70°33′00″W</t>
  </si>
  <si>
    <t>NRW</t>
  </si>
  <si>
    <t>BW</t>
  </si>
  <si>
    <t>Niedersachsen</t>
  </si>
  <si>
    <t>Bayern</t>
  </si>
  <si>
    <t>Hessen</t>
  </si>
  <si>
    <t>Berlin</t>
  </si>
  <si>
    <t>RP</t>
  </si>
  <si>
    <t>Sachsen</t>
  </si>
  <si>
    <t>Hamburg</t>
  </si>
  <si>
    <t>SH</t>
  </si>
  <si>
    <t>Brandenburg</t>
  </si>
  <si>
    <t>SA</t>
  </si>
  <si>
    <t>Thüringen</t>
  </si>
  <si>
    <t>MP</t>
  </si>
  <si>
    <t>Saarland</t>
  </si>
  <si>
    <t>Bremen</t>
  </si>
  <si>
    <t>49°04′43″N 11°23′08″E</t>
  </si>
  <si>
    <t>52°31′12″N 13°24′18″E</t>
  </si>
  <si>
    <t>51°28′00″N 07°33′00″E</t>
  </si>
  <si>
    <t>48°32′16″N 09°02′28″E</t>
  </si>
  <si>
    <t>52°45′22″N 09°23′35″E</t>
  </si>
  <si>
    <t>50°36′29″N 09°01′42″E</t>
  </si>
  <si>
    <t>49°54′47″N 07°27′00″E</t>
  </si>
  <si>
    <t>51°01′37″N 13°21′32″E</t>
  </si>
  <si>
    <t>53°33′00″N 10°00′00″E</t>
  </si>
  <si>
    <t>54°28′12″N 09°30′50″E</t>
  </si>
  <si>
    <t>52°21′43″N 13°00′29″E</t>
  </si>
  <si>
    <t>51°58′00″N 11°28′00″E</t>
  </si>
  <si>
    <t>53°37′00″N 12°42′00″E</t>
  </si>
  <si>
    <t>49°23′00″N 06°50′00″E</t>
  </si>
  <si>
    <t>53°20′50″N 08°35′29″E</t>
  </si>
  <si>
    <t>weights_gdp</t>
  </si>
  <si>
    <t>population</t>
  </si>
  <si>
    <t>weights_population</t>
  </si>
  <si>
    <t>checksum</t>
  </si>
  <si>
    <t>country</t>
  </si>
  <si>
    <t>colombia</t>
  </si>
  <si>
    <t>germany</t>
  </si>
  <si>
    <t>region</t>
  </si>
  <si>
    <t>04°36′35"N 74°04′54"W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</si>
  <si>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</si>
  <si>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</si>
  <si>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</si>
  <si>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</si>
  <si>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</si>
  <si>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</si>
  <si>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</si>
  <si>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</si>
  <si>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</si>
  <si>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</si>
  <si>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</si>
  <si>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</si>
  <si>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</si>
  <si>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</si>
  <si>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</si>
  <si>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</si>
  <si>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</si>
  <si>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</si>
  <si>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</si>
  <si>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</si>
  <si>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</si>
  <si>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</si>
  <si>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</si>
  <si>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</si>
  <si>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</si>
  <si>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</si>
  <si>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</si>
  <si>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</si>
  <si>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</si>
  <si>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</si>
  <si>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</si>
  <si>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</si>
  <si>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</si>
  <si>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</si>
  <si>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</si>
  <si>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</si>
  <si>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</si>
  <si>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</si>
  <si>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</si>
  <si>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</si>
  <si>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</si>
  <si>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</si>
  <si>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</si>
  <si>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</si>
  <si>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</si>
  <si>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</si>
  <si>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</si>
  <si>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</si>
  <si>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</si>
  <si>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</si>
  <si>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</si>
  <si>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32°50′5″N 86°38′0″W</t>
  </si>
  <si>
    <t>64°43′54″N 152°28′12″W</t>
  </si>
  <si>
    <t>34°34′00″N 111°51′22″W</t>
  </si>
  <si>
    <t>Western Cape</t>
  </si>
  <si>
    <t>Eastern Cape</t>
  </si>
  <si>
    <t>Northern Cape</t>
  </si>
  <si>
    <t>Free State</t>
  </si>
  <si>
    <t>KwaZulu-Natal</t>
  </si>
  <si>
    <t>North West</t>
  </si>
  <si>
    <t xml:space="preserve">Gauteng </t>
  </si>
  <si>
    <t>Mpumalanga</t>
  </si>
  <si>
    <t>Limpopo</t>
  </si>
  <si>
    <t>małopolskie</t>
  </si>
  <si>
    <t>śląskie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</si>
  <si>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</si>
  <si>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</si>
  <si>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</si>
  <si>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</si>
  <si>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</si>
  <si>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</si>
  <si>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</si>
  <si>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</si>
  <si>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 xml:space="preserve">łódzkie </t>
  </si>
  <si>
    <t>świętokrzyskie</t>
  </si>
  <si>
    <t xml:space="preserve">lubelskie  </t>
  </si>
  <si>
    <t>podkarpackie</t>
  </si>
  <si>
    <t>podlaskie</t>
  </si>
  <si>
    <t>warszawski stołeczny</t>
  </si>
  <si>
    <t>mazowiecki regionalny</t>
  </si>
  <si>
    <t>source: https://stat.gov.pl/en/topics/other-studies/cities-voivodship/regions-of-poland-2022,5,16.html</t>
  </si>
  <si>
    <t>Special Region of Aceh</t>
  </si>
  <si>
    <t>Bali</t>
  </si>
  <si>
    <t>Bangka-Belitung</t>
  </si>
  <si>
    <t>Banten</t>
  </si>
  <si>
    <t>Bengkulu</t>
  </si>
  <si>
    <t>Central Java</t>
  </si>
  <si>
    <t>Central Kalimantan</t>
  </si>
  <si>
    <t>Central Sulawesi</t>
  </si>
  <si>
    <t>East Java</t>
  </si>
  <si>
    <t>East Kalimantan</t>
  </si>
  <si>
    <t>East Nusa Tenggara</t>
  </si>
  <si>
    <t>Gorontalo</t>
  </si>
  <si>
    <t>Jakarta (Special City District)</t>
  </si>
  <si>
    <t>Jambi</t>
  </si>
  <si>
    <t>Lampung</t>
  </si>
  <si>
    <t>Maluku</t>
  </si>
  <si>
    <t>North Kalimantan</t>
  </si>
  <si>
    <t>North Maluku</t>
  </si>
  <si>
    <t>North Sulawesi</t>
  </si>
  <si>
    <t>North Sumatra</t>
  </si>
  <si>
    <t>Special Region of Papua</t>
  </si>
  <si>
    <t>Riau</t>
  </si>
  <si>
    <t>Riau Islands</t>
  </si>
  <si>
    <t>Southeast Sulawesi</t>
  </si>
  <si>
    <t>South Kalimantan</t>
  </si>
  <si>
    <t>South Sulawesi</t>
  </si>
  <si>
    <t>South Sumatra</t>
  </si>
  <si>
    <t>West Java</t>
  </si>
  <si>
    <t>West Kalimantan</t>
  </si>
  <si>
    <t>West Nusa Tenggara</t>
  </si>
  <si>
    <t>Special Region of West Papua</t>
  </si>
  <si>
    <t>West Sulawesi</t>
  </si>
  <si>
    <t>West Sumatra</t>
  </si>
  <si>
    <t>Special Region of Yogyakarta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</si>
  <si>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</si>
  <si>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</si>
  <si>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</si>
  <si>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</si>
  <si>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</si>
  <si>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</si>
  <si>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</si>
  <si>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</si>
  <si>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</si>
  <si>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</si>
  <si>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</si>
  <si>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</si>
  <si>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</si>
  <si>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</si>
  <si>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</si>
  <si>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</si>
  <si>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</si>
  <si>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</si>
  <si>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</si>
  <si>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</si>
  <si>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</si>
  <si>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</si>
  <si>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</si>
  <si>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</si>
  <si>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</si>
  <si>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</si>
  <si>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</si>
  <si>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</si>
  <si>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</si>
  <si>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</si>
  <si>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</si>
  <si>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West Bengal</t>
  </si>
  <si>
    <t>Bejing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</si>
  <si>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</si>
  <si>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</si>
  <si>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</si>
  <si>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</si>
  <si>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</si>
  <si>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</si>
  <si>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</si>
  <si>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</si>
  <si>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</si>
  <si>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</si>
  <si>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</si>
  <si>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</si>
  <si>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</si>
  <si>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</si>
  <si>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</si>
  <si>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</si>
  <si>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</si>
  <si>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</si>
  <si>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</si>
  <si>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</si>
  <si>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</si>
  <si>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</si>
  <si>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</si>
  <si>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</si>
  <si>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</si>
  <si>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</si>
  <si>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</si>
  <si>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</si>
  <si>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</si>
  <si>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</si>
  <si>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SOURCE: Reserve Bank of India, 2011</t>
  </si>
  <si>
    <t>weights_coal_prod</t>
  </si>
  <si>
    <t>Moscow Oblast</t>
  </si>
  <si>
    <t>Krasnodar Krai</t>
  </si>
  <si>
    <t>Sverdlovsk Oblast</t>
  </si>
  <si>
    <t>Rostov Oblast</t>
  </si>
  <si>
    <t>Chelyabinsk Oblast</t>
  </si>
  <si>
    <t>Nizhny Novgorod Oblast</t>
  </si>
  <si>
    <t>Samara Oblast</t>
  </si>
  <si>
    <t>Krasnoyarsk Krai</t>
  </si>
  <si>
    <t>Stavropol Krai</t>
  </si>
  <si>
    <t>Kemerovo Oblast</t>
  </si>
  <si>
    <t>Novosibirsk Oblast</t>
  </si>
  <si>
    <t>Perm Krai</t>
  </si>
  <si>
    <t>Volgograd Oblast</t>
  </si>
  <si>
    <t>Saratov Oblast</t>
  </si>
  <si>
    <t>Irkutsk Oblast</t>
  </si>
  <si>
    <t>Altai Krai</t>
  </si>
  <si>
    <t>Voronezh Oblast</t>
  </si>
  <si>
    <t>Orenburg Oblast</t>
  </si>
  <si>
    <t>Omsk Oblast</t>
  </si>
  <si>
    <t>Primorsky Krai</t>
  </si>
  <si>
    <t>Leningrad Oblast</t>
  </si>
  <si>
    <t>Tula Oblast</t>
  </si>
  <si>
    <t>Belgorod Oblast</t>
  </si>
  <si>
    <t>Vladimir Oblast</t>
  </si>
  <si>
    <t>Penza Oblast</t>
  </si>
  <si>
    <t>Tver Oblast</t>
  </si>
  <si>
    <t>Khabarovsk Krai</t>
  </si>
  <si>
    <t>Kirov Oblast</t>
  </si>
  <si>
    <t>Ulyanovsk Oblast</t>
  </si>
  <si>
    <t>Bryansk Oblast</t>
  </si>
  <si>
    <t>Yaroslavl Oblast</t>
  </si>
  <si>
    <t>Vologda Oblast</t>
  </si>
  <si>
    <t>Lipetsk Oblast</t>
  </si>
  <si>
    <t>Ryazan Oblast</t>
  </si>
  <si>
    <t>Kursk Oblast</t>
  </si>
  <si>
    <t>Zabaykalsky Krai</t>
  </si>
  <si>
    <t>Tambov Oblast</t>
  </si>
  <si>
    <t>Ivanovo Oblast</t>
  </si>
  <si>
    <t>Tomsk Oblast</t>
  </si>
  <si>
    <t>Kaluga Oblast</t>
  </si>
  <si>
    <t>Astrakhan Oblast</t>
  </si>
  <si>
    <t>Smolensk Oblast</t>
  </si>
  <si>
    <t>Sakha Republic</t>
  </si>
  <si>
    <t>Kaliningrad Oblast</t>
  </si>
  <si>
    <t>Kurgan Oblast</t>
  </si>
  <si>
    <t>Komi Republic</t>
  </si>
  <si>
    <t>Amur Oblast</t>
  </si>
  <si>
    <t>Murmansk Oblast</t>
  </si>
  <si>
    <t>Oryol Oblast</t>
  </si>
  <si>
    <t>Pskov Oblast</t>
  </si>
  <si>
    <t>Kostroma Oblast</t>
  </si>
  <si>
    <t>Novgorod Oblast</t>
  </si>
  <si>
    <t>Yamalo-Nenets Autonomous Okrug</t>
  </si>
  <si>
    <t>Sakhalin Oblast</t>
  </si>
  <si>
    <t>Kamchatka Krai</t>
  </si>
  <si>
    <t>Altai Republic</t>
  </si>
  <si>
    <t>Jewish Autonomous Oblast</t>
  </si>
  <si>
    <t>Magadan Oblast</t>
  </si>
  <si>
    <t>Chukotka Autonomous Okrug</t>
  </si>
  <si>
    <t>Nenets Autonomous Okrug</t>
  </si>
  <si>
    <t>Moscow</t>
  </si>
  <si>
    <t>Saint Petersburg</t>
  </si>
  <si>
    <t>Khanty-Mansi Autonomous Okrug</t>
  </si>
  <si>
    <t>Tatarstan</t>
  </si>
  <si>
    <t>Bashkortostan</t>
  </si>
  <si>
    <t>Tyumen Oblast</t>
  </si>
  <si>
    <t>Dagestan</t>
  </si>
  <si>
    <t>Udmurtia</t>
  </si>
  <si>
    <t>Arkhangelsk Oblast</t>
  </si>
  <si>
    <t>Chuvashia</t>
  </si>
  <si>
    <t>Karelia</t>
  </si>
  <si>
    <t>Buryatia</t>
  </si>
  <si>
    <t>Mordovia</t>
  </si>
  <si>
    <t>Khakassia</t>
  </si>
  <si>
    <t>Chechnya</t>
  </si>
  <si>
    <t>Mari El</t>
  </si>
  <si>
    <t>North Ossetia–Alania</t>
  </si>
  <si>
    <t>Kabardino-Balkaria</t>
  </si>
  <si>
    <t>Adygea</t>
  </si>
  <si>
    <t>Sevastopol</t>
  </si>
  <si>
    <t>Karachay-Cherkessia</t>
  </si>
  <si>
    <t>Kalmykia</t>
  </si>
  <si>
    <t>Tuva</t>
  </si>
  <si>
    <t>Ingushetia</t>
  </si>
  <si>
    <t>Almaty</t>
  </si>
  <si>
    <t>Akmola</t>
  </si>
  <si>
    <t>Aktobe</t>
  </si>
  <si>
    <t>Atyrau</t>
  </si>
  <si>
    <t>West Kazakhstan</t>
  </si>
  <si>
    <t>Zhambyl</t>
  </si>
  <si>
    <t>Karagandinskaya</t>
  </si>
  <si>
    <t>Kostanay</t>
  </si>
  <si>
    <t>Kyzylorda</t>
  </si>
  <si>
    <t>Mangistau</t>
  </si>
  <si>
    <t>Pavlodar</t>
  </si>
  <si>
    <t>North Kazakhstan</t>
  </si>
  <si>
    <t>Turkestan</t>
  </si>
  <si>
    <t>East Kazakhstan</t>
  </si>
  <si>
    <t>r. Almaty</t>
  </si>
  <si>
    <t>r. Shymkent</t>
  </si>
  <si>
    <t xml:space="preserve">Source GDP: </t>
  </si>
  <si>
    <t>https://mospi.gov.in/data</t>
  </si>
  <si>
    <t>https://data.stats.gov.cn/english/easyquery.htm?cn=E0103</t>
  </si>
  <si>
    <t>https://www.bps.go.id/indicator/52/286/1/-2010-version-gross-regional-domestic-product.html</t>
  </si>
  <si>
    <t>34°45′04″N 92°07′52″W</t>
  </si>
  <si>
    <t>37°16′08″N 119°18′19″W</t>
  </si>
  <si>
    <t>38°59′52″N 105°33′05″W</t>
  </si>
  <si>
    <t>41°30′02″N 72°45′27″W</t>
  </si>
  <si>
    <t>39°08′42″N 75°23′11″W</t>
  </si>
  <si>
    <t>38°53′37″N 77°00′52″W</t>
  </si>
  <si>
    <t>27°35′40″N 83°48′16″W</t>
  </si>
  <si>
    <t>32°40′40″N 83°10′41″W</t>
  </si>
  <si>
    <t>20°27′36″N 157°30′17″W</t>
  </si>
  <si>
    <t>45°29′39″N 114°08′36″W</t>
  </si>
  <si>
    <t>39°44′21″N 89°15′59″W</t>
  </si>
  <si>
    <t>39°45′58″N 86°28′05″W</t>
  </si>
  <si>
    <t>41°56′03″N 93°22′36″W</t>
  </si>
  <si>
    <t>37°49′20″N 85°46′06″W</t>
  </si>
  <si>
    <t>30°56′14″N 91°24′03″W</t>
  </si>
  <si>
    <t>45°11′18″N 68°59′05″W</t>
  </si>
  <si>
    <t>38°48′17″N 77°14′13″W</t>
  </si>
  <si>
    <t>42°02′12″N 71°41′00″W</t>
  </si>
  <si>
    <t>45°00′00″N 86°15′58″W</t>
  </si>
  <si>
    <t>46°26′21″N 93°20′53″W</t>
  </si>
  <si>
    <t>32°34′16″N 89°52′35″W</t>
  </si>
  <si>
    <t>38°17′54″N 92°26′03″W</t>
  </si>
  <si>
    <t>46°40′46″N 110°02′39″W</t>
  </si>
  <si>
    <t>41°30′05″N 99°40′56″W</t>
  </si>
  <si>
    <t>38°30′08″N 117°01′18″W</t>
  </si>
  <si>
    <t>44°00′00″N 71°33′58″W</t>
  </si>
  <si>
    <t>40°04′22″N 74°43′27″W</t>
  </si>
  <si>
    <t>34°09′58″N 106°01′33″W</t>
  </si>
  <si>
    <t>42°44′47″N 75°46′12″W</t>
  </si>
  <si>
    <t>35°10′15″N 79°51′38″W</t>
  </si>
  <si>
    <t>47°28′03″N 100°18′07″W</t>
  </si>
  <si>
    <t>40°21′48″N 82°40′10″W</t>
  </si>
  <si>
    <t>35°18′32″N 98°42′58″W</t>
  </si>
  <si>
    <t>44°08′43″N 120°34′59″W</t>
  </si>
  <si>
    <t>41°07′01″N 77°36′17″W</t>
  </si>
  <si>
    <t>41°33′26″N 71°29′52″W</t>
  </si>
  <si>
    <t>33°37′28″N 80°55′35″W</t>
  </si>
  <si>
    <t>44°12′45″N 100°14′49″W</t>
  </si>
  <si>
    <t>35°49′50″N 85°58′44″W</t>
  </si>
  <si>
    <t>31°10′14″N 100°04′17″W</t>
  </si>
  <si>
    <t>39°29′59″N 111°32′49″W</t>
  </si>
  <si>
    <t>43°52′18″N 72°27′05″W</t>
  </si>
  <si>
    <t>38°00′12″N 79°25′15″W</t>
  </si>
  <si>
    <t>47°16′22″N 120°52′56″W</t>
  </si>
  <si>
    <t>38°55′12″N 80°10′54″W</t>
  </si>
  <si>
    <t>44°54′02″N 89°34′10″W</t>
  </si>
  <si>
    <t>43°00′01″N 107°33′16″W</t>
  </si>
  <si>
    <t>51°54′35″N 69°43′38″E</t>
  </si>
  <si>
    <t>48°15′11″N 58°51′11″E</t>
  </si>
  <si>
    <t>44°46′20″N 78°11′51″E</t>
  </si>
  <si>
    <t>47°41′51″N 51°42′38″E</t>
  </si>
  <si>
    <t>49°52′56″N 50°31′36″E</t>
  </si>
  <si>
    <t>42°53′46″N 71°22′07″E</t>
  </si>
  <si>
    <t>48°42′30″N 72°26′23″E</t>
  </si>
  <si>
    <t>51°27′25″N 64°02′27″E</t>
  </si>
  <si>
    <t>45°08′02″N 63°18′34″E</t>
  </si>
  <si>
    <t>43°51′15″N 53°20′47″E</t>
  </si>
  <si>
    <t>52°14′26″N 76°25′58″E</t>
  </si>
  <si>
    <t>53°48′34″N 69°58′34″E</t>
  </si>
  <si>
    <t>43°18′13″N 68°15′38″E</t>
  </si>
  <si>
    <t>48°28′58″N 82°02′03″E</t>
  </si>
  <si>
    <t>51°08′52″N 71°28′45″E</t>
  </si>
  <si>
    <t>43°13′03″N 76°56′38″E</t>
  </si>
  <si>
    <t>42°20′30″N 69°35′23″E</t>
  </si>
  <si>
    <t>10°12′53″N 93°13′53″E</t>
  </si>
  <si>
    <t>15°53′43″N 80°45′40″E</t>
  </si>
  <si>
    <t>28°01′00″N 94°28′43″E</t>
  </si>
  <si>
    <t>26°03′27″N 92°51′40″E</t>
  </si>
  <si>
    <t>25°54′14″N 85°48′25″E</t>
  </si>
  <si>
    <t>30°44′06″N 76°45′48″E</t>
  </si>
  <si>
    <t>20°56′39″N 82°19′11″E</t>
  </si>
  <si>
    <t>20°12′15″N 73°03′53″E</t>
  </si>
  <si>
    <t>20°22′05″N 73°10′46″E</t>
  </si>
  <si>
    <t>28°38′38″N 77°05′35″E</t>
  </si>
  <si>
    <t>15°20′59″N 74°00′24″E</t>
  </si>
  <si>
    <t>22°24′55″N 71°19′37″E</t>
  </si>
  <si>
    <t>29°17′25″N 76°02′20″E</t>
  </si>
  <si>
    <t>31°48′34″N 77°17′53″E</t>
  </si>
  <si>
    <t>33°31′50″N 75°15′57″E</t>
  </si>
  <si>
    <t>23°39′34″N 85°38′45″E</t>
  </si>
  <si>
    <t>15°02′10″N 76°19′15″E</t>
  </si>
  <si>
    <t>10°33′55″N 76°08′21″E</t>
  </si>
  <si>
    <t>09°59′06″N 72°55′56″E</t>
  </si>
  <si>
    <t>23°58′12″N 78°25′15″E</t>
  </si>
  <si>
    <t>18°49′06″N 76°46′11″E</t>
  </si>
  <si>
    <t>24°45′44″N 93°51′25″E</t>
  </si>
  <si>
    <t>25°34′24″N 91°18′43″E</t>
  </si>
  <si>
    <t>23°14′03″N 92°50′43″E</t>
  </si>
  <si>
    <t>26°06′59″N 94°17′02″E</t>
  </si>
  <si>
    <t>20°11′24″N 84°26′14″E</t>
  </si>
  <si>
    <t>11°56′10″N 79°48′48″E</t>
  </si>
  <si>
    <t>31°01′36″N 75°24′39″E</t>
  </si>
  <si>
    <t>26°37′42″N 73°52′42″E</t>
  </si>
  <si>
    <t>27°35′55″N 88°28′00″E</t>
  </si>
  <si>
    <t>10°49′16″N 78°17′23″E</t>
  </si>
  <si>
    <t>23°44′04″N 91°44′27″E</t>
  </si>
  <si>
    <t>27°08′17″N 80°51′33″E</t>
  </si>
  <si>
    <t>30°05′27″N 79°18′31″E</t>
  </si>
  <si>
    <t>24°22′26″N 87°51′03″E</t>
  </si>
  <si>
    <t>32°06′28″S 26°27′54″E</t>
  </si>
  <si>
    <t>28°51′20″S 21°00′05″E</t>
  </si>
  <si>
    <t>28°40′53″S 27°03′55″E</t>
  </si>
  <si>
    <t>28°56′37″S 30°51′54″E</t>
  </si>
  <si>
    <t>26°22′31″S 25°27′52″E</t>
  </si>
  <si>
    <t>26°01′00″S 28°07′38″E</t>
  </si>
  <si>
    <t>25°44′37″S 30°08′18″E</t>
  </si>
  <si>
    <t>23°46′26″S 29°08′45″E</t>
  </si>
  <si>
    <t>04°02′27″N 96°38′56″E</t>
  </si>
  <si>
    <t>08°27′20″S 115°04′17″E</t>
  </si>
  <si>
    <t>02°27′30″S 106°58′41″E</t>
  </si>
  <si>
    <t>03°49′31″S 102°18′16″E</t>
  </si>
  <si>
    <t>06°26′45″S 105°56′24″E</t>
  </si>
  <si>
    <t>06°58′07″S 110°07′24″E</t>
  </si>
  <si>
    <t>01°23′03″S 113°17′25″E</t>
  </si>
  <si>
    <t>01°07′58″S 121°48′51″E</t>
  </si>
  <si>
    <t>06°54′52″S 113°34′59″E</t>
  </si>
  <si>
    <t>00°05′54″N 116°25′51″E</t>
  </si>
  <si>
    <t>09°32′07″S 122°03′35″E</t>
  </si>
  <si>
    <t>00°32′56″N 123°02′24″E</t>
  </si>
  <si>
    <t>06°13′47″S 106°49′46″E</t>
  </si>
  <si>
    <t>01°45′09″S 102°47′37″E</t>
  </si>
  <si>
    <t>04°56′45″S 104°53′31″E</t>
  </si>
  <si>
    <t>04°51′43″S 130°18′56″E</t>
  </si>
  <si>
    <t>01°34′53″N 116°16′31″E</t>
  </si>
  <si>
    <t>00°05′01″N 126°58′11″E</t>
  </si>
  <si>
    <t>02°55′34″N 125°08′52″E</t>
  </si>
  <si>
    <t>01°49′52″N 98°44′30″E</t>
  </si>
  <si>
    <t>07°52′22″S 110°25′27″E</t>
  </si>
  <si>
    <t>04°52′26″S 137°48′32″E</t>
  </si>
  <si>
    <t>00°53′54″N 101°55′08″E</t>
  </si>
  <si>
    <t>01°42′03″N 106°13′11″E</t>
  </si>
  <si>
    <t>04°29′43″S 122°44′26″E</t>
  </si>
  <si>
    <t>03°01′47″S 115°27′03″E</t>
  </si>
  <si>
    <t>04°49′37″S 119°26′21″E</t>
  </si>
  <si>
    <t>03°16′31″S 104°07′42″E</t>
  </si>
  <si>
    <t>06°52′04″S 107°36′18″E</t>
  </si>
  <si>
    <t>00°28′43″S 111°06′41″E</t>
  </si>
  <si>
    <t>08°35′41″S 117°34′42″E</t>
  </si>
  <si>
    <t>01°37′27″S 132°16′44″E</t>
  </si>
  <si>
    <t>02°12′36″S 119°17′25″E</t>
  </si>
  <si>
    <t>01°33′22″S 100°14′42″E</t>
  </si>
  <si>
    <t>r. Nur-Sultan (Astana?)</t>
  </si>
  <si>
    <t>39°56′19″N 116°23′50″E</t>
  </si>
  <si>
    <t>39°07′30″N 117°17′43″E</t>
  </si>
  <si>
    <t>39°19′59″N 116°39′37″E</t>
  </si>
  <si>
    <t>37°39′58″N 112°23′51″E</t>
  </si>
  <si>
    <t>45°22′04″N 111°37′30″E</t>
  </si>
  <si>
    <t>40°52′24″N 122°19′06″E</t>
  </si>
  <si>
    <t>43°34′50″N 126°28′13″E</t>
  </si>
  <si>
    <t>48°29′37″N 127°58′44″E</t>
  </si>
  <si>
    <t>31°13′27″N 121°28′36″E</t>
  </si>
  <si>
    <t>32°56′15″N 119°10′55″E</t>
  </si>
  <si>
    <t>29°05′54″N 120°30′24″E</t>
  </si>
  <si>
    <t>32°01′28″N 117°15′57″E</t>
  </si>
  <si>
    <t>25°55′55″N 118°17′56″E</t>
  </si>
  <si>
    <t>27°16′38″N 116°02′14″E</t>
  </si>
  <si>
    <t>36°33′39″N 118°46′19″E</t>
  </si>
  <si>
    <t>33°52′28″N 113°30′18″E</t>
  </si>
  <si>
    <t>31°09′03″N 112°15′09″E</t>
  </si>
  <si>
    <t>27°22′54″N 111°31′34″E</t>
  </si>
  <si>
    <t>22°47′24″N 113°29′29″E</t>
  </si>
  <si>
    <t>24°18′13″N 109°24′49″E</t>
  </si>
  <si>
    <t>19°08′28″N 109°52′53″E</t>
  </si>
  <si>
    <t>29°33′17″N 106°32′54″E</t>
  </si>
  <si>
    <t>30°10′45″N 102°57′03″E</t>
  </si>
  <si>
    <t>26°55′12″N 106°35′59″E</t>
  </si>
  <si>
    <t>25°11′43″N 101°51′51″E</t>
  </si>
  <si>
    <t>31°53′12″N 88°46′10″E</t>
  </si>
  <si>
    <t>35°38′45″N 108°22′07″E</t>
  </si>
  <si>
    <t>37°41′26″N 100°31′59″E</t>
  </si>
  <si>
    <t>35°25′18″N 96°15′41″E</t>
  </si>
  <si>
    <t>37°18′53″N 105°58′28″E</t>
  </si>
  <si>
    <t>41°45′17″N 84°56′36″E</t>
  </si>
  <si>
    <t>49°50′58″N 20°15′08″E</t>
  </si>
  <si>
    <t>50°14′47″N 19°00′16″E</t>
  </si>
  <si>
    <t>52°22′43″N 17°26′29″E</t>
  </si>
  <si>
    <t>53°35′43″N 15°33′18″E</t>
  </si>
  <si>
    <t>52°14′37″N 15°28′32″E</t>
  </si>
  <si>
    <t>50°57′02″N 16°18′22″E</t>
  </si>
  <si>
    <t>50°35′00″N 17°48′06″E</t>
  </si>
  <si>
    <t>53°03′20″N 18°30′15″E</t>
  </si>
  <si>
    <t>53°47′42″N 20°57′48″E</t>
  </si>
  <si>
    <t>54°09′49″N 18°10′24″E</t>
  </si>
  <si>
    <t>51°37′09″N 19°22′02″E</t>
  </si>
  <si>
    <t>50°45′50″N 20°47′11″E</t>
  </si>
  <si>
    <t>51°16′10″N 22°52′50″E</t>
  </si>
  <si>
    <t>49°54′43″N 22°20′43″E</t>
  </si>
  <si>
    <t>53°20′42″N 22°46′10″E</t>
  </si>
  <si>
    <t>52°13′58″N 21°03′40″E</t>
  </si>
  <si>
    <t>52°14′50″N 21°11′37″E</t>
  </si>
  <si>
    <t>55°34′55″N 37°23′07″E</t>
  </si>
  <si>
    <t>55°36′28″N 37°40′08″E</t>
  </si>
  <si>
    <t>59°56′25″N 30°05′40″E</t>
  </si>
  <si>
    <t>62°08′55″N 72°35′24″E</t>
  </si>
  <si>
    <t>67°51′37″N 74°00′13″E</t>
  </si>
  <si>
    <t>66°31′22″N 95°00′17″E</t>
  </si>
  <si>
    <t>55°19′28″N 50°45′46″E</t>
  </si>
  <si>
    <t>45°07′57″N 39°10′09″E</t>
  </si>
  <si>
    <t>58°59′57″N 61°42′25″E</t>
  </si>
  <si>
    <t>54°03′08″N 56°34′38″E</t>
  </si>
  <si>
    <t>48°04′57″N 41°16′21″E</t>
  </si>
  <si>
    <t>54°10′44″N 60°14′29″E</t>
  </si>
  <si>
    <t>53°13′32″N 50°14′50″E</t>
  </si>
  <si>
    <t>56°16′31″N 44°46′32″E</t>
  </si>
  <si>
    <t>57°43′33″N 107°23′32″E</t>
  </si>
  <si>
    <t>58°53′02″N 55°37′40″E</t>
  </si>
  <si>
    <t>55°15′47″N 80°06′07″E</t>
  </si>
  <si>
    <t>59°52′23″N 31°19′53″E</t>
  </si>
  <si>
    <t>57°34′03″N 70°00′48″E</t>
  </si>
  <si>
    <t>66°18′14″N 134°10′55″E</t>
  </si>
  <si>
    <t>45°22′44″N 134°42′29″E</t>
  </si>
  <si>
    <t>50°49′48″N 40°32′34″E</t>
  </si>
  <si>
    <t>52°25′48″N 56°13′47″E</t>
  </si>
  <si>
    <t>54°29′55″N 86°55′38″E</t>
  </si>
  <si>
    <t>48°53′34″N 148°51′35″E</t>
  </si>
  <si>
    <t>49°20′44″N 44°18′06″E</t>
  </si>
  <si>
    <t>50°36′50″N 37°18′12″E</t>
  </si>
  <si>
    <t>51°18′35″N 46°40′06″E</t>
  </si>
  <si>
    <t>44°56′52″N 43°16′49″E</t>
  </si>
  <si>
    <t>54°35′06″N 138°48′04″E</t>
  </si>
  <si>
    <t>68°00′13″N 34°54′40″E</t>
  </si>
  <si>
    <t>56°00′19″N 73°19′53″E</t>
  </si>
  <si>
    <t>43°05′20″N 46°50′40″E</t>
  </si>
  <si>
    <t>53°53′56″N 37°25′29″E</t>
  </si>
  <si>
    <t>57°12′03″N 52°46′44″E</t>
  </si>
  <si>
    <t>52°32′46″N 82°31′47″E</t>
  </si>
  <si>
    <t>60°02′01″N 40°56′20″E</t>
  </si>
  <si>
    <t>52°44′15″N 39°14′37″E</t>
  </si>
  <si>
    <t>57°44′36″N 39°15′42″E</t>
  </si>
  <si>
    <t>63°48′33″N 55°49′14″E</t>
  </si>
  <si>
    <t>71°14′23″N 52°18′53″E</t>
  </si>
  <si>
    <t>54°18′34″N 35°21′30″E</t>
  </si>
  <si>
    <t>58°20′59″N 82°13′04″E</t>
  </si>
  <si>
    <t>55°57′27″N 40°37′20″E</t>
  </si>
  <si>
    <t>54°48′22″N 21°15′46″E</t>
  </si>
  <si>
    <t>51°40′24″N 36°17′57″E</t>
  </si>
  <si>
    <t>47°08′40″N 47°08′47″E</t>
  </si>
  <si>
    <t>53°09′38″N 44°31′54″E</t>
  </si>
  <si>
    <t>57°14′50″N 34°32′55″E</t>
  </si>
  <si>
    <t>54°20′15″N 40°40′27″E</t>
  </si>
  <si>
    <t>52°57′13″N 127°17′13″E</t>
  </si>
  <si>
    <t>53°42′41″N 48°01′13″E</t>
  </si>
  <si>
    <t>53°47′48″N 114°56′24″E</t>
  </si>
  <si>
    <t>52°56′20″N 33°17′03″E</t>
  </si>
  <si>
    <t>58°33′41″N 50°05′49″E</t>
  </si>
  <si>
    <t>52°42′19″N 41°35′01″E</t>
  </si>
  <si>
    <t>54°44′24″N 33°04′10″E</t>
  </si>
  <si>
    <t>55°28′45″N 47°09′59″E</t>
  </si>
  <si>
    <t>63°40′29″N 33°37′30″E</t>
  </si>
  <si>
    <t>53°36′18″N 107°46′33″E</t>
  </si>
  <si>
    <t>57°54′04″N 165°01′53″E</t>
  </si>
  <si>
    <t>62°35′11″N 154°06′15″E</t>
  </si>
  <si>
    <t>52°47′39″N 36°25′47″E</t>
  </si>
  <si>
    <t>58°10′19″N 32°55′26″E</t>
  </si>
  <si>
    <t>57°02′41″N 41°20′24″E</t>
  </si>
  <si>
    <t>54°25′00″N 44°26′49″E</t>
  </si>
  <si>
    <t>53°20′02″N 89°53′46″E</t>
  </si>
  <si>
    <t>43°14′33″N 45°44′45″E</t>
  </si>
  <si>
    <t>55°30′54″N 65°20′39″E</t>
  </si>
  <si>
    <t>68°08′35″N 54°28′11″E</t>
  </si>
  <si>
    <t>58°26′57″N 44°01′01″E</t>
  </si>
  <si>
    <t>57°18′19″N 29°24′53″E</t>
  </si>
  <si>
    <t>56°35′03″N 47°54′47″E</t>
  </si>
  <si>
    <t>43°11′28″N 44°10′42″E</t>
  </si>
  <si>
    <t>43°27′15″N 43°26′12″E</t>
  </si>
  <si>
    <t>44°29′20″N 39°43′36″E</t>
  </si>
  <si>
    <t>44°36′51″N 33°38′16″E</t>
  </si>
  <si>
    <t>66°42′22″N 174°21′55″E</t>
  </si>
  <si>
    <t>43°50′34″N 41°40′41″E</t>
  </si>
  <si>
    <t>46°30′43″N 44°34′57″E</t>
  </si>
  <si>
    <t>51°44′11″N 94°02′06″E</t>
  </si>
  <si>
    <t>43°06′55″N 44°50′11″E</t>
  </si>
  <si>
    <t>48°34′37″N 132°45′32″E</t>
  </si>
  <si>
    <t>50°51′53″N 86°53′40″E</t>
  </si>
  <si>
    <t>38°29'55"N 98°19'12"W</t>
  </si>
  <si>
    <t>03°37′20″N 73°08′60″W</t>
  </si>
  <si>
    <t>countries</t>
  </si>
  <si>
    <t>china</t>
  </si>
  <si>
    <t>50°51′40″N 11°03′60″E</t>
  </si>
  <si>
    <t>russia</t>
  </si>
  <si>
    <t>poland</t>
  </si>
  <si>
    <t>indonesia</t>
  </si>
  <si>
    <t>south_africa</t>
  </si>
  <si>
    <t>india</t>
  </si>
  <si>
    <t>usa</t>
  </si>
  <si>
    <t>kazakhstan</t>
  </si>
  <si>
    <t>34°00'00"S 20°00'00"E</t>
  </si>
  <si>
    <t>Queensland</t>
  </si>
  <si>
    <t>New South Wales</t>
  </si>
  <si>
    <t>Western Australia</t>
  </si>
  <si>
    <t>Victoria</t>
  </si>
  <si>
    <t>Northern Territory</t>
  </si>
  <si>
    <t>Australian Capital Territory</t>
  </si>
  <si>
    <t>Tasmania</t>
  </si>
  <si>
    <t>South Australia</t>
  </si>
  <si>
    <t>32°00'00"S 147°00'00"E</t>
  </si>
  <si>
    <t>22°31'26''S 144°30'53''E</t>
  </si>
  <si>
    <t>30°00'00"S 135°00'00"E</t>
  </si>
  <si>
    <t>42°00'00"S 147°00'00"E</t>
  </si>
  <si>
    <t>35°30'29"S 148°58'30"E</t>
  </si>
  <si>
    <t>20°00'00"S 133°00'00"E</t>
  </si>
  <si>
    <t>37°00'00"S 144°00'00"E</t>
  </si>
  <si>
    <t>26°00'00"S 121°00'00"E</t>
  </si>
  <si>
    <t>australia</t>
  </si>
  <si>
    <t>17°49'27.8"N 79°11'16.4"E</t>
  </si>
  <si>
    <t>Telangana</t>
  </si>
  <si>
    <t>28,18,55,457</t>
  </si>
  <si>
    <t>17,97,22,872</t>
  </si>
  <si>
    <t>16,87,81,799</t>
  </si>
  <si>
    <t>16,30,24,012</t>
  </si>
  <si>
    <t>16,28,92,793</t>
  </si>
  <si>
    <t>12,07,82,261</t>
  </si>
  <si>
    <t>9,98,99,911</t>
  </si>
  <si>
    <t>9,71,22,422</t>
  </si>
  <si>
    <t>9,57,20,710</t>
  </si>
  <si>
    <t>9,37,40,518</t>
  </si>
  <si>
    <t>8,54,68,899</t>
  </si>
  <si>
    <t>8,30,87,249</t>
  </si>
  <si>
    <t>7,80,61,235</t>
  </si>
  <si>
    <t>5,94,01,640</t>
  </si>
  <si>
    <t>5,47,95,908</t>
  </si>
  <si>
    <t>5,39,68,655</t>
  </si>
  <si>
    <t>3,44,95,535</t>
  </si>
  <si>
    <t>3,35,23,811</t>
  </si>
  <si>
    <t>3,21,15,731</t>
  </si>
  <si>
    <t>Uttrakhand</t>
  </si>
  <si>
    <t>2,53,66,625</t>
  </si>
  <si>
    <t>Jammu and Kashmir</t>
  </si>
  <si>
    <t>1,70,38,211</t>
  </si>
  <si>
    <t>1,62,81,593</t>
  </si>
  <si>
    <t>74,82,837</t>
  </si>
  <si>
    <t>55,85,694</t>
  </si>
  <si>
    <t>43,67,434</t>
  </si>
  <si>
    <t>38,00,369</t>
  </si>
  <si>
    <t>34,71,570</t>
  </si>
  <si>
    <t>31,79,030</t>
  </si>
  <si>
    <t>30,80,899</t>
  </si>
  <si>
    <t>29,53,593</t>
  </si>
  <si>
    <t>28,04,613</t>
  </si>
  <si>
    <t>25,14,857</t>
  </si>
  <si>
    <t>Andaman and Nicobar Islands</t>
  </si>
  <si>
    <t>9,71,923</t>
  </si>
  <si>
    <t>Buryat Republic</t>
  </si>
  <si>
    <t>Sakha</t>
  </si>
  <si>
    <t>01°36'26"S 71°22'03"W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</si>
</sst>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000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 CE"/>
    </font>
    <font>
      <b/>
      <sz val="10"/>
      <name val="Arial"/>
      <family val="2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</cellStyleXfs>
  <cellXfs count="20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3" fillId="0" borderId="0" xfId="2" applyFont="1" applyAlignment="1">
      <alignment horizontal="left"/>
    </xf>
    <xf numFmtId="165" fontId="3" fillId="0" borderId="0" xfId="0" applyNumberFormat="1" applyFont="1"/>
    <xf numFmtId="0" fontId="5" fillId="0" borderId="0" xfId="3" applyFont="1" applyAlignment="1">
      <alignment horizontal="left" indent="2"/>
    </xf>
    <xf numFmtId="165" fontId="5" fillId="0" borderId="0" xfId="0" applyNumberFormat="1" applyFont="1"/>
    <xf numFmtId="165" fontId="5" fillId="0" borderId="0" xfId="3" applyNumberFormat="1" applyFont="1"/>
    <xf numFmtId="0" fontId="5" fillId="0" borderId="0" xfId="3" applyFont="1" applyAlignment="1">
      <alignment horizontal="left" wrapText="1" indent="2"/>
    </xf>
    <xf numFmtId="0" fontId="6" fillId="0" borderId="0" xfId="4" applyFont="1" applyAlignment="1">
      <alignment horizontal="right"/>
    </xf>
    <xf numFmtId="166" fontId="0" fillId="0" borderId="0" xfId="0" applyNumberFormat="1"/>
    <xf numFmtId="2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4" fontId="0" fillId="0" borderId="0" xfId="0" applyNumberFormat="1"/>
    <xf numFmtId="16" fontId="0" fillId="0" borderId="0" xfId="0" applyNumberFormat="1"/>
  </cellXfs>
  <cellStyles count="5">
    <cellStyle name="[StdExit()]" xfId="3" xr:uid="{2E470A8F-79BD-F14A-97CF-77FB53785084}"/>
    <cellStyle name="Hyperlink" xfId="1" builtinId="8"/>
    <cellStyle name="Normal" xfId="0" builtinId="0"/>
    <cellStyle name="Normalny_Makiety Regiony Polski 2008_tablice " xfId="4" xr:uid="{910D6D58-14C1-414A-A297-AF8F905F8A6C}"/>
    <cellStyle name="Normalny_TABL12_Dominika" xfId="2" xr:uid="{0F3EDDBF-3A9F-1D43-BA04-869906ACC4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p" id="{FC41CA81-F46D-482C-A51C-ED1AA1E99B8C}" userId="pp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3-02T15:44:39.48" personId="{FC41CA81-F46D-482C-A51C-ED1AA1E99B8C}" id="{153D289F-B934-4FA5-90E0-168D164D03B5}">
    <text>Year: 2019</text>
  </threadedComment>
  <threadedComment ref="D1" dT="2023-03-02T15:46:22.68" personId="{FC41CA81-F46D-482C-A51C-ED1AA1E99B8C}" id="{5814DAD9-AC72-4523-9B03-415B9DCB4561}">
    <text>Year: 2019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72FF-6415-AA49-9372-31186EECED44}">
  <dimension ref="A1:E43"/>
  <sheetViews>
    <sheetView workbookViewId="0">
      <selection activeCell="A12" sqref="A12:XFD12"/>
    </sheetView>
  </sheetViews>
  <sheetFormatPr baseColWidth="10" defaultColWidth="11" defaultRowHeight="16"/>
  <cols>
    <col min="1" max="1" width="16.6640625" bestFit="1" customWidth="1"/>
    <col min="3" max="3" width="20.83203125" bestFit="1" customWidth="1"/>
  </cols>
  <sheetData>
    <row r="1" spans="1:5">
      <c r="A1" t="s">
        <v>104</v>
      </c>
      <c r="B1" t="s">
        <v>101</v>
      </c>
      <c r="C1" t="s">
        <v>33</v>
      </c>
      <c r="D1" t="s">
        <v>100</v>
      </c>
    </row>
    <row r="2" spans="1:5">
      <c r="A2" t="s">
        <v>10</v>
      </c>
      <c r="B2" t="s">
        <v>102</v>
      </c>
      <c r="C2" t="str">
        <f ca="1">VLOOKUP($A2,INDIRECT("'"&amp;B2&amp;"'!$A$1:$G$51"),6,0)</f>
        <v>09°14′00″N 73°31′00″W</v>
      </c>
      <c r="D2" s="3">
        <f ca="1">LEN(C2)</f>
        <v>21</v>
      </c>
      <c r="E2" s="4"/>
    </row>
    <row r="3" spans="1:5">
      <c r="A3" t="s">
        <v>20</v>
      </c>
      <c r="B3" t="s">
        <v>102</v>
      </c>
      <c r="C3" t="str">
        <f t="shared" ref="C3:C22" ca="1" si="0">VLOOKUP($A3,INDIRECT("'"&amp;B3&amp;"'!$A$1:$G$51"),6,0)</f>
        <v>11°33′00″N 72°21′00″W</v>
      </c>
      <c r="D3" s="3">
        <f t="shared" ref="D3:D43" ca="1" si="1">LEN(C3)</f>
        <v>21</v>
      </c>
    </row>
    <row r="4" spans="1:5">
      <c r="A4" t="s">
        <v>66</v>
      </c>
      <c r="B4" t="s">
        <v>103</v>
      </c>
      <c r="C4" t="str">
        <f t="shared" ca="1" si="0"/>
        <v>51°28′00″N 07°33′00″E</v>
      </c>
      <c r="D4" s="3">
        <f t="shared" ca="1" si="1"/>
        <v>21</v>
      </c>
    </row>
    <row r="5" spans="1:5">
      <c r="A5" t="s">
        <v>167</v>
      </c>
      <c r="B5" t="s">
        <v>672</v>
      </c>
      <c r="C5" t="str">
        <f t="shared" ca="1" si="0"/>
        <v>25°44′37″S 30°08′18″E</v>
      </c>
      <c r="D5" s="3">
        <f t="shared" ca="1" si="1"/>
        <v>21</v>
      </c>
    </row>
    <row r="6" spans="1:5">
      <c r="A6" t="s">
        <v>179</v>
      </c>
      <c r="B6" t="s">
        <v>670</v>
      </c>
      <c r="C6" t="str">
        <f t="shared" ca="1" si="0"/>
        <v>51°37′09″N 19°22′02″E</v>
      </c>
      <c r="D6" s="3">
        <f t="shared" ca="1" si="1"/>
        <v>21</v>
      </c>
    </row>
    <row r="7" spans="1:5">
      <c r="A7" s="16" t="s">
        <v>267</v>
      </c>
      <c r="B7" t="s">
        <v>667</v>
      </c>
      <c r="C7" t="str">
        <f t="shared" ca="1" si="0"/>
        <v>36°33′39″N 118°46′19″E</v>
      </c>
      <c r="D7" s="3">
        <f t="shared" ca="1" si="1"/>
        <v>22</v>
      </c>
    </row>
    <row r="8" spans="1:5">
      <c r="A8" t="s">
        <v>256</v>
      </c>
      <c r="B8" t="s">
        <v>667</v>
      </c>
      <c r="C8" t="str">
        <f t="shared" ca="1" si="0"/>
        <v>37°39′58″N 112°23′51″E</v>
      </c>
      <c r="D8" s="3">
        <f t="shared" ca="1" si="1"/>
        <v>22</v>
      </c>
    </row>
    <row r="9" spans="1:5">
      <c r="A9" t="s">
        <v>279</v>
      </c>
      <c r="B9" t="s">
        <v>667</v>
      </c>
      <c r="C9" t="str">
        <f t="shared" ca="1" si="0"/>
        <v>35°38′45″N 108°22′07″E</v>
      </c>
      <c r="D9" s="3">
        <f t="shared" ca="1" si="1"/>
        <v>22</v>
      </c>
    </row>
    <row r="10" spans="1:5">
      <c r="A10" t="s">
        <v>257</v>
      </c>
      <c r="B10" t="s">
        <v>667</v>
      </c>
      <c r="C10" t="str">
        <f t="shared" ca="1" si="0"/>
        <v>45°22′04″N 111°37′30″E</v>
      </c>
      <c r="D10" s="3">
        <f t="shared" ca="1" si="1"/>
        <v>22</v>
      </c>
    </row>
    <row r="11" spans="1:5">
      <c r="A11" t="s">
        <v>283</v>
      </c>
      <c r="B11" t="s">
        <v>667</v>
      </c>
      <c r="C11" t="str">
        <f t="shared" ca="1" si="0"/>
        <v>41°45′17″N 84°56′36″E</v>
      </c>
      <c r="D11" s="3">
        <f t="shared" ca="1" si="1"/>
        <v>21</v>
      </c>
    </row>
    <row r="12" spans="1:5">
      <c r="A12" t="s">
        <v>677</v>
      </c>
      <c r="B12" t="s">
        <v>693</v>
      </c>
      <c r="C12" t="str">
        <f t="shared" ca="1" si="0"/>
        <v>22°31'26''S 144°30'53''E</v>
      </c>
      <c r="D12" s="3">
        <f t="shared" ca="1" si="1"/>
        <v>24</v>
      </c>
    </row>
    <row r="13" spans="1:5">
      <c r="A13" t="s">
        <v>678</v>
      </c>
      <c r="B13" t="s">
        <v>693</v>
      </c>
      <c r="C13" t="str">
        <f t="shared" ca="1" si="0"/>
        <v>32°00'00"S 147°00'00"E</v>
      </c>
      <c r="D13" s="3">
        <f t="shared" ca="1" si="1"/>
        <v>22</v>
      </c>
    </row>
    <row r="14" spans="1:5">
      <c r="A14" t="s">
        <v>196</v>
      </c>
      <c r="B14" t="s">
        <v>671</v>
      </c>
      <c r="C14" t="str">
        <f t="shared" ca="1" si="0"/>
        <v>00°05′54″N 116°25′51″E</v>
      </c>
      <c r="D14" s="3">
        <f t="shared" ca="1" si="1"/>
        <v>22</v>
      </c>
    </row>
    <row r="15" spans="1:5">
      <c r="A15" t="s">
        <v>211</v>
      </c>
      <c r="B15" t="s">
        <v>671</v>
      </c>
      <c r="C15" t="str">
        <f t="shared" ca="1" si="0"/>
        <v>03°01′47″S 115°27′03″E</v>
      </c>
      <c r="D15" s="3">
        <f t="shared" ca="1" si="1"/>
        <v>22</v>
      </c>
    </row>
    <row r="16" spans="1:5">
      <c r="A16" t="s">
        <v>376</v>
      </c>
      <c r="B16" t="s">
        <v>675</v>
      </c>
      <c r="C16" t="str">
        <f t="shared" ca="1" si="0"/>
        <v>48°42′30″N 72°26′23″E</v>
      </c>
      <c r="D16" s="3">
        <f t="shared" ca="1" si="1"/>
        <v>21</v>
      </c>
    </row>
    <row r="17" spans="1:4">
      <c r="A17" t="s">
        <v>380</v>
      </c>
      <c r="B17" t="s">
        <v>675</v>
      </c>
      <c r="C17" t="str">
        <f t="shared" ca="1" si="0"/>
        <v>52°14′26″N 76°25′58″E</v>
      </c>
      <c r="D17" s="3">
        <f t="shared" ca="1" si="1"/>
        <v>21</v>
      </c>
    </row>
    <row r="18" spans="1:4">
      <c r="A18" t="s">
        <v>226</v>
      </c>
      <c r="B18" t="s">
        <v>673</v>
      </c>
      <c r="C18" t="str">
        <f t="shared" ca="1" si="0"/>
        <v>20°56′39″N 82°19′11″E</v>
      </c>
      <c r="D18" s="3">
        <f t="shared" ca="1" si="1"/>
        <v>21</v>
      </c>
    </row>
    <row r="19" spans="1:4">
      <c r="A19" t="s">
        <v>244</v>
      </c>
      <c r="B19" t="s">
        <v>673</v>
      </c>
      <c r="C19" t="str">
        <f t="shared" ca="1" si="0"/>
        <v>20°11′24″N 84°26′14″E</v>
      </c>
      <c r="D19" s="3">
        <f t="shared" ca="1" si="1"/>
        <v>21</v>
      </c>
    </row>
    <row r="20" spans="1:4">
      <c r="A20" t="s">
        <v>238</v>
      </c>
      <c r="B20" t="s">
        <v>673</v>
      </c>
      <c r="C20" t="str">
        <f t="shared" ca="1" si="0"/>
        <v>23°58′12″N 78°25′15″E</v>
      </c>
      <c r="D20" s="3">
        <f t="shared" ca="1" si="1"/>
        <v>21</v>
      </c>
    </row>
    <row r="21" spans="1:4">
      <c r="A21" t="s">
        <v>234</v>
      </c>
      <c r="B21" t="s">
        <v>673</v>
      </c>
      <c r="C21" t="str">
        <f t="shared" ca="1" si="0"/>
        <v>23°39′34″N 85°38′45″E</v>
      </c>
      <c r="D21" s="3">
        <f t="shared" ca="1" si="1"/>
        <v>21</v>
      </c>
    </row>
    <row r="22" spans="1:4">
      <c r="A22" t="s">
        <v>174</v>
      </c>
      <c r="B22" t="s">
        <v>670</v>
      </c>
      <c r="C22" t="str">
        <f t="shared" ca="1" si="0"/>
        <v>50°57′02″N 16°18′22″E</v>
      </c>
      <c r="D22" s="3">
        <f t="shared" ca="1" si="1"/>
        <v>21</v>
      </c>
    </row>
    <row r="23" spans="1:4">
      <c r="A23" t="s">
        <v>332</v>
      </c>
      <c r="B23" t="s">
        <v>669</v>
      </c>
      <c r="C23" t="str">
        <f ca="1">VLOOKUP($A23,INDIRECT("'"&amp;B23&amp;"'!$A$1:$G$100"),6,0)</f>
        <v>52°57′13″N 127°17′13″E</v>
      </c>
      <c r="D23" s="3">
        <f t="shared" ca="1" si="1"/>
        <v>22</v>
      </c>
    </row>
    <row r="24" spans="1:4">
      <c r="A24" t="s">
        <v>357</v>
      </c>
      <c r="B24" t="s">
        <v>669</v>
      </c>
      <c r="C24" t="str">
        <f t="shared" ref="C24:C43" ca="1" si="2">VLOOKUP($A24,INDIRECT("'"&amp;B24&amp;"'!$A$1:$G$100"),6,0)</f>
        <v>53°36′18″N 107°46′33″E</v>
      </c>
      <c r="D24" s="3">
        <f t="shared" ca="1" si="1"/>
        <v>22</v>
      </c>
    </row>
    <row r="25" spans="1:4">
      <c r="A25" t="s">
        <v>344</v>
      </c>
      <c r="B25" t="s">
        <v>669</v>
      </c>
      <c r="C25" t="str">
        <f t="shared" ca="1" si="2"/>
        <v>66°42′22″N 174°21′55″E</v>
      </c>
      <c r="D25" s="3">
        <f t="shared" ca="1" si="1"/>
        <v>22</v>
      </c>
    </row>
    <row r="26" spans="1:4">
      <c r="A26" t="s">
        <v>342</v>
      </c>
      <c r="B26" t="s">
        <v>669</v>
      </c>
      <c r="C26" t="str">
        <f t="shared" ca="1" si="2"/>
        <v>48°34′37″N 132°45′32″E</v>
      </c>
      <c r="D26" s="3">
        <f t="shared" ca="1" si="1"/>
        <v>22</v>
      </c>
    </row>
    <row r="27" spans="1:4">
      <c r="A27" t="s">
        <v>340</v>
      </c>
      <c r="B27" t="s">
        <v>669</v>
      </c>
      <c r="C27" t="str">
        <f t="shared" ca="1" si="2"/>
        <v>57°54′04″N 165°01′53″E</v>
      </c>
      <c r="D27" s="3">
        <f t="shared" ca="1" si="1"/>
        <v>22</v>
      </c>
    </row>
    <row r="28" spans="1:4">
      <c r="A28" t="s">
        <v>312</v>
      </c>
      <c r="B28" t="s">
        <v>669</v>
      </c>
      <c r="C28" t="str">
        <f t="shared" ca="1" si="2"/>
        <v>54°35′06″N 138°48′04″E</v>
      </c>
      <c r="D28" s="3">
        <f t="shared" ca="1" si="1"/>
        <v>22</v>
      </c>
    </row>
    <row r="29" spans="1:4">
      <c r="A29" t="s">
        <v>343</v>
      </c>
      <c r="B29" t="s">
        <v>669</v>
      </c>
      <c r="C29" t="str">
        <f t="shared" ca="1" si="2"/>
        <v>62°35′11″N 154°06′15″E</v>
      </c>
      <c r="D29" s="3">
        <f t="shared" ca="1" si="1"/>
        <v>22</v>
      </c>
    </row>
    <row r="30" spans="1:4">
      <c r="A30" t="s">
        <v>305</v>
      </c>
      <c r="B30" t="s">
        <v>669</v>
      </c>
      <c r="C30" t="str">
        <f t="shared" ca="1" si="2"/>
        <v>45°22′44″N 134°42′29″E</v>
      </c>
      <c r="D30" s="3">
        <f t="shared" ca="1" si="1"/>
        <v>22</v>
      </c>
    </row>
    <row r="31" spans="1:4">
      <c r="A31" t="s">
        <v>328</v>
      </c>
      <c r="B31" t="s">
        <v>669</v>
      </c>
      <c r="C31" t="str">
        <f t="shared" ca="1" si="2"/>
        <v>66°18′14″N 134°10′55″E</v>
      </c>
      <c r="D31" s="3">
        <f t="shared" ca="1" si="1"/>
        <v>22</v>
      </c>
    </row>
    <row r="32" spans="1:4">
      <c r="A32" t="s">
        <v>339</v>
      </c>
      <c r="B32" t="s">
        <v>669</v>
      </c>
      <c r="C32" t="str">
        <f t="shared" ca="1" si="2"/>
        <v>48°53′34″N 148°51′35″E</v>
      </c>
      <c r="D32" s="3">
        <f t="shared" ca="1" si="1"/>
        <v>22</v>
      </c>
    </row>
    <row r="33" spans="1:4">
      <c r="A33" t="s">
        <v>321</v>
      </c>
      <c r="B33" t="s">
        <v>669</v>
      </c>
      <c r="C33" t="str">
        <f t="shared" ca="1" si="2"/>
        <v>53°47′48″N 114°56′24″E</v>
      </c>
      <c r="D33" s="3">
        <f t="shared" ca="1" si="1"/>
        <v>22</v>
      </c>
    </row>
    <row r="34" spans="1:4">
      <c r="A34" t="s">
        <v>300</v>
      </c>
      <c r="B34" t="s">
        <v>669</v>
      </c>
      <c r="C34" t="str">
        <f t="shared" ca="1" si="2"/>
        <v>57°43′33″N 107°23′32″E</v>
      </c>
      <c r="D34" s="3">
        <f t="shared" ca="1" si="1"/>
        <v>22</v>
      </c>
    </row>
    <row r="35" spans="1:4">
      <c r="A35" t="s">
        <v>359</v>
      </c>
      <c r="B35" t="s">
        <v>669</v>
      </c>
      <c r="C35" t="str">
        <f t="shared" ca="1" si="2"/>
        <v>53°20′02″N 89°53′46″E</v>
      </c>
      <c r="D35" s="3">
        <f t="shared" ca="1" si="1"/>
        <v>21</v>
      </c>
    </row>
    <row r="36" spans="1:4">
      <c r="A36" t="s">
        <v>293</v>
      </c>
      <c r="B36" t="s">
        <v>669</v>
      </c>
      <c r="C36" t="str">
        <f t="shared" ca="1" si="2"/>
        <v>66°31′22″N 95°00′17″E</v>
      </c>
      <c r="D36" s="3">
        <f t="shared" ca="1" si="1"/>
        <v>21</v>
      </c>
    </row>
    <row r="37" spans="1:4">
      <c r="A37" t="s">
        <v>368</v>
      </c>
      <c r="B37" t="s">
        <v>669</v>
      </c>
      <c r="C37" t="str">
        <f t="shared" ca="1" si="2"/>
        <v>51°44′11″N 94°02′06″E</v>
      </c>
      <c r="D37" s="3">
        <f t="shared" ca="1" si="1"/>
        <v>21</v>
      </c>
    </row>
    <row r="38" spans="1:4">
      <c r="A38" t="s">
        <v>156</v>
      </c>
      <c r="B38" t="s">
        <v>674</v>
      </c>
      <c r="C38" t="str">
        <f t="shared" ca="1" si="2"/>
        <v>43°00′01″N 107°33′16″W</v>
      </c>
      <c r="D38" s="3">
        <f t="shared" ca="1" si="1"/>
        <v>22</v>
      </c>
    </row>
    <row r="39" spans="1:4">
      <c r="A39" t="s">
        <v>144</v>
      </c>
      <c r="B39" t="s">
        <v>674</v>
      </c>
      <c r="C39" t="str">
        <f t="shared" ca="1" si="2"/>
        <v>41°07′01″N 77°36′17″W</v>
      </c>
      <c r="D39" s="3">
        <f t="shared" ca="1" si="1"/>
        <v>21</v>
      </c>
    </row>
    <row r="40" spans="1:4">
      <c r="A40" t="s">
        <v>119</v>
      </c>
      <c r="B40" t="s">
        <v>674</v>
      </c>
      <c r="C40" t="str">
        <f t="shared" ca="1" si="2"/>
        <v>39°44′21″N 89°15′59″W</v>
      </c>
      <c r="D40" s="3">
        <f t="shared" ca="1" si="1"/>
        <v>21</v>
      </c>
    </row>
    <row r="41" spans="1:4">
      <c r="A41" t="s">
        <v>154</v>
      </c>
      <c r="B41" t="s">
        <v>674</v>
      </c>
      <c r="C41" t="str">
        <f t="shared" ca="1" si="2"/>
        <v>38°55′12″N 80°10′54″W</v>
      </c>
      <c r="D41" s="3">
        <f t="shared" ca="1" si="1"/>
        <v>21</v>
      </c>
    </row>
    <row r="42" spans="1:4">
      <c r="A42" t="s">
        <v>123</v>
      </c>
      <c r="B42" t="s">
        <v>674</v>
      </c>
      <c r="C42" t="str">
        <f t="shared" ca="1" si="2"/>
        <v>37°49′20″N 85°46′06″W</v>
      </c>
      <c r="D42" s="3">
        <f t="shared" ca="1" si="1"/>
        <v>21</v>
      </c>
    </row>
    <row r="43" spans="1:4">
      <c r="A43" t="s">
        <v>73</v>
      </c>
      <c r="B43" t="s">
        <v>103</v>
      </c>
      <c r="C43" t="str">
        <f t="shared" ca="1" si="2"/>
        <v>51°01′37″N 13°21′32″E</v>
      </c>
      <c r="D43" s="3">
        <f t="shared" ca="1" si="1"/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506-9F6E-2646-A454-A11EB160F52D}">
  <sheetPr>
    <tabColor theme="9"/>
  </sheetPr>
  <dimension ref="A1:O37"/>
  <sheetViews>
    <sheetView workbookViewId="0">
      <selection activeCell="J18" sqref="J18:J28"/>
    </sheetView>
  </sheetViews>
  <sheetFormatPr baseColWidth="10" defaultRowHeight="16"/>
  <sheetData>
    <row r="1" spans="1:6">
      <c r="A1">
        <v>33</v>
      </c>
      <c r="B1" t="s">
        <v>730</v>
      </c>
      <c r="C1" t="s">
        <v>731</v>
      </c>
      <c r="D1" s="19" t="str">
        <f>SUBSTITUTE(C1, ",", "")</f>
        <v>971923</v>
      </c>
      <c r="F1" s="19"/>
    </row>
    <row r="2" spans="1:6">
      <c r="A2">
        <v>8</v>
      </c>
      <c r="B2" t="s">
        <v>221</v>
      </c>
      <c r="C2" t="s">
        <v>703</v>
      </c>
      <c r="D2" s="19" t="str">
        <f t="shared" ref="D2:D33" si="0">SUBSTITUTE(C2, ",", "")</f>
        <v>97122422</v>
      </c>
    </row>
    <row r="3" spans="1:6">
      <c r="A3">
        <v>31</v>
      </c>
      <c r="B3" t="s">
        <v>222</v>
      </c>
      <c r="C3" t="s">
        <v>728</v>
      </c>
      <c r="D3" s="19" t="str">
        <f t="shared" si="0"/>
        <v>2804613</v>
      </c>
      <c r="F3" s="19"/>
    </row>
    <row r="4" spans="1:6">
      <c r="A4">
        <v>18</v>
      </c>
      <c r="B4" t="s">
        <v>223</v>
      </c>
      <c r="C4" t="s">
        <v>713</v>
      </c>
      <c r="D4" s="19" t="str">
        <f t="shared" si="0"/>
        <v>33523811</v>
      </c>
    </row>
    <row r="5" spans="1:6">
      <c r="A5">
        <v>14</v>
      </c>
      <c r="B5" t="s">
        <v>224</v>
      </c>
      <c r="C5" t="s">
        <v>709</v>
      </c>
      <c r="D5" s="19" t="str">
        <f t="shared" si="0"/>
        <v>59401640</v>
      </c>
    </row>
    <row r="6" spans="1:6">
      <c r="A6">
        <v>25</v>
      </c>
      <c r="B6" t="s">
        <v>225</v>
      </c>
      <c r="C6" t="s">
        <v>722</v>
      </c>
      <c r="D6" s="19" t="str">
        <f t="shared" si="0"/>
        <v>4367434</v>
      </c>
      <c r="F6" s="19"/>
    </row>
    <row r="7" spans="1:6">
      <c r="A7">
        <v>17</v>
      </c>
      <c r="B7" t="s">
        <v>226</v>
      </c>
      <c r="C7" t="s">
        <v>712</v>
      </c>
      <c r="D7" s="19" t="str">
        <f t="shared" si="0"/>
        <v>34495535</v>
      </c>
    </row>
    <row r="8" spans="1:6">
      <c r="A8">
        <v>12</v>
      </c>
      <c r="B8" t="s">
        <v>229</v>
      </c>
      <c r="C8" t="s">
        <v>707</v>
      </c>
      <c r="D8" s="19" t="str">
        <f t="shared" si="0"/>
        <v>83087249</v>
      </c>
    </row>
    <row r="9" spans="1:6">
      <c r="A9">
        <v>23</v>
      </c>
      <c r="B9" t="s">
        <v>230</v>
      </c>
      <c r="C9" t="s">
        <v>720</v>
      </c>
      <c r="D9" s="19" t="str">
        <f t="shared" si="0"/>
        <v>7482837</v>
      </c>
      <c r="F9" s="19"/>
    </row>
    <row r="10" spans="1:6">
      <c r="A10">
        <v>4</v>
      </c>
      <c r="B10" t="s">
        <v>231</v>
      </c>
      <c r="C10" t="s">
        <v>699</v>
      </c>
      <c r="D10" s="19" t="str">
        <f t="shared" si="0"/>
        <v>163024012</v>
      </c>
    </row>
    <row r="11" spans="1:6">
      <c r="A11">
        <v>13</v>
      </c>
      <c r="B11" t="s">
        <v>232</v>
      </c>
      <c r="C11" t="s">
        <v>708</v>
      </c>
      <c r="D11" s="19" t="str">
        <f t="shared" si="0"/>
        <v>78061235</v>
      </c>
    </row>
    <row r="12" spans="1:6">
      <c r="A12">
        <v>22</v>
      </c>
      <c r="B12" t="s">
        <v>233</v>
      </c>
      <c r="C12" t="s">
        <v>719</v>
      </c>
      <c r="D12" s="19" t="str">
        <f t="shared" si="0"/>
        <v>16281593</v>
      </c>
    </row>
    <row r="13" spans="1:6">
      <c r="A13">
        <v>21</v>
      </c>
      <c r="B13" t="s">
        <v>717</v>
      </c>
      <c r="C13" t="s">
        <v>718</v>
      </c>
      <c r="D13" s="19" t="str">
        <f t="shared" si="0"/>
        <v>17038211</v>
      </c>
    </row>
    <row r="14" spans="1:6">
      <c r="A14">
        <v>19</v>
      </c>
      <c r="B14" t="s">
        <v>234</v>
      </c>
      <c r="C14" t="s">
        <v>714</v>
      </c>
      <c r="D14" s="19" t="str">
        <f t="shared" si="0"/>
        <v>32115731</v>
      </c>
    </row>
    <row r="15" spans="1:6">
      <c r="A15">
        <v>5</v>
      </c>
      <c r="B15" t="s">
        <v>235</v>
      </c>
      <c r="C15" t="s">
        <v>700</v>
      </c>
      <c r="D15" s="19" t="str">
        <f t="shared" si="0"/>
        <v>162892793</v>
      </c>
    </row>
    <row r="16" spans="1:6">
      <c r="A16">
        <v>11</v>
      </c>
      <c r="B16" t="s">
        <v>236</v>
      </c>
      <c r="C16" t="s">
        <v>706</v>
      </c>
      <c r="D16" s="19" t="str">
        <f t="shared" si="0"/>
        <v>85468899</v>
      </c>
    </row>
    <row r="17" spans="1:15">
      <c r="A17">
        <v>10</v>
      </c>
      <c r="B17" t="s">
        <v>238</v>
      </c>
      <c r="C17" t="s">
        <v>705</v>
      </c>
      <c r="D17" s="19" t="str">
        <f t="shared" si="0"/>
        <v>93740518</v>
      </c>
    </row>
    <row r="18" spans="1:15">
      <c r="A18">
        <v>1</v>
      </c>
      <c r="B18" t="s">
        <v>239</v>
      </c>
      <c r="C18" t="s">
        <v>696</v>
      </c>
      <c r="D18" s="19" t="str">
        <f t="shared" si="0"/>
        <v>281855457</v>
      </c>
      <c r="J18" t="s">
        <v>332</v>
      </c>
    </row>
    <row r="19" spans="1:15">
      <c r="A19">
        <v>28</v>
      </c>
      <c r="B19" t="s">
        <v>240</v>
      </c>
      <c r="C19" t="s">
        <v>725</v>
      </c>
      <c r="D19" s="19" t="str">
        <f t="shared" si="0"/>
        <v>3179030</v>
      </c>
      <c r="F19" s="19"/>
      <c r="J19" t="s">
        <v>732</v>
      </c>
    </row>
    <row r="20" spans="1:15">
      <c r="A20">
        <v>27</v>
      </c>
      <c r="B20" t="s">
        <v>241</v>
      </c>
      <c r="C20" t="s">
        <v>724</v>
      </c>
      <c r="D20" s="19" t="str">
        <f t="shared" si="0"/>
        <v>3471570</v>
      </c>
      <c r="F20" s="19"/>
      <c r="J20" t="s">
        <v>344</v>
      </c>
    </row>
    <row r="21" spans="1:15">
      <c r="A21">
        <v>32</v>
      </c>
      <c r="B21" t="s">
        <v>242</v>
      </c>
      <c r="C21" t="s">
        <v>729</v>
      </c>
      <c r="D21" s="19" t="str">
        <f t="shared" si="0"/>
        <v>2514857</v>
      </c>
      <c r="F21" s="19"/>
      <c r="J21" t="s">
        <v>342</v>
      </c>
    </row>
    <row r="22" spans="1:15">
      <c r="A22">
        <v>30</v>
      </c>
      <c r="B22" t="s">
        <v>243</v>
      </c>
      <c r="C22" t="s">
        <v>727</v>
      </c>
      <c r="D22" s="19" t="str">
        <f t="shared" si="0"/>
        <v>2953593</v>
      </c>
      <c r="F22" s="19"/>
      <c r="J22" t="s">
        <v>340</v>
      </c>
    </row>
    <row r="23" spans="1:15">
      <c r="A23">
        <v>15</v>
      </c>
      <c r="B23" t="s">
        <v>244</v>
      </c>
      <c r="C23" t="s">
        <v>710</v>
      </c>
      <c r="D23" s="19" t="str">
        <f t="shared" si="0"/>
        <v>54795908</v>
      </c>
      <c r="F23" s="19"/>
      <c r="J23" t="s">
        <v>312</v>
      </c>
    </row>
    <row r="24" spans="1:15">
      <c r="A24">
        <v>26</v>
      </c>
      <c r="B24" t="s">
        <v>245</v>
      </c>
      <c r="C24" t="s">
        <v>723</v>
      </c>
      <c r="D24" s="19" t="str">
        <f t="shared" si="0"/>
        <v>3800369</v>
      </c>
      <c r="F24" s="19"/>
      <c r="J24" t="s">
        <v>343</v>
      </c>
    </row>
    <row r="25" spans="1:15">
      <c r="A25">
        <v>16</v>
      </c>
      <c r="B25" t="s">
        <v>246</v>
      </c>
      <c r="C25" t="s">
        <v>711</v>
      </c>
      <c r="D25" s="19" t="str">
        <f t="shared" si="0"/>
        <v>53968655</v>
      </c>
      <c r="F25" s="19"/>
      <c r="J25" t="s">
        <v>305</v>
      </c>
    </row>
    <row r="26" spans="1:15">
      <c r="A26">
        <v>7</v>
      </c>
      <c r="B26" t="s">
        <v>247</v>
      </c>
      <c r="C26" t="s">
        <v>702</v>
      </c>
      <c r="D26" s="19" t="str">
        <f t="shared" si="0"/>
        <v>99899911</v>
      </c>
      <c r="F26" s="19"/>
      <c r="J26" t="s">
        <v>733</v>
      </c>
    </row>
    <row r="27" spans="1:15">
      <c r="A27">
        <v>29</v>
      </c>
      <c r="B27" t="s">
        <v>248</v>
      </c>
      <c r="C27" t="s">
        <v>726</v>
      </c>
      <c r="D27" s="19" t="str">
        <f t="shared" si="0"/>
        <v>3080899</v>
      </c>
      <c r="F27" s="19"/>
      <c r="J27" t="s">
        <v>339</v>
      </c>
      <c r="O27" s="3"/>
    </row>
    <row r="28" spans="1:15">
      <c r="A28">
        <v>2</v>
      </c>
      <c r="B28" t="s">
        <v>249</v>
      </c>
      <c r="C28" t="s">
        <v>697</v>
      </c>
      <c r="D28" s="19" t="str">
        <f t="shared" si="0"/>
        <v>179722872</v>
      </c>
      <c r="F28" s="19"/>
      <c r="J28" t="s">
        <v>321</v>
      </c>
      <c r="O28" s="3"/>
    </row>
    <row r="29" spans="1:15">
      <c r="A29">
        <v>9</v>
      </c>
      <c r="B29" t="s">
        <v>695</v>
      </c>
      <c r="C29" t="s">
        <v>704</v>
      </c>
      <c r="D29" s="19" t="str">
        <f t="shared" si="0"/>
        <v>95720710</v>
      </c>
      <c r="F29" s="19"/>
      <c r="O29" s="3"/>
    </row>
    <row r="30" spans="1:15">
      <c r="A30">
        <v>24</v>
      </c>
      <c r="B30" t="s">
        <v>250</v>
      </c>
      <c r="C30" t="s">
        <v>721</v>
      </c>
      <c r="D30" s="19" t="str">
        <f t="shared" si="0"/>
        <v>5585694</v>
      </c>
      <c r="F30" s="19"/>
      <c r="O30" s="3"/>
    </row>
    <row r="31" spans="1:15">
      <c r="A31">
        <v>3</v>
      </c>
      <c r="B31" t="s">
        <v>251</v>
      </c>
      <c r="C31" t="s">
        <v>698</v>
      </c>
      <c r="D31" s="19" t="str">
        <f t="shared" si="0"/>
        <v>168781799</v>
      </c>
      <c r="F31" s="19"/>
      <c r="O31" s="3"/>
    </row>
    <row r="32" spans="1:15">
      <c r="A32">
        <v>20</v>
      </c>
      <c r="B32" t="s">
        <v>715</v>
      </c>
      <c r="C32" t="s">
        <v>716</v>
      </c>
      <c r="D32" s="19" t="str">
        <f t="shared" si="0"/>
        <v>25366625</v>
      </c>
      <c r="F32" s="19"/>
      <c r="O32" s="3"/>
    </row>
    <row r="33" spans="1:15">
      <c r="A33">
        <v>6</v>
      </c>
      <c r="B33" t="s">
        <v>252</v>
      </c>
      <c r="C33" t="s">
        <v>701</v>
      </c>
      <c r="D33" s="19" t="str">
        <f t="shared" si="0"/>
        <v>120782261</v>
      </c>
      <c r="F33" s="19"/>
      <c r="O33" s="3"/>
    </row>
    <row r="34" spans="1:15">
      <c r="O34" s="3"/>
    </row>
    <row r="35" spans="1:15">
      <c r="O35" s="3"/>
    </row>
    <row r="36" spans="1:15">
      <c r="O36" s="3"/>
    </row>
    <row r="37" spans="1:15">
      <c r="O37" s="3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0B04-BB27-6046-A13B-0E9CD31EB6E2}">
  <sheetPr>
    <tabColor theme="9"/>
  </sheetPr>
  <dimension ref="A1:G52"/>
  <sheetViews>
    <sheetView workbookViewId="0">
      <selection activeCell="I20" sqref="I20"/>
    </sheetView>
  </sheetViews>
  <sheetFormatPr baseColWidth="10" defaultColWidth="11" defaultRowHeight="16"/>
  <cols>
    <col min="1" max="1" width="17.5" bestFit="1" customWidth="1"/>
    <col min="5" max="5" width="17.5" bestFit="1" customWidth="1"/>
    <col min="6" max="6" width="22" bestFit="1" customWidth="1"/>
  </cols>
  <sheetData>
    <row r="1" spans="1:7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7">
      <c r="A2" t="s">
        <v>106</v>
      </c>
      <c r="B2">
        <v>231561.9</v>
      </c>
      <c r="C2" s="5">
        <v>1.0896526220085171E-2</v>
      </c>
      <c r="D2">
        <v>4921532</v>
      </c>
      <c r="E2">
        <v>1.4937083933479854E-2</v>
      </c>
      <c r="F2" t="s">
        <v>157</v>
      </c>
      <c r="G2">
        <f>LEN(F2)</f>
        <v>19</v>
      </c>
    </row>
    <row r="3" spans="1:7">
      <c r="A3" t="s">
        <v>107</v>
      </c>
      <c r="B3">
        <v>54728.2</v>
      </c>
      <c r="C3" s="5">
        <v>2.5753255016393679E-3</v>
      </c>
      <c r="D3">
        <v>731158</v>
      </c>
      <c r="E3">
        <v>2.2190993403345266E-3</v>
      </c>
      <c r="F3" t="s">
        <v>158</v>
      </c>
      <c r="G3">
        <f t="shared" ref="G3:G52" si="0">LEN(F3)</f>
        <v>22</v>
      </c>
    </row>
    <row r="4" spans="1:7">
      <c r="A4" t="s">
        <v>108</v>
      </c>
      <c r="B4">
        <v>372393.5</v>
      </c>
      <c r="C4" s="5">
        <v>1.7523588884610496E-2</v>
      </c>
      <c r="D4">
        <v>7421401</v>
      </c>
      <c r="E4">
        <v>2.2524305366908377E-2</v>
      </c>
      <c r="F4" t="s">
        <v>159</v>
      </c>
      <c r="G4">
        <f>LEN(F4)</f>
        <v>22</v>
      </c>
    </row>
    <row r="5" spans="1:7">
      <c r="A5" t="s">
        <v>109</v>
      </c>
      <c r="B5">
        <v>131578.29999999999</v>
      </c>
      <c r="C5" s="5">
        <v>6.1916334075002516E-3</v>
      </c>
      <c r="D5">
        <v>3030522</v>
      </c>
      <c r="E5">
        <v>9.1977785527468346E-3</v>
      </c>
      <c r="F5" t="s">
        <v>390</v>
      </c>
      <c r="G5">
        <f t="shared" si="0"/>
        <v>21</v>
      </c>
    </row>
    <row r="6" spans="1:7">
      <c r="A6" t="s">
        <v>110</v>
      </c>
      <c r="B6">
        <v>3042694.1</v>
      </c>
      <c r="C6" s="5">
        <v>0.14317897737213439</v>
      </c>
      <c r="D6">
        <v>39368078</v>
      </c>
      <c r="E6">
        <v>0.11948399103892481</v>
      </c>
      <c r="F6" t="s">
        <v>391</v>
      </c>
      <c r="G6">
        <f t="shared" si="0"/>
        <v>22</v>
      </c>
    </row>
    <row r="7" spans="1:7">
      <c r="A7" t="s">
        <v>111</v>
      </c>
      <c r="B7">
        <v>394534.7</v>
      </c>
      <c r="C7" s="5">
        <v>1.8565479482088532E-2</v>
      </c>
      <c r="D7">
        <v>5807719</v>
      </c>
      <c r="E7">
        <v>1.7626703669724322E-2</v>
      </c>
      <c r="F7" t="s">
        <v>392</v>
      </c>
      <c r="G7">
        <f t="shared" si="0"/>
        <v>22</v>
      </c>
    </row>
    <row r="8" spans="1:7">
      <c r="A8" t="s">
        <v>112</v>
      </c>
      <c r="B8">
        <v>288536.3</v>
      </c>
      <c r="C8" s="5">
        <v>1.3577550358657276E-2</v>
      </c>
      <c r="D8">
        <v>3557006</v>
      </c>
      <c r="E8">
        <v>1.0795682558579614E-2</v>
      </c>
      <c r="F8" t="s">
        <v>393</v>
      </c>
      <c r="G8">
        <f t="shared" si="0"/>
        <v>21</v>
      </c>
    </row>
    <row r="9" spans="1:7">
      <c r="A9" t="s">
        <v>113</v>
      </c>
      <c r="B9">
        <v>76923.7</v>
      </c>
      <c r="C9" s="5">
        <v>3.619771274963479E-3</v>
      </c>
      <c r="D9">
        <v>986809</v>
      </c>
      <c r="E9">
        <v>2.9950122968444219E-3</v>
      </c>
      <c r="F9" t="s">
        <v>394</v>
      </c>
      <c r="G9">
        <f t="shared" si="0"/>
        <v>21</v>
      </c>
    </row>
    <row r="10" spans="1:7">
      <c r="A10" t="s">
        <v>114</v>
      </c>
      <c r="B10">
        <v>143990.79999999999</v>
      </c>
      <c r="C10" s="5">
        <v>6.775724018722595E-3</v>
      </c>
      <c r="D10">
        <v>712816</v>
      </c>
      <c r="E10">
        <v>2.1634304970743613E-3</v>
      </c>
      <c r="F10" t="s">
        <v>395</v>
      </c>
      <c r="G10">
        <f t="shared" si="0"/>
        <v>21</v>
      </c>
    </row>
    <row r="11" spans="1:7">
      <c r="A11" t="s">
        <v>115</v>
      </c>
      <c r="B11">
        <v>1111392.2</v>
      </c>
      <c r="C11" s="5">
        <v>5.2298388673171797E-2</v>
      </c>
      <c r="D11">
        <v>21733312</v>
      </c>
      <c r="E11">
        <v>6.5961636640075677E-2</v>
      </c>
      <c r="F11" t="s">
        <v>396</v>
      </c>
      <c r="G11">
        <f t="shared" si="0"/>
        <v>21</v>
      </c>
    </row>
    <row r="12" spans="1:7">
      <c r="A12" t="s">
        <v>116</v>
      </c>
      <c r="B12">
        <v>637992.5</v>
      </c>
      <c r="C12" s="5">
        <v>3.0021786850374297E-2</v>
      </c>
      <c r="D12">
        <v>10710017</v>
      </c>
      <c r="E12">
        <v>3.250541149747601E-2</v>
      </c>
      <c r="F12" t="s">
        <v>397</v>
      </c>
      <c r="G12">
        <f t="shared" si="0"/>
        <v>21</v>
      </c>
    </row>
    <row r="13" spans="1:7">
      <c r="A13" t="s">
        <v>117</v>
      </c>
      <c r="B13">
        <v>91912.7</v>
      </c>
      <c r="C13" s="5">
        <v>4.3251033330993661E-3</v>
      </c>
      <c r="D13">
        <v>1407006</v>
      </c>
      <c r="E13">
        <v>4.2703301973673552E-3</v>
      </c>
      <c r="F13" t="s">
        <v>398</v>
      </c>
      <c r="G13">
        <f t="shared" si="0"/>
        <v>22</v>
      </c>
    </row>
    <row r="14" spans="1:7">
      <c r="A14" t="s">
        <v>118</v>
      </c>
      <c r="B14">
        <v>82847.199999999997</v>
      </c>
      <c r="C14" s="5">
        <v>3.8985113140833621E-3</v>
      </c>
      <c r="D14">
        <v>1826913</v>
      </c>
      <c r="E14">
        <v>5.5447679340834277E-3</v>
      </c>
      <c r="F14" t="s">
        <v>399</v>
      </c>
      <c r="G14">
        <f t="shared" si="0"/>
        <v>22</v>
      </c>
    </row>
    <row r="15" spans="1:7">
      <c r="A15" t="s">
        <v>119</v>
      </c>
      <c r="B15">
        <v>889540.1</v>
      </c>
      <c r="C15" s="5">
        <v>4.1858773068743971E-2</v>
      </c>
      <c r="D15">
        <v>12587530</v>
      </c>
      <c r="E15">
        <v>3.8203752840618665E-2</v>
      </c>
      <c r="F15" t="s">
        <v>400</v>
      </c>
      <c r="G15">
        <f t="shared" si="0"/>
        <v>21</v>
      </c>
    </row>
    <row r="16" spans="1:7">
      <c r="A16" t="s">
        <v>120</v>
      </c>
      <c r="B16">
        <v>381132.3</v>
      </c>
      <c r="C16" s="5">
        <v>1.7934807497569191E-2</v>
      </c>
      <c r="D16">
        <v>6754953</v>
      </c>
      <c r="E16">
        <v>2.0501603957408292E-2</v>
      </c>
      <c r="F16" t="s">
        <v>401</v>
      </c>
      <c r="G16">
        <f t="shared" si="0"/>
        <v>21</v>
      </c>
    </row>
    <row r="17" spans="1:7">
      <c r="A17" t="s">
        <v>121</v>
      </c>
      <c r="B17">
        <v>195708.7</v>
      </c>
      <c r="C17" s="5">
        <v>9.2093949006670905E-3</v>
      </c>
      <c r="D17">
        <v>3163561</v>
      </c>
      <c r="E17">
        <v>9.6015582517158197E-3</v>
      </c>
      <c r="F17" t="s">
        <v>402</v>
      </c>
      <c r="G17">
        <f t="shared" si="0"/>
        <v>21</v>
      </c>
    </row>
    <row r="18" spans="1:7">
      <c r="A18" t="s">
        <v>122</v>
      </c>
      <c r="B18">
        <v>176564.4</v>
      </c>
      <c r="C18" s="5">
        <v>8.308528363835355E-3</v>
      </c>
      <c r="D18">
        <v>2913805</v>
      </c>
      <c r="E18">
        <v>8.8435369008660857E-3</v>
      </c>
      <c r="F18" t="s">
        <v>664</v>
      </c>
      <c r="G18">
        <f t="shared" si="0"/>
        <v>21</v>
      </c>
    </row>
    <row r="19" spans="1:7">
      <c r="A19" t="s">
        <v>123</v>
      </c>
      <c r="B19">
        <v>218494.7</v>
      </c>
      <c r="C19" s="5">
        <v>1.028162762310917E-2</v>
      </c>
      <c r="D19">
        <v>4477251</v>
      </c>
      <c r="E19">
        <v>1.3588669946320903E-2</v>
      </c>
      <c r="F19" t="s">
        <v>403</v>
      </c>
      <c r="G19">
        <f t="shared" si="0"/>
        <v>21</v>
      </c>
    </row>
    <row r="20" spans="1:7">
      <c r="A20" t="s">
        <v>124</v>
      </c>
      <c r="B20">
        <v>255481.9</v>
      </c>
      <c r="C20" s="5">
        <v>1.2022121178428651E-2</v>
      </c>
      <c r="D20">
        <v>4645318</v>
      </c>
      <c r="E20">
        <v>1.4098761292968281E-2</v>
      </c>
      <c r="F20" t="s">
        <v>404</v>
      </c>
      <c r="G20">
        <f t="shared" si="0"/>
        <v>21</v>
      </c>
    </row>
    <row r="21" spans="1:7">
      <c r="A21" t="s">
        <v>125</v>
      </c>
      <c r="B21">
        <v>68690.399999999994</v>
      </c>
      <c r="C21" s="5">
        <v>3.2323397962624174E-3</v>
      </c>
      <c r="D21">
        <v>1350141</v>
      </c>
      <c r="E21">
        <v>4.0977422150323154E-3</v>
      </c>
      <c r="F21" t="s">
        <v>405</v>
      </c>
      <c r="G21">
        <f t="shared" si="0"/>
        <v>21</v>
      </c>
    </row>
    <row r="22" spans="1:7">
      <c r="A22" t="s">
        <v>126</v>
      </c>
      <c r="B22">
        <v>420371.3</v>
      </c>
      <c r="C22" s="5">
        <v>1.978126320703574E-2</v>
      </c>
      <c r="D22">
        <v>6055802</v>
      </c>
      <c r="E22">
        <v>1.8379647385922751E-2</v>
      </c>
      <c r="F22" t="s">
        <v>406</v>
      </c>
      <c r="G22">
        <f t="shared" si="0"/>
        <v>21</v>
      </c>
    </row>
    <row r="23" spans="1:7">
      <c r="A23" t="s">
        <v>127</v>
      </c>
      <c r="B23">
        <v>589904.30000000005</v>
      </c>
      <c r="C23" s="5">
        <v>2.7758917474295163E-2</v>
      </c>
      <c r="D23">
        <v>6893574</v>
      </c>
      <c r="E23">
        <v>2.0922325292135547E-2</v>
      </c>
      <c r="F23" t="s">
        <v>407</v>
      </c>
      <c r="G23">
        <f t="shared" si="0"/>
        <v>21</v>
      </c>
    </row>
    <row r="24" spans="1:7">
      <c r="A24" t="s">
        <v>128</v>
      </c>
      <c r="B24">
        <v>532217</v>
      </c>
      <c r="C24" s="5">
        <v>2.50443466532062E-2</v>
      </c>
      <c r="D24">
        <v>9966555</v>
      </c>
      <c r="E24">
        <v>3.0248968931349689E-2</v>
      </c>
      <c r="F24" t="s">
        <v>408</v>
      </c>
      <c r="G24">
        <f t="shared" si="0"/>
        <v>21</v>
      </c>
    </row>
    <row r="25" spans="1:7">
      <c r="A25" t="s">
        <v>129</v>
      </c>
      <c r="B25">
        <v>383956.6</v>
      </c>
      <c r="C25" s="5">
        <v>1.8067709581216743E-2</v>
      </c>
      <c r="D25">
        <v>5657342</v>
      </c>
      <c r="E25">
        <v>1.7170302315295479E-2</v>
      </c>
      <c r="F25" t="s">
        <v>409</v>
      </c>
      <c r="G25">
        <f t="shared" si="0"/>
        <v>21</v>
      </c>
    </row>
    <row r="26" spans="1:7">
      <c r="A26" t="s">
        <v>130</v>
      </c>
      <c r="B26">
        <v>114234.4</v>
      </c>
      <c r="C26" s="5">
        <v>5.3754876550749378E-3</v>
      </c>
      <c r="D26">
        <v>2966786</v>
      </c>
      <c r="E26">
        <v>9.004336758284404E-3</v>
      </c>
      <c r="F26" t="s">
        <v>410</v>
      </c>
      <c r="G26">
        <f t="shared" si="0"/>
        <v>21</v>
      </c>
    </row>
    <row r="27" spans="1:7">
      <c r="A27" t="s">
        <v>131</v>
      </c>
      <c r="B27">
        <v>332485.8</v>
      </c>
      <c r="C27" s="5">
        <v>1.5645666396354469E-2</v>
      </c>
      <c r="D27">
        <v>6151548</v>
      </c>
      <c r="E27">
        <v>1.8670241054376997E-2</v>
      </c>
      <c r="F27" t="s">
        <v>411</v>
      </c>
      <c r="G27">
        <f t="shared" si="0"/>
        <v>21</v>
      </c>
    </row>
    <row r="28" spans="1:7">
      <c r="A28" t="s">
        <v>132</v>
      </c>
      <c r="B28">
        <v>51925.4</v>
      </c>
      <c r="C28" s="5">
        <v>2.4434351358682519E-3</v>
      </c>
      <c r="D28">
        <v>1080577</v>
      </c>
      <c r="E28">
        <v>3.2796026411263525E-3</v>
      </c>
      <c r="F28" t="s">
        <v>412</v>
      </c>
      <c r="G28">
        <f t="shared" si="0"/>
        <v>22</v>
      </c>
    </row>
    <row r="29" spans="1:7">
      <c r="A29" t="s">
        <v>133</v>
      </c>
      <c r="B29">
        <v>131866.9</v>
      </c>
      <c r="C29" s="5">
        <v>6.2052139553672222E-3</v>
      </c>
      <c r="D29">
        <v>1937552</v>
      </c>
      <c r="E29">
        <v>5.8805625665914107E-3</v>
      </c>
      <c r="F29" t="s">
        <v>413</v>
      </c>
      <c r="G29">
        <f t="shared" si="0"/>
        <v>21</v>
      </c>
    </row>
    <row r="30" spans="1:7">
      <c r="A30" t="s">
        <v>134</v>
      </c>
      <c r="B30">
        <v>182186.3</v>
      </c>
      <c r="C30" s="5">
        <v>8.573076118697863E-3</v>
      </c>
      <c r="D30">
        <v>3138259</v>
      </c>
      <c r="E30">
        <v>9.5247654770909858E-3</v>
      </c>
      <c r="F30" t="s">
        <v>414</v>
      </c>
      <c r="G30">
        <f t="shared" si="0"/>
        <v>22</v>
      </c>
    </row>
    <row r="31" spans="1:7">
      <c r="A31" t="s">
        <v>135</v>
      </c>
      <c r="B31">
        <v>87338.2</v>
      </c>
      <c r="C31" s="5">
        <v>4.1098427086452586E-3</v>
      </c>
      <c r="D31">
        <v>1366275</v>
      </c>
      <c r="E31">
        <v>4.1467096731698967E-3</v>
      </c>
      <c r="F31" t="s">
        <v>415</v>
      </c>
      <c r="G31">
        <f t="shared" si="0"/>
        <v>21</v>
      </c>
    </row>
    <row r="32" spans="1:7">
      <c r="A32" t="s">
        <v>136</v>
      </c>
      <c r="B32">
        <v>637630.4</v>
      </c>
      <c r="C32" s="5">
        <v>3.0004747639069275E-2</v>
      </c>
      <c r="D32">
        <v>8882371</v>
      </c>
      <c r="E32">
        <v>2.6958418873494552E-2</v>
      </c>
      <c r="F32" t="s">
        <v>416</v>
      </c>
      <c r="G32">
        <f t="shared" si="0"/>
        <v>21</v>
      </c>
    </row>
    <row r="33" spans="1:7">
      <c r="A33" t="s">
        <v>137</v>
      </c>
      <c r="B33">
        <v>102027.5</v>
      </c>
      <c r="C33" s="5">
        <v>4.8010718901500627E-3</v>
      </c>
      <c r="D33">
        <v>2106319</v>
      </c>
      <c r="E33">
        <v>6.3927784465656941E-3</v>
      </c>
      <c r="F33" t="s">
        <v>417</v>
      </c>
      <c r="G33">
        <f t="shared" si="0"/>
        <v>22</v>
      </c>
    </row>
    <row r="34" spans="1:7">
      <c r="A34" t="s">
        <v>138</v>
      </c>
      <c r="B34">
        <v>1787666</v>
      </c>
      <c r="C34" s="5">
        <v>8.412156508369803E-2</v>
      </c>
      <c r="D34">
        <v>19336776</v>
      </c>
      <c r="E34">
        <v>5.8688035781317448E-2</v>
      </c>
      <c r="F34" t="s">
        <v>418</v>
      </c>
      <c r="G34">
        <f t="shared" si="0"/>
        <v>21</v>
      </c>
    </row>
    <row r="35" spans="1:7">
      <c r="A35" t="s">
        <v>139</v>
      </c>
      <c r="B35">
        <v>594521</v>
      </c>
      <c r="C35" s="5">
        <v>2.797616388918581E-2</v>
      </c>
      <c r="D35">
        <v>10600823</v>
      </c>
      <c r="E35">
        <v>3.2174002508764281E-2</v>
      </c>
      <c r="F35" t="s">
        <v>419</v>
      </c>
      <c r="G35">
        <f t="shared" si="0"/>
        <v>21</v>
      </c>
    </row>
    <row r="36" spans="1:7">
      <c r="A36" t="s">
        <v>140</v>
      </c>
      <c r="B36">
        <v>59199.199999999997</v>
      </c>
      <c r="C36" s="5">
        <v>2.7857157632929508E-3</v>
      </c>
      <c r="D36">
        <v>765309</v>
      </c>
      <c r="E36">
        <v>2.3227492512590659E-3</v>
      </c>
      <c r="F36" t="s">
        <v>420</v>
      </c>
      <c r="G36">
        <f t="shared" si="0"/>
        <v>22</v>
      </c>
    </row>
    <row r="37" spans="1:7">
      <c r="A37" t="s">
        <v>141</v>
      </c>
      <c r="B37">
        <v>697166.8</v>
      </c>
      <c r="C37" s="5">
        <v>3.2806330903196401E-2</v>
      </c>
      <c r="D37">
        <v>11693217</v>
      </c>
      <c r="E37">
        <v>3.5489470307496426E-2</v>
      </c>
      <c r="F37" t="s">
        <v>421</v>
      </c>
      <c r="G37">
        <f t="shared" si="0"/>
        <v>21</v>
      </c>
    </row>
    <row r="38" spans="1:7">
      <c r="A38" t="s">
        <v>142</v>
      </c>
      <c r="B38">
        <v>204192.5</v>
      </c>
      <c r="C38" s="5">
        <v>9.6086140690447835E-3</v>
      </c>
      <c r="D38">
        <v>3980783</v>
      </c>
      <c r="E38">
        <v>1.2081865929545868E-2</v>
      </c>
      <c r="F38" t="s">
        <v>422</v>
      </c>
      <c r="G38">
        <f t="shared" si="0"/>
        <v>21</v>
      </c>
    </row>
    <row r="39" spans="1:7">
      <c r="A39" t="s">
        <v>143</v>
      </c>
      <c r="B39">
        <v>247233.1</v>
      </c>
      <c r="C39" s="5">
        <v>1.1633960321723646E-2</v>
      </c>
      <c r="D39">
        <v>4241507</v>
      </c>
      <c r="E39">
        <v>1.2873175682580614E-2</v>
      </c>
      <c r="F39" t="s">
        <v>423</v>
      </c>
      <c r="G39">
        <f t="shared" si="0"/>
        <v>22</v>
      </c>
    </row>
    <row r="40" spans="1:7">
      <c r="A40" t="s">
        <v>144</v>
      </c>
      <c r="B40">
        <v>799888.8</v>
      </c>
      <c r="C40" s="5">
        <v>3.7640083633587666E-2</v>
      </c>
      <c r="D40">
        <v>12783254</v>
      </c>
      <c r="E40">
        <v>3.8797784499012111E-2</v>
      </c>
      <c r="F40" t="s">
        <v>424</v>
      </c>
      <c r="G40">
        <f t="shared" si="0"/>
        <v>21</v>
      </c>
    </row>
    <row r="41" spans="1:7">
      <c r="A41" t="s">
        <v>145</v>
      </c>
      <c r="B41">
        <v>61642.8</v>
      </c>
      <c r="C41" s="5">
        <v>2.9007033820307492E-3</v>
      </c>
      <c r="D41">
        <v>1057125</v>
      </c>
      <c r="E41">
        <v>3.2084247045797713E-3</v>
      </c>
      <c r="F41" t="s">
        <v>425</v>
      </c>
      <c r="G41">
        <f t="shared" si="0"/>
        <v>21</v>
      </c>
    </row>
    <row r="42" spans="1:7">
      <c r="A42" t="s">
        <v>146</v>
      </c>
      <c r="B42">
        <v>245987.20000000001</v>
      </c>
      <c r="C42" s="5">
        <v>1.1575332447200231E-2</v>
      </c>
      <c r="D42">
        <v>5218040</v>
      </c>
      <c r="E42">
        <v>1.5836999830186053E-2</v>
      </c>
      <c r="F42" t="s">
        <v>426</v>
      </c>
      <c r="G42">
        <f t="shared" si="0"/>
        <v>21</v>
      </c>
    </row>
    <row r="43" spans="1:7">
      <c r="A43" t="s">
        <v>147</v>
      </c>
      <c r="B43">
        <v>54001.3</v>
      </c>
      <c r="C43" s="5">
        <v>2.5411200260866979E-3</v>
      </c>
      <c r="D43">
        <v>892717</v>
      </c>
      <c r="E43">
        <v>2.7094385971368944E-3</v>
      </c>
      <c r="F43" t="s">
        <v>427</v>
      </c>
      <c r="G43">
        <f t="shared" si="0"/>
        <v>22</v>
      </c>
    </row>
    <row r="44" spans="1:7">
      <c r="A44" t="s">
        <v>148</v>
      </c>
      <c r="B44">
        <v>380128.5</v>
      </c>
      <c r="C44" s="5">
        <v>1.7887572036900914E-2</v>
      </c>
      <c r="D44">
        <v>6886834</v>
      </c>
      <c r="E44">
        <v>2.0901869071245052E-2</v>
      </c>
      <c r="F44" t="s">
        <v>428</v>
      </c>
      <c r="G44">
        <f t="shared" si="0"/>
        <v>21</v>
      </c>
    </row>
    <row r="45" spans="1:7">
      <c r="A45" t="s">
        <v>149</v>
      </c>
      <c r="B45">
        <v>1858757.8</v>
      </c>
      <c r="C45" s="5">
        <v>8.746690670826171E-2</v>
      </c>
      <c r="D45">
        <v>29360759</v>
      </c>
      <c r="E45">
        <v>8.9111301426806538E-2</v>
      </c>
      <c r="F45" t="s">
        <v>429</v>
      </c>
      <c r="G45">
        <f t="shared" si="0"/>
        <v>22</v>
      </c>
    </row>
    <row r="46" spans="1:7">
      <c r="A46" t="s">
        <v>150</v>
      </c>
      <c r="B46">
        <v>196538.9</v>
      </c>
      <c r="C46" s="5">
        <v>9.2484613276912018E-3</v>
      </c>
      <c r="D46">
        <v>3249879</v>
      </c>
      <c r="E46">
        <v>9.8635374913042476E-3</v>
      </c>
      <c r="F46" t="s">
        <v>430</v>
      </c>
      <c r="G46">
        <f t="shared" si="0"/>
        <v>22</v>
      </c>
    </row>
    <row r="47" spans="1:7">
      <c r="A47" t="s">
        <v>151</v>
      </c>
      <c r="B47">
        <v>34230.800000000003</v>
      </c>
      <c r="C47" s="5">
        <v>1.6107866178956534E-3</v>
      </c>
      <c r="D47">
        <v>623347</v>
      </c>
      <c r="E47">
        <v>1.8918878224672452E-3</v>
      </c>
      <c r="F47" t="s">
        <v>431</v>
      </c>
      <c r="G47">
        <f t="shared" si="0"/>
        <v>21</v>
      </c>
    </row>
    <row r="48" spans="1:7">
      <c r="A48" t="s">
        <v>152</v>
      </c>
      <c r="B48">
        <v>557764.4</v>
      </c>
      <c r="C48" s="5">
        <v>2.6246521596299189E-2</v>
      </c>
      <c r="D48">
        <v>8590563</v>
      </c>
      <c r="E48">
        <v>2.6072767700554726E-2</v>
      </c>
      <c r="F48" t="s">
        <v>432</v>
      </c>
      <c r="G48">
        <f t="shared" si="0"/>
        <v>21</v>
      </c>
    </row>
    <row r="49" spans="1:7">
      <c r="A49" t="s">
        <v>153</v>
      </c>
      <c r="B49">
        <v>595231.80000000005</v>
      </c>
      <c r="C49" s="5">
        <v>2.8009611752747288E-2</v>
      </c>
      <c r="D49">
        <v>7693612</v>
      </c>
      <c r="E49">
        <v>2.3350478711837656E-2</v>
      </c>
      <c r="F49" t="s">
        <v>433</v>
      </c>
      <c r="G49">
        <f t="shared" si="0"/>
        <v>22</v>
      </c>
    </row>
    <row r="50" spans="1:7">
      <c r="A50" t="s">
        <v>154</v>
      </c>
      <c r="B50">
        <v>79325.600000000006</v>
      </c>
      <c r="C50" s="5">
        <v>3.7327966315874425E-3</v>
      </c>
      <c r="D50">
        <v>1784787</v>
      </c>
      <c r="E50">
        <v>5.4169135184702058E-3</v>
      </c>
      <c r="F50" t="s">
        <v>434</v>
      </c>
      <c r="G50">
        <f t="shared" si="0"/>
        <v>21</v>
      </c>
    </row>
    <row r="51" spans="1:7">
      <c r="A51" t="s">
        <v>155</v>
      </c>
      <c r="B51">
        <v>345236.4</v>
      </c>
      <c r="C51" s="5">
        <v>1.6245666859391862E-2</v>
      </c>
      <c r="D51">
        <v>5832655</v>
      </c>
      <c r="E51">
        <v>1.7702385616923944E-2</v>
      </c>
      <c r="F51" t="s">
        <v>435</v>
      </c>
      <c r="G51">
        <f t="shared" si="0"/>
        <v>21</v>
      </c>
    </row>
    <row r="52" spans="1:7">
      <c r="A52" t="s">
        <v>156</v>
      </c>
      <c r="B52">
        <v>39428</v>
      </c>
      <c r="C52" s="5">
        <v>1.8553494154501156E-3</v>
      </c>
      <c r="D52">
        <v>582328</v>
      </c>
      <c r="E52">
        <v>1.7673932045581451E-3</v>
      </c>
      <c r="F52" t="s">
        <v>436</v>
      </c>
      <c r="G52">
        <f t="shared" si="0"/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6EDF-A7BF-A447-AB2A-226A2C705537}">
  <dimension ref="A1:G18"/>
  <sheetViews>
    <sheetView workbookViewId="0">
      <selection activeCell="A12" sqref="A12"/>
    </sheetView>
  </sheetViews>
  <sheetFormatPr baseColWidth="10" defaultColWidth="11" defaultRowHeight="16"/>
  <cols>
    <col min="1" max="1" width="39.33203125" bestFit="1" customWidth="1"/>
    <col min="2" max="2" width="11.6640625" bestFit="1" customWidth="1"/>
    <col min="6" max="6" width="22.6640625" customWidth="1"/>
  </cols>
  <sheetData>
    <row r="1" spans="1:7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7">
      <c r="A2" t="s">
        <v>371</v>
      </c>
      <c r="B2" s="15">
        <v>1927439.2</v>
      </c>
      <c r="C2" s="14">
        <v>2.795155536807933E-2</v>
      </c>
      <c r="F2" t="s">
        <v>437</v>
      </c>
      <c r="G2">
        <f>LEN(F2)</f>
        <v>21</v>
      </c>
    </row>
    <row r="3" spans="1:7">
      <c r="A3" t="s">
        <v>372</v>
      </c>
      <c r="B3" s="15">
        <v>3039820.9</v>
      </c>
      <c r="C3" s="14">
        <v>4.4083217875507952E-2</v>
      </c>
      <c r="F3" t="s">
        <v>438</v>
      </c>
      <c r="G3">
        <f t="shared" ref="G3:G18" si="0">LEN(F3)</f>
        <v>21</v>
      </c>
    </row>
    <row r="4" spans="1:7">
      <c r="A4" t="s">
        <v>370</v>
      </c>
      <c r="B4" s="15">
        <v>3230450.3</v>
      </c>
      <c r="C4" s="14">
        <v>4.6847708827483889E-2</v>
      </c>
      <c r="F4" t="s">
        <v>439</v>
      </c>
      <c r="G4">
        <f t="shared" si="0"/>
        <v>21</v>
      </c>
    </row>
    <row r="5" spans="1:7">
      <c r="A5" t="s">
        <v>373</v>
      </c>
      <c r="B5" s="15">
        <v>9143900.5999999996</v>
      </c>
      <c r="C5" s="14">
        <v>0.13260404992339775</v>
      </c>
      <c r="F5" t="s">
        <v>440</v>
      </c>
      <c r="G5">
        <f t="shared" si="0"/>
        <v>21</v>
      </c>
    </row>
    <row r="6" spans="1:7">
      <c r="A6" t="s">
        <v>374</v>
      </c>
      <c r="B6" s="15">
        <v>2963795.6</v>
      </c>
      <c r="C6" s="14">
        <v>4.2980705597909348E-2</v>
      </c>
      <c r="F6" t="s">
        <v>441</v>
      </c>
      <c r="G6">
        <f t="shared" si="0"/>
        <v>21</v>
      </c>
    </row>
    <row r="7" spans="1:7">
      <c r="A7" t="s">
        <v>375</v>
      </c>
      <c r="B7" s="15">
        <v>1690561.9</v>
      </c>
      <c r="C7" s="14">
        <v>2.4516381399224105E-2</v>
      </c>
      <c r="F7" t="s">
        <v>442</v>
      </c>
      <c r="G7">
        <f t="shared" si="0"/>
        <v>21</v>
      </c>
    </row>
    <row r="8" spans="1:7">
      <c r="A8" t="s">
        <v>376</v>
      </c>
      <c r="B8" s="15">
        <v>5346885.8</v>
      </c>
      <c r="C8" s="14">
        <v>7.7540072073607899E-2</v>
      </c>
      <c r="F8" t="s">
        <v>443</v>
      </c>
      <c r="G8">
        <f t="shared" si="0"/>
        <v>21</v>
      </c>
    </row>
    <row r="9" spans="1:7">
      <c r="A9" t="s">
        <v>377</v>
      </c>
      <c r="B9" s="15">
        <v>2414510.5</v>
      </c>
      <c r="C9" s="14">
        <v>3.5015020929095413E-2</v>
      </c>
      <c r="F9" t="s">
        <v>444</v>
      </c>
      <c r="G9">
        <f t="shared" si="0"/>
        <v>21</v>
      </c>
    </row>
    <row r="10" spans="1:7">
      <c r="A10" t="s">
        <v>378</v>
      </c>
      <c r="B10" s="15">
        <v>1831825.2</v>
      </c>
      <c r="C10" s="14">
        <v>2.6564969469565106E-2</v>
      </c>
      <c r="F10" t="s">
        <v>445</v>
      </c>
      <c r="G10">
        <f t="shared" si="0"/>
        <v>21</v>
      </c>
    </row>
    <row r="11" spans="1:7">
      <c r="A11" t="s">
        <v>379</v>
      </c>
      <c r="B11" s="15">
        <v>3624758.6</v>
      </c>
      <c r="C11" s="14">
        <v>5.2565933443618727E-2</v>
      </c>
      <c r="F11" t="s">
        <v>446</v>
      </c>
      <c r="G11">
        <f t="shared" si="0"/>
        <v>21</v>
      </c>
    </row>
    <row r="12" spans="1:7">
      <c r="A12" t="s">
        <v>380</v>
      </c>
      <c r="B12" s="15">
        <v>2805940.2</v>
      </c>
      <c r="C12" s="14">
        <v>4.0691500338801659E-2</v>
      </c>
      <c r="F12" t="s">
        <v>447</v>
      </c>
      <c r="G12">
        <f t="shared" si="0"/>
        <v>21</v>
      </c>
    </row>
    <row r="13" spans="1:7">
      <c r="A13" t="s">
        <v>381</v>
      </c>
      <c r="B13" s="15">
        <v>1358767.2</v>
      </c>
      <c r="C13" s="14">
        <v>1.9704723564369826E-2</v>
      </c>
      <c r="F13" t="s">
        <v>448</v>
      </c>
      <c r="G13">
        <f t="shared" si="0"/>
        <v>21</v>
      </c>
    </row>
    <row r="14" spans="1:7">
      <c r="A14" t="s">
        <v>382</v>
      </c>
      <c r="B14" s="15">
        <v>1820122.3</v>
      </c>
      <c r="C14" s="14">
        <v>2.6395255033272075E-2</v>
      </c>
      <c r="F14" t="s">
        <v>449</v>
      </c>
      <c r="G14">
        <f t="shared" si="0"/>
        <v>21</v>
      </c>
    </row>
    <row r="15" spans="1:7">
      <c r="A15" t="s">
        <v>383</v>
      </c>
      <c r="B15" s="15">
        <v>4088801.1</v>
      </c>
      <c r="C15" s="14">
        <v>5.9295437353206103E-2</v>
      </c>
      <c r="F15" t="s">
        <v>450</v>
      </c>
      <c r="G15">
        <f t="shared" si="0"/>
        <v>21</v>
      </c>
    </row>
    <row r="16" spans="1:7">
      <c r="A16" t="s">
        <v>531</v>
      </c>
      <c r="B16" s="15">
        <v>7008360.2000000002</v>
      </c>
      <c r="C16" s="14">
        <v>0.10163462908181153</v>
      </c>
      <c r="F16" t="s">
        <v>451</v>
      </c>
      <c r="G16">
        <f t="shared" si="0"/>
        <v>21</v>
      </c>
    </row>
    <row r="17" spans="1:7">
      <c r="A17" t="s">
        <v>384</v>
      </c>
      <c r="B17" s="15">
        <v>14429064.699999999</v>
      </c>
      <c r="C17" s="14">
        <v>0.20924903928053812</v>
      </c>
      <c r="F17" t="s">
        <v>452</v>
      </c>
      <c r="G17">
        <f t="shared" si="0"/>
        <v>21</v>
      </c>
    </row>
    <row r="18" spans="1:7">
      <c r="A18" t="s">
        <v>385</v>
      </c>
      <c r="B18" s="15">
        <v>2231416</v>
      </c>
      <c r="C18" s="14">
        <v>3.2359800440510969E-2</v>
      </c>
      <c r="F18" t="s">
        <v>453</v>
      </c>
      <c r="G18">
        <f t="shared" si="0"/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A9F0-0E22-A043-BFD3-5F1C7DAB1D54}">
  <sheetPr>
    <tabColor theme="9"/>
  </sheetPr>
  <dimension ref="A1:G18"/>
  <sheetViews>
    <sheetView workbookViewId="0">
      <selection activeCell="F14" sqref="F14"/>
    </sheetView>
  </sheetViews>
  <sheetFormatPr baseColWidth="10" defaultColWidth="11" defaultRowHeight="16"/>
  <cols>
    <col min="6" max="6" width="20" bestFit="1" customWidth="1"/>
  </cols>
  <sheetData>
    <row r="1" spans="1:7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7">
      <c r="A2" t="s">
        <v>66</v>
      </c>
      <c r="B2" s="2">
        <v>733260</v>
      </c>
      <c r="C2">
        <v>0.20535866069610664</v>
      </c>
      <c r="D2">
        <v>17925000</v>
      </c>
      <c r="E2">
        <v>0.21279500451113539</v>
      </c>
      <c r="F2" t="s">
        <v>84</v>
      </c>
      <c r="G2" s="3">
        <f t="shared" ref="G2:G17" si="0">LEN(F2)</f>
        <v>21</v>
      </c>
    </row>
    <row r="3" spans="1:7">
      <c r="A3" t="s">
        <v>69</v>
      </c>
      <c r="B3" s="2">
        <v>661541</v>
      </c>
      <c r="C3">
        <v>0.18527285513400854</v>
      </c>
      <c r="D3">
        <v>13177000</v>
      </c>
      <c r="E3">
        <v>0.15642955505959447</v>
      </c>
      <c r="F3" t="s">
        <v>82</v>
      </c>
      <c r="G3" s="3">
        <f t="shared" si="0"/>
        <v>21</v>
      </c>
    </row>
    <row r="4" spans="1:7">
      <c r="A4" t="s">
        <v>67</v>
      </c>
      <c r="B4" s="2">
        <v>536040</v>
      </c>
      <c r="C4">
        <v>0.15012472585377767</v>
      </c>
      <c r="D4">
        <v>11125000</v>
      </c>
      <c r="E4">
        <v>0.13206942399924024</v>
      </c>
      <c r="F4" t="s">
        <v>85</v>
      </c>
      <c r="G4" s="3">
        <f t="shared" si="0"/>
        <v>21</v>
      </c>
    </row>
    <row r="5" spans="1:7">
      <c r="A5" t="s">
        <v>68</v>
      </c>
      <c r="B5" s="2">
        <v>315810</v>
      </c>
      <c r="C5">
        <v>8.8446551883966731E-2</v>
      </c>
      <c r="D5">
        <v>9027000</v>
      </c>
      <c r="E5">
        <v>0.10716320812954082</v>
      </c>
      <c r="F5" t="s">
        <v>86</v>
      </c>
      <c r="G5" s="3">
        <f t="shared" si="0"/>
        <v>21</v>
      </c>
    </row>
    <row r="6" spans="1:7">
      <c r="A6" t="s">
        <v>70</v>
      </c>
      <c r="B6" s="2">
        <v>302530</v>
      </c>
      <c r="C6">
        <v>8.4727321305393927E-2</v>
      </c>
      <c r="D6">
        <v>6295000</v>
      </c>
      <c r="E6">
        <v>7.4730519017997057E-2</v>
      </c>
      <c r="F6" t="s">
        <v>87</v>
      </c>
      <c r="G6" s="3">
        <f t="shared" si="0"/>
        <v>21</v>
      </c>
    </row>
    <row r="7" spans="1:7">
      <c r="A7" t="s">
        <v>71</v>
      </c>
      <c r="B7" s="2">
        <v>162950</v>
      </c>
      <c r="C7">
        <v>4.5636191474280038E-2</v>
      </c>
      <c r="D7">
        <v>3677000</v>
      </c>
      <c r="E7">
        <v>4.3651170520917423E-2</v>
      </c>
      <c r="F7" t="s">
        <v>83</v>
      </c>
      <c r="G7" s="3">
        <f t="shared" si="0"/>
        <v>21</v>
      </c>
    </row>
    <row r="8" spans="1:7">
      <c r="A8" t="s">
        <v>72</v>
      </c>
      <c r="B8" s="2">
        <v>162220</v>
      </c>
      <c r="C8">
        <v>4.5431745817475958E-2</v>
      </c>
      <c r="D8">
        <v>4106000</v>
      </c>
      <c r="E8">
        <v>4.87440049385061E-2</v>
      </c>
      <c r="F8" t="s">
        <v>88</v>
      </c>
      <c r="G8" s="3">
        <f t="shared" si="0"/>
        <v>21</v>
      </c>
    </row>
    <row r="9" spans="1:7">
      <c r="A9" t="s">
        <v>73</v>
      </c>
      <c r="B9" s="2">
        <v>134510</v>
      </c>
      <c r="C9">
        <v>3.7671212735228034E-2</v>
      </c>
      <c r="D9">
        <v>4043000</v>
      </c>
      <c r="E9">
        <v>4.7996106177881193E-2</v>
      </c>
      <c r="F9" t="s">
        <v>89</v>
      </c>
      <c r="G9" s="3">
        <f t="shared" si="0"/>
        <v>21</v>
      </c>
    </row>
    <row r="10" spans="1:7">
      <c r="A10" t="s">
        <v>74</v>
      </c>
      <c r="B10" s="2">
        <v>126710</v>
      </c>
      <c r="C10">
        <v>3.5486724895403644E-2</v>
      </c>
      <c r="D10">
        <v>1854000</v>
      </c>
      <c r="E10">
        <v>2.2009592098390238E-2</v>
      </c>
      <c r="F10" t="s">
        <v>90</v>
      </c>
      <c r="G10" s="3">
        <f t="shared" si="0"/>
        <v>21</v>
      </c>
    </row>
    <row r="11" spans="1:7">
      <c r="A11" t="s">
        <v>75</v>
      </c>
      <c r="B11" s="2">
        <v>104510</v>
      </c>
      <c r="C11">
        <v>2.9269336428211147E-2</v>
      </c>
      <c r="D11">
        <v>2922000</v>
      </c>
      <c r="E11">
        <v>3.4688256802317297E-2</v>
      </c>
      <c r="F11" t="s">
        <v>91</v>
      </c>
      <c r="G11" s="3">
        <f t="shared" si="0"/>
        <v>21</v>
      </c>
    </row>
    <row r="12" spans="1:7">
      <c r="A12" t="s">
        <v>76</v>
      </c>
      <c r="B12" s="2">
        <v>78660</v>
      </c>
      <c r="C12">
        <v>2.2029719676998266E-2</v>
      </c>
      <c r="D12">
        <v>2538000</v>
      </c>
      <c r="E12">
        <v>3.0129635785174986E-2</v>
      </c>
      <c r="F12" t="s">
        <v>92</v>
      </c>
      <c r="G12" s="3">
        <f t="shared" si="0"/>
        <v>21</v>
      </c>
    </row>
    <row r="13" spans="1:7">
      <c r="A13" t="s">
        <v>77</v>
      </c>
      <c r="B13" s="2">
        <v>67110</v>
      </c>
      <c r="C13">
        <v>1.8794997298796766E-2</v>
      </c>
      <c r="D13">
        <v>2169000</v>
      </c>
      <c r="E13">
        <v>2.5749085901514791E-2</v>
      </c>
      <c r="F13" t="s">
        <v>93</v>
      </c>
      <c r="G13" s="3">
        <f t="shared" si="0"/>
        <v>21</v>
      </c>
    </row>
    <row r="14" spans="1:7">
      <c r="A14" t="s">
        <v>78</v>
      </c>
      <c r="B14" s="2">
        <v>65470</v>
      </c>
      <c r="C14">
        <v>1.8335694727346512E-2</v>
      </c>
      <c r="D14">
        <v>2109000</v>
      </c>
      <c r="E14">
        <v>2.5036801367586306E-2</v>
      </c>
      <c r="F14" t="s">
        <v>668</v>
      </c>
      <c r="G14" s="3">
        <f t="shared" si="0"/>
        <v>21</v>
      </c>
    </row>
    <row r="15" spans="1:7">
      <c r="A15" t="s">
        <v>79</v>
      </c>
      <c r="B15" s="2">
        <v>49460</v>
      </c>
      <c r="C15">
        <v>1.3851893404835168E-2</v>
      </c>
      <c r="D15">
        <v>1611000</v>
      </c>
      <c r="E15">
        <v>1.9124839735979865E-2</v>
      </c>
      <c r="F15" t="s">
        <v>94</v>
      </c>
      <c r="G15" s="3">
        <f t="shared" si="0"/>
        <v>21</v>
      </c>
    </row>
    <row r="16" spans="1:7">
      <c r="A16" t="s">
        <v>80</v>
      </c>
      <c r="B16" s="2">
        <v>35640</v>
      </c>
      <c r="C16">
        <v>9.9814290527360568E-3</v>
      </c>
      <c r="D16">
        <v>982000</v>
      </c>
      <c r="E16">
        <v>1.1657723538629565E-2</v>
      </c>
      <c r="F16" t="s">
        <v>95</v>
      </c>
      <c r="G16" s="3">
        <f t="shared" si="0"/>
        <v>21</v>
      </c>
    </row>
    <row r="17" spans="1:7">
      <c r="A17" t="s">
        <v>81</v>
      </c>
      <c r="B17" s="2">
        <v>34210</v>
      </c>
      <c r="C17">
        <v>9.5809396154349184E-3</v>
      </c>
      <c r="D17">
        <v>676000</v>
      </c>
      <c r="E17">
        <v>8.0250724155942824E-3</v>
      </c>
      <c r="F17" t="s">
        <v>96</v>
      </c>
      <c r="G17" s="3">
        <f t="shared" si="0"/>
        <v>21</v>
      </c>
    </row>
    <row r="18" spans="1:7">
      <c r="B18" s="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2487-F2B4-9F45-A170-3FA07598A0DA}">
  <dimension ref="A1:G9"/>
  <sheetViews>
    <sheetView workbookViewId="0">
      <selection activeCell="F3" sqref="F3"/>
    </sheetView>
  </sheetViews>
  <sheetFormatPr baseColWidth="10" defaultRowHeight="16"/>
  <cols>
    <col min="6" max="6" width="23.83203125" bestFit="1" customWidth="1"/>
  </cols>
  <sheetData>
    <row r="1" spans="1:7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7">
      <c r="A2" t="s">
        <v>679</v>
      </c>
      <c r="B2">
        <v>629.11699999999996</v>
      </c>
      <c r="C2">
        <v>0.32218130978962245</v>
      </c>
      <c r="F2" t="s">
        <v>692</v>
      </c>
      <c r="G2">
        <f>LEN(F2)</f>
        <v>22</v>
      </c>
    </row>
    <row r="3" spans="1:7">
      <c r="A3" t="s">
        <v>680</v>
      </c>
      <c r="B3">
        <v>461.24799999999999</v>
      </c>
      <c r="C3">
        <v>0.23621279472314974</v>
      </c>
      <c r="F3" t="s">
        <v>691</v>
      </c>
      <c r="G3">
        <f t="shared" ref="G3:G9" si="0">LEN(F3)</f>
        <v>22</v>
      </c>
    </row>
    <row r="4" spans="1:7">
      <c r="A4" t="s">
        <v>681</v>
      </c>
      <c r="B4">
        <v>367.46800000000002</v>
      </c>
      <c r="C4">
        <v>0.18818649241043081</v>
      </c>
      <c r="F4" t="s">
        <v>690</v>
      </c>
      <c r="G4">
        <f t="shared" si="0"/>
        <v>22</v>
      </c>
    </row>
    <row r="5" spans="1:7">
      <c r="A5" t="s">
        <v>682</v>
      </c>
      <c r="B5">
        <v>288.22500000000002</v>
      </c>
      <c r="C5">
        <v>0.14760483028453206</v>
      </c>
      <c r="F5" t="s">
        <v>689</v>
      </c>
      <c r="G5">
        <f t="shared" si="0"/>
        <v>22</v>
      </c>
    </row>
    <row r="6" spans="1:7">
      <c r="A6" t="s">
        <v>683</v>
      </c>
      <c r="B6">
        <v>109.843</v>
      </c>
      <c r="C6">
        <v>5.6252432554233164E-2</v>
      </c>
      <c r="F6" t="s">
        <v>688</v>
      </c>
      <c r="G6">
        <f t="shared" si="0"/>
        <v>22</v>
      </c>
    </row>
    <row r="7" spans="1:7">
      <c r="A7" t="s">
        <v>684</v>
      </c>
      <c r="B7">
        <v>39.956000000000003</v>
      </c>
      <c r="C7">
        <v>2.046213409263167E-2</v>
      </c>
      <c r="F7" t="s">
        <v>687</v>
      </c>
      <c r="G7">
        <f t="shared" si="0"/>
        <v>22</v>
      </c>
    </row>
    <row r="8" spans="1:7">
      <c r="A8" t="s">
        <v>677</v>
      </c>
      <c r="B8">
        <v>31.992999999999999</v>
      </c>
      <c r="C8">
        <v>1.6384148964500071E-2</v>
      </c>
      <c r="F8" t="s">
        <v>686</v>
      </c>
      <c r="G8">
        <f t="shared" si="0"/>
        <v>24</v>
      </c>
    </row>
    <row r="9" spans="1:7">
      <c r="A9" t="s">
        <v>678</v>
      </c>
      <c r="B9">
        <v>24.83</v>
      </c>
      <c r="C9">
        <v>1.2715857180900096E-2</v>
      </c>
      <c r="F9" t="s">
        <v>685</v>
      </c>
      <c r="G9">
        <f t="shared" si="0"/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CE6D-B9FD-8D46-BFE5-3CD31679857A}">
  <dimension ref="A1:A12"/>
  <sheetViews>
    <sheetView workbookViewId="0">
      <selection activeCell="A12" sqref="A12"/>
    </sheetView>
  </sheetViews>
  <sheetFormatPr baseColWidth="10" defaultRowHeight="16"/>
  <sheetData>
    <row r="1" spans="1:1">
      <c r="A1" t="s">
        <v>666</v>
      </c>
    </row>
    <row r="2" spans="1:1">
      <c r="A2" t="s">
        <v>103</v>
      </c>
    </row>
    <row r="3" spans="1:1">
      <c r="A3" t="s">
        <v>102</v>
      </c>
    </row>
    <row r="4" spans="1:1">
      <c r="A4" t="s">
        <v>667</v>
      </c>
    </row>
    <row r="5" spans="1:1">
      <c r="A5" t="s">
        <v>669</v>
      </c>
    </row>
    <row r="6" spans="1:1">
      <c r="A6" t="s">
        <v>670</v>
      </c>
    </row>
    <row r="7" spans="1:1">
      <c r="A7" t="s">
        <v>671</v>
      </c>
    </row>
    <row r="8" spans="1:1">
      <c r="A8" t="s">
        <v>672</v>
      </c>
    </row>
    <row r="9" spans="1:1">
      <c r="A9" t="s">
        <v>673</v>
      </c>
    </row>
    <row r="10" spans="1:1">
      <c r="A10" t="s">
        <v>674</v>
      </c>
    </row>
    <row r="11" spans="1:1">
      <c r="A11" t="s">
        <v>675</v>
      </c>
    </row>
    <row r="12" spans="1:1">
      <c r="A12" t="s">
        <v>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5D68-9761-3949-B7D6-364E31E3938F}">
  <dimension ref="A1:G86"/>
  <sheetViews>
    <sheetView tabSelected="1" zoomScaleNormal="100" workbookViewId="0">
      <selection activeCell="D50" sqref="D50"/>
    </sheetView>
  </sheetViews>
  <sheetFormatPr baseColWidth="10" defaultColWidth="11" defaultRowHeight="16"/>
  <cols>
    <col min="1" max="1" width="30.5" bestFit="1" customWidth="1"/>
    <col min="6" max="6" width="21" customWidth="1"/>
  </cols>
  <sheetData>
    <row r="1" spans="1:7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7">
      <c r="A2" t="s">
        <v>346</v>
      </c>
      <c r="B2">
        <v>19856</v>
      </c>
      <c r="C2" s="5">
        <f t="shared" ref="C2:C66" si="0">B2/$B$86</f>
        <v>0.21288503393337693</v>
      </c>
      <c r="F2" t="s">
        <v>580</v>
      </c>
      <c r="G2">
        <f>LEN(F2)</f>
        <v>21</v>
      </c>
    </row>
    <row r="3" spans="1:7">
      <c r="A3" t="s">
        <v>286</v>
      </c>
      <c r="B3">
        <v>5265</v>
      </c>
      <c r="C3" s="5">
        <f t="shared" si="0"/>
        <v>5.6448413762048226E-2</v>
      </c>
      <c r="F3" t="s">
        <v>581</v>
      </c>
      <c r="G3">
        <f t="shared" ref="G3:G65" si="1">LEN(F3)</f>
        <v>21</v>
      </c>
    </row>
    <row r="4" spans="1:7">
      <c r="A4" t="s">
        <v>347</v>
      </c>
      <c r="B4">
        <v>5236</v>
      </c>
      <c r="C4" s="5">
        <f t="shared" si="0"/>
        <v>5.6137491824897343E-2</v>
      </c>
      <c r="F4" t="s">
        <v>582</v>
      </c>
      <c r="G4">
        <f t="shared" si="1"/>
        <v>21</v>
      </c>
    </row>
    <row r="5" spans="1:7">
      <c r="A5" t="s">
        <v>348</v>
      </c>
      <c r="B5">
        <v>3353</v>
      </c>
      <c r="C5" s="5">
        <f t="shared" si="0"/>
        <v>3.5949008802307253E-2</v>
      </c>
      <c r="F5" t="s">
        <v>583</v>
      </c>
      <c r="G5">
        <f t="shared" si="1"/>
        <v>21</v>
      </c>
    </row>
    <row r="6" spans="1:7">
      <c r="A6" t="s">
        <v>338</v>
      </c>
      <c r="B6">
        <v>2768</v>
      </c>
      <c r="C6" s="5">
        <f t="shared" si="0"/>
        <v>2.967696282874634E-2</v>
      </c>
      <c r="F6" t="s">
        <v>584</v>
      </c>
      <c r="G6">
        <f t="shared" si="1"/>
        <v>21</v>
      </c>
    </row>
    <row r="7" spans="1:7">
      <c r="A7" t="s">
        <v>293</v>
      </c>
      <c r="B7">
        <v>2723</v>
      </c>
      <c r="C7" s="5">
        <f t="shared" si="0"/>
        <v>2.9194497753857039E-2</v>
      </c>
      <c r="F7" t="s">
        <v>585</v>
      </c>
      <c r="G7">
        <f t="shared" si="1"/>
        <v>21</v>
      </c>
    </row>
    <row r="8" spans="1:7">
      <c r="A8" t="s">
        <v>349</v>
      </c>
      <c r="B8">
        <v>2634</v>
      </c>
      <c r="C8" s="5">
        <f t="shared" si="0"/>
        <v>2.8240289050187089E-2</v>
      </c>
      <c r="F8" t="s">
        <v>586</v>
      </c>
      <c r="G8">
        <f t="shared" si="1"/>
        <v>21</v>
      </c>
    </row>
    <row r="9" spans="1:7">
      <c r="A9" t="s">
        <v>287</v>
      </c>
      <c r="B9">
        <v>2617</v>
      </c>
      <c r="C9" s="5">
        <f t="shared" si="0"/>
        <v>2.805802446634002E-2</v>
      </c>
      <c r="F9" t="s">
        <v>587</v>
      </c>
      <c r="G9">
        <f t="shared" si="1"/>
        <v>21</v>
      </c>
    </row>
    <row r="10" spans="1:7">
      <c r="A10" t="s">
        <v>288</v>
      </c>
      <c r="B10">
        <v>2530</v>
      </c>
      <c r="C10" s="5">
        <f t="shared" si="0"/>
        <v>2.7125258654887373E-2</v>
      </c>
      <c r="F10" t="s">
        <v>588</v>
      </c>
      <c r="G10">
        <f t="shared" si="1"/>
        <v>21</v>
      </c>
    </row>
    <row r="11" spans="1:7">
      <c r="A11" t="s">
        <v>350</v>
      </c>
      <c r="B11">
        <v>1712</v>
      </c>
      <c r="C11" s="5">
        <f t="shared" si="0"/>
        <v>1.8355115738010745E-2</v>
      </c>
      <c r="F11" t="s">
        <v>589</v>
      </c>
      <c r="G11">
        <f t="shared" si="1"/>
        <v>21</v>
      </c>
    </row>
    <row r="12" spans="1:7">
      <c r="A12" t="s">
        <v>289</v>
      </c>
      <c r="B12">
        <v>1692</v>
      </c>
      <c r="C12" s="5">
        <f t="shared" si="0"/>
        <v>1.814068681583772E-2</v>
      </c>
      <c r="F12" t="s">
        <v>590</v>
      </c>
      <c r="G12">
        <f t="shared" si="1"/>
        <v>21</v>
      </c>
    </row>
    <row r="13" spans="1:7">
      <c r="A13" t="s">
        <v>290</v>
      </c>
      <c r="B13">
        <v>1615</v>
      </c>
      <c r="C13" s="5">
        <f t="shared" si="0"/>
        <v>1.7315135465471584E-2</v>
      </c>
      <c r="F13" t="s">
        <v>591</v>
      </c>
      <c r="G13">
        <f t="shared" si="1"/>
        <v>21</v>
      </c>
    </row>
    <row r="14" spans="1:7">
      <c r="A14" t="s">
        <v>292</v>
      </c>
      <c r="B14">
        <v>1600</v>
      </c>
      <c r="C14" s="5">
        <f t="shared" si="0"/>
        <v>1.7154313773841814E-2</v>
      </c>
      <c r="F14" t="s">
        <v>592</v>
      </c>
      <c r="G14">
        <f t="shared" si="1"/>
        <v>21</v>
      </c>
    </row>
    <row r="15" spans="1:7">
      <c r="A15" t="s">
        <v>291</v>
      </c>
      <c r="B15">
        <v>1587</v>
      </c>
      <c r="C15" s="5">
        <f t="shared" si="0"/>
        <v>1.7014934974429352E-2</v>
      </c>
      <c r="F15" t="s">
        <v>593</v>
      </c>
      <c r="G15">
        <f t="shared" si="1"/>
        <v>21</v>
      </c>
    </row>
    <row r="16" spans="1:7">
      <c r="A16" t="s">
        <v>300</v>
      </c>
      <c r="B16">
        <v>1505</v>
      </c>
      <c r="C16" s="5">
        <f t="shared" si="0"/>
        <v>1.6135776393519957E-2</v>
      </c>
      <c r="F16" t="s">
        <v>594</v>
      </c>
      <c r="G16">
        <f t="shared" si="1"/>
        <v>22</v>
      </c>
    </row>
    <row r="17" spans="1:7">
      <c r="A17" t="s">
        <v>297</v>
      </c>
      <c r="B17">
        <v>1403</v>
      </c>
      <c r="C17" s="5">
        <f t="shared" si="0"/>
        <v>1.5042188890437543E-2</v>
      </c>
      <c r="F17" t="s">
        <v>595</v>
      </c>
      <c r="G17">
        <f t="shared" si="1"/>
        <v>21</v>
      </c>
    </row>
    <row r="18" spans="1:7">
      <c r="A18" t="s">
        <v>296</v>
      </c>
      <c r="B18">
        <v>1357</v>
      </c>
      <c r="C18" s="5">
        <f t="shared" si="0"/>
        <v>1.454900236943959E-2</v>
      </c>
      <c r="F18" t="s">
        <v>596</v>
      </c>
      <c r="G18">
        <f t="shared" si="1"/>
        <v>21</v>
      </c>
    </row>
    <row r="19" spans="1:7">
      <c r="A19" t="s">
        <v>306</v>
      </c>
      <c r="B19">
        <v>1246</v>
      </c>
      <c r="C19" s="5">
        <f t="shared" si="0"/>
        <v>1.3358921851379314E-2</v>
      </c>
      <c r="F19" t="s">
        <v>597</v>
      </c>
      <c r="G19">
        <f t="shared" si="1"/>
        <v>21</v>
      </c>
    </row>
    <row r="20" spans="1:7">
      <c r="A20" t="s">
        <v>351</v>
      </c>
      <c r="B20">
        <v>1166</v>
      </c>
      <c r="C20" s="5">
        <f t="shared" si="0"/>
        <v>1.2501206162687224E-2</v>
      </c>
      <c r="F20" t="s">
        <v>598</v>
      </c>
      <c r="G20">
        <f t="shared" si="1"/>
        <v>21</v>
      </c>
    </row>
    <row r="21" spans="1:7">
      <c r="A21" t="s">
        <v>328</v>
      </c>
      <c r="B21">
        <v>1141</v>
      </c>
      <c r="C21" s="5">
        <f t="shared" si="0"/>
        <v>1.2233170009970944E-2</v>
      </c>
      <c r="F21" t="s">
        <v>599</v>
      </c>
      <c r="G21">
        <f t="shared" si="1"/>
        <v>22</v>
      </c>
    </row>
    <row r="22" spans="1:7">
      <c r="A22" t="s">
        <v>305</v>
      </c>
      <c r="B22">
        <v>1100</v>
      </c>
      <c r="C22" s="5">
        <f t="shared" si="0"/>
        <v>1.1793590719516248E-2</v>
      </c>
      <c r="F22" t="s">
        <v>600</v>
      </c>
      <c r="G22">
        <f t="shared" si="1"/>
        <v>22</v>
      </c>
    </row>
    <row r="23" spans="1:7">
      <c r="A23" t="s">
        <v>302</v>
      </c>
      <c r="B23">
        <v>1064</v>
      </c>
      <c r="C23" s="5">
        <f t="shared" si="0"/>
        <v>1.1407618659604808E-2</v>
      </c>
      <c r="F23" t="s">
        <v>601</v>
      </c>
      <c r="G23">
        <f t="shared" si="1"/>
        <v>21</v>
      </c>
    </row>
    <row r="24" spans="1:7">
      <c r="A24" t="s">
        <v>303</v>
      </c>
      <c r="B24">
        <v>1051</v>
      </c>
      <c r="C24" s="5">
        <f t="shared" si="0"/>
        <v>1.1268239860192342E-2</v>
      </c>
      <c r="F24" t="s">
        <v>602</v>
      </c>
      <c r="G24">
        <f t="shared" si="1"/>
        <v>21</v>
      </c>
    </row>
    <row r="25" spans="1:7">
      <c r="A25" t="s">
        <v>295</v>
      </c>
      <c r="B25">
        <v>1038</v>
      </c>
      <c r="C25" s="5">
        <f t="shared" si="0"/>
        <v>1.1128861060779878E-2</v>
      </c>
      <c r="F25" t="s">
        <v>603</v>
      </c>
      <c r="G25">
        <f t="shared" si="1"/>
        <v>21</v>
      </c>
    </row>
    <row r="26" spans="1:7">
      <c r="A26" t="s">
        <v>339</v>
      </c>
      <c r="B26">
        <v>1003</v>
      </c>
      <c r="C26" s="5">
        <f t="shared" si="0"/>
        <v>1.0753610446977088E-2</v>
      </c>
      <c r="F26" t="s">
        <v>604</v>
      </c>
      <c r="G26">
        <f t="shared" si="1"/>
        <v>22</v>
      </c>
    </row>
    <row r="27" spans="1:7">
      <c r="A27" t="s">
        <v>298</v>
      </c>
      <c r="B27">
        <v>979</v>
      </c>
      <c r="C27" s="5">
        <f t="shared" si="0"/>
        <v>1.0496295740369461E-2</v>
      </c>
      <c r="F27" t="s">
        <v>605</v>
      </c>
      <c r="G27">
        <f t="shared" si="1"/>
        <v>21</v>
      </c>
    </row>
    <row r="28" spans="1:7">
      <c r="A28" t="s">
        <v>308</v>
      </c>
      <c r="B28">
        <v>979</v>
      </c>
      <c r="C28" s="5">
        <f t="shared" si="0"/>
        <v>1.0496295740369461E-2</v>
      </c>
      <c r="F28" t="s">
        <v>606</v>
      </c>
      <c r="G28">
        <f t="shared" si="1"/>
        <v>21</v>
      </c>
    </row>
    <row r="29" spans="1:7">
      <c r="A29" t="s">
        <v>299</v>
      </c>
      <c r="B29">
        <v>863</v>
      </c>
      <c r="C29" s="5">
        <f t="shared" si="0"/>
        <v>9.2526079917659293E-3</v>
      </c>
      <c r="F29" t="s">
        <v>607</v>
      </c>
      <c r="G29">
        <f t="shared" si="1"/>
        <v>21</v>
      </c>
    </row>
    <row r="30" spans="1:7">
      <c r="A30" t="s">
        <v>294</v>
      </c>
      <c r="B30">
        <v>863</v>
      </c>
      <c r="C30" s="5">
        <f t="shared" si="0"/>
        <v>9.2526079917659293E-3</v>
      </c>
      <c r="F30" t="s">
        <v>608</v>
      </c>
      <c r="G30">
        <f t="shared" si="1"/>
        <v>21</v>
      </c>
    </row>
    <row r="31" spans="1:7">
      <c r="A31" t="s">
        <v>312</v>
      </c>
      <c r="B31">
        <v>861</v>
      </c>
      <c r="C31" s="5">
        <f t="shared" si="0"/>
        <v>9.2311650995486275E-3</v>
      </c>
      <c r="F31" t="s">
        <v>609</v>
      </c>
      <c r="G31">
        <f t="shared" si="1"/>
        <v>22</v>
      </c>
    </row>
    <row r="32" spans="1:7">
      <c r="A32" t="s">
        <v>333</v>
      </c>
      <c r="B32">
        <v>790</v>
      </c>
      <c r="C32" s="5">
        <f t="shared" si="0"/>
        <v>8.4699424258343967E-3</v>
      </c>
      <c r="F32" t="s">
        <v>610</v>
      </c>
      <c r="G32">
        <f t="shared" si="1"/>
        <v>21</v>
      </c>
    </row>
    <row r="33" spans="1:7">
      <c r="A33" t="s">
        <v>304</v>
      </c>
      <c r="B33">
        <v>763</v>
      </c>
      <c r="C33" s="5">
        <f t="shared" si="0"/>
        <v>8.1804633809008168E-3</v>
      </c>
      <c r="F33" t="s">
        <v>611</v>
      </c>
      <c r="G33">
        <f t="shared" si="1"/>
        <v>21</v>
      </c>
    </row>
    <row r="34" spans="1:7">
      <c r="A34" t="s">
        <v>352</v>
      </c>
      <c r="B34">
        <v>748</v>
      </c>
      <c r="C34" s="5">
        <f t="shared" si="0"/>
        <v>8.0196416892710492E-3</v>
      </c>
      <c r="F34" t="s">
        <v>612</v>
      </c>
      <c r="G34">
        <f t="shared" si="1"/>
        <v>21</v>
      </c>
    </row>
    <row r="35" spans="1:7">
      <c r="A35" t="s">
        <v>307</v>
      </c>
      <c r="B35">
        <v>709</v>
      </c>
      <c r="C35" s="5">
        <f t="shared" si="0"/>
        <v>7.6015052910336544E-3</v>
      </c>
      <c r="F35" t="s">
        <v>613</v>
      </c>
      <c r="G35">
        <f t="shared" si="1"/>
        <v>21</v>
      </c>
    </row>
    <row r="36" spans="1:7">
      <c r="A36" t="s">
        <v>353</v>
      </c>
      <c r="B36">
        <v>676</v>
      </c>
      <c r="C36" s="5">
        <f t="shared" si="0"/>
        <v>7.2476975694481674E-3</v>
      </c>
      <c r="F36" t="s">
        <v>614</v>
      </c>
      <c r="G36">
        <f t="shared" si="1"/>
        <v>21</v>
      </c>
    </row>
    <row r="37" spans="1:7">
      <c r="A37" t="s">
        <v>301</v>
      </c>
      <c r="B37">
        <v>672</v>
      </c>
      <c r="C37" s="5">
        <f t="shared" si="0"/>
        <v>7.204811785013563E-3</v>
      </c>
      <c r="F37" t="s">
        <v>615</v>
      </c>
      <c r="G37">
        <f t="shared" si="1"/>
        <v>21</v>
      </c>
    </row>
    <row r="38" spans="1:7">
      <c r="A38" t="s">
        <v>317</v>
      </c>
      <c r="B38">
        <v>629</v>
      </c>
      <c r="C38" s="5">
        <f t="shared" si="0"/>
        <v>6.7437896023415638E-3</v>
      </c>
      <c r="F38" t="s">
        <v>616</v>
      </c>
      <c r="G38">
        <f t="shared" si="1"/>
        <v>21</v>
      </c>
    </row>
    <row r="39" spans="1:7">
      <c r="A39" t="s">
        <v>318</v>
      </c>
      <c r="B39">
        <v>619</v>
      </c>
      <c r="C39" s="5">
        <f t="shared" si="0"/>
        <v>6.6365751412550524E-3</v>
      </c>
      <c r="F39" t="s">
        <v>617</v>
      </c>
      <c r="G39">
        <f t="shared" si="1"/>
        <v>21</v>
      </c>
    </row>
    <row r="40" spans="1:7">
      <c r="A40" t="s">
        <v>316</v>
      </c>
      <c r="B40">
        <v>618</v>
      </c>
      <c r="C40" s="5">
        <f t="shared" si="0"/>
        <v>6.6258536951464015E-3</v>
      </c>
      <c r="F40" t="s">
        <v>618</v>
      </c>
      <c r="G40">
        <f t="shared" si="1"/>
        <v>21</v>
      </c>
    </row>
    <row r="41" spans="1:7">
      <c r="A41" t="s">
        <v>331</v>
      </c>
      <c r="B41">
        <v>612</v>
      </c>
      <c r="C41" s="5">
        <f t="shared" si="0"/>
        <v>6.5615250184944945E-3</v>
      </c>
      <c r="F41" t="s">
        <v>619</v>
      </c>
      <c r="G41">
        <f t="shared" si="1"/>
        <v>21</v>
      </c>
    </row>
    <row r="42" spans="1:7">
      <c r="A42" t="s">
        <v>354</v>
      </c>
      <c r="B42">
        <v>559</v>
      </c>
      <c r="C42" s="5">
        <f t="shared" si="0"/>
        <v>5.9932883747359847E-3</v>
      </c>
      <c r="F42" t="s">
        <v>620</v>
      </c>
      <c r="G42">
        <f t="shared" si="1"/>
        <v>21</v>
      </c>
    </row>
    <row r="43" spans="1:7">
      <c r="A43" t="s">
        <v>325</v>
      </c>
      <c r="B43">
        <v>559</v>
      </c>
      <c r="C43" s="5">
        <f t="shared" si="0"/>
        <v>5.9932883747359847E-3</v>
      </c>
      <c r="F43" t="s">
        <v>621</v>
      </c>
      <c r="G43">
        <f t="shared" si="1"/>
        <v>21</v>
      </c>
    </row>
    <row r="44" spans="1:7">
      <c r="A44" t="s">
        <v>324</v>
      </c>
      <c r="B44">
        <v>557</v>
      </c>
      <c r="C44" s="5">
        <f t="shared" si="0"/>
        <v>5.9718454825186821E-3</v>
      </c>
      <c r="F44" t="s">
        <v>622</v>
      </c>
      <c r="G44">
        <f t="shared" si="1"/>
        <v>21</v>
      </c>
    </row>
    <row r="45" spans="1:7">
      <c r="A45" t="s">
        <v>309</v>
      </c>
      <c r="B45">
        <v>554</v>
      </c>
      <c r="C45" s="5">
        <f t="shared" si="0"/>
        <v>5.9396811441927285E-3</v>
      </c>
      <c r="F45" t="s">
        <v>623</v>
      </c>
      <c r="G45">
        <f t="shared" si="1"/>
        <v>21</v>
      </c>
    </row>
    <row r="46" spans="1:7">
      <c r="A46" t="s">
        <v>329</v>
      </c>
      <c r="B46">
        <v>538</v>
      </c>
      <c r="C46" s="5">
        <f t="shared" si="0"/>
        <v>5.768138006454311E-3</v>
      </c>
      <c r="F46" t="s">
        <v>624</v>
      </c>
      <c r="G46">
        <f t="shared" si="1"/>
        <v>21</v>
      </c>
    </row>
    <row r="47" spans="1:7">
      <c r="A47" t="s">
        <v>320</v>
      </c>
      <c r="B47">
        <v>536</v>
      </c>
      <c r="C47" s="5">
        <f t="shared" si="0"/>
        <v>5.7466951142370083E-3</v>
      </c>
      <c r="F47" t="s">
        <v>625</v>
      </c>
      <c r="G47">
        <f t="shared" si="1"/>
        <v>21</v>
      </c>
    </row>
    <row r="48" spans="1:7">
      <c r="A48" t="s">
        <v>326</v>
      </c>
      <c r="B48">
        <v>528</v>
      </c>
      <c r="C48" s="5">
        <f t="shared" si="0"/>
        <v>5.6609235453677995E-3</v>
      </c>
      <c r="F48" t="s">
        <v>626</v>
      </c>
      <c r="G48">
        <f t="shared" si="1"/>
        <v>21</v>
      </c>
    </row>
    <row r="49" spans="1:7">
      <c r="A49" t="s">
        <v>310</v>
      </c>
      <c r="B49">
        <v>493</v>
      </c>
      <c r="C49" s="5">
        <f t="shared" si="0"/>
        <v>5.2856729315650091E-3</v>
      </c>
      <c r="F49" t="s">
        <v>627</v>
      </c>
      <c r="G49">
        <f t="shared" si="1"/>
        <v>21</v>
      </c>
    </row>
    <row r="50" spans="1:7">
      <c r="A50" t="s">
        <v>311</v>
      </c>
      <c r="B50">
        <v>491</v>
      </c>
      <c r="C50" s="5">
        <f t="shared" si="0"/>
        <v>5.2642300393477073E-3</v>
      </c>
      <c r="F50" t="s">
        <v>628</v>
      </c>
      <c r="G50">
        <f t="shared" si="1"/>
        <v>21</v>
      </c>
    </row>
    <row r="51" spans="1:7">
      <c r="A51" t="s">
        <v>319</v>
      </c>
      <c r="B51">
        <v>456</v>
      </c>
      <c r="C51" s="5">
        <f t="shared" si="0"/>
        <v>4.8889794255449178E-3</v>
      </c>
      <c r="F51" t="s">
        <v>629</v>
      </c>
      <c r="G51">
        <f t="shared" si="1"/>
        <v>21</v>
      </c>
    </row>
    <row r="52" spans="1:7">
      <c r="A52" t="s">
        <v>332</v>
      </c>
      <c r="B52">
        <v>449</v>
      </c>
      <c r="C52" s="5">
        <f t="shared" si="0"/>
        <v>4.8139293027843599E-3</v>
      </c>
      <c r="F52" t="s">
        <v>630</v>
      </c>
      <c r="G52">
        <f t="shared" si="1"/>
        <v>22</v>
      </c>
    </row>
    <row r="53" spans="1:7">
      <c r="A53" t="s">
        <v>314</v>
      </c>
      <c r="B53">
        <v>441</v>
      </c>
      <c r="C53" s="5">
        <f t="shared" si="0"/>
        <v>4.7281577339151502E-3</v>
      </c>
      <c r="F53" t="s">
        <v>631</v>
      </c>
      <c r="G53">
        <f t="shared" si="1"/>
        <v>21</v>
      </c>
    </row>
    <row r="54" spans="1:7">
      <c r="A54" t="s">
        <v>321</v>
      </c>
      <c r="B54">
        <v>425</v>
      </c>
      <c r="C54" s="5">
        <f t="shared" si="0"/>
        <v>4.5566145961767326E-3</v>
      </c>
      <c r="F54" t="s">
        <v>632</v>
      </c>
      <c r="G54">
        <f t="shared" si="1"/>
        <v>22</v>
      </c>
    </row>
    <row r="55" spans="1:7">
      <c r="A55" t="s">
        <v>315</v>
      </c>
      <c r="B55">
        <v>412</v>
      </c>
      <c r="C55" s="5">
        <f t="shared" si="0"/>
        <v>4.4172357967642677E-3</v>
      </c>
      <c r="F55" t="s">
        <v>633</v>
      </c>
      <c r="G55">
        <f t="shared" si="1"/>
        <v>21</v>
      </c>
    </row>
    <row r="56" spans="1:7">
      <c r="A56" t="s">
        <v>313</v>
      </c>
      <c r="B56">
        <v>396</v>
      </c>
      <c r="C56" s="5">
        <f t="shared" si="0"/>
        <v>4.2456926590258492E-3</v>
      </c>
      <c r="F56" t="s">
        <v>634</v>
      </c>
      <c r="G56">
        <f t="shared" si="1"/>
        <v>21</v>
      </c>
    </row>
    <row r="57" spans="1:7">
      <c r="A57" t="s">
        <v>322</v>
      </c>
      <c r="B57">
        <v>379</v>
      </c>
      <c r="C57" s="5">
        <f t="shared" si="0"/>
        <v>4.0634280751787799E-3</v>
      </c>
      <c r="F57" t="s">
        <v>635</v>
      </c>
      <c r="G57">
        <f t="shared" si="1"/>
        <v>21</v>
      </c>
    </row>
    <row r="58" spans="1:7">
      <c r="A58" t="s">
        <v>327</v>
      </c>
      <c r="B58">
        <v>358</v>
      </c>
      <c r="C58" s="5">
        <f t="shared" si="0"/>
        <v>3.8382777068971061E-3</v>
      </c>
      <c r="F58" t="s">
        <v>636</v>
      </c>
      <c r="G58">
        <f t="shared" si="1"/>
        <v>21</v>
      </c>
    </row>
    <row r="59" spans="1:7">
      <c r="A59" t="s">
        <v>355</v>
      </c>
      <c r="B59">
        <v>348</v>
      </c>
      <c r="C59" s="5">
        <f t="shared" si="0"/>
        <v>3.7310632458105951E-3</v>
      </c>
      <c r="F59" t="s">
        <v>637</v>
      </c>
      <c r="G59">
        <f t="shared" si="1"/>
        <v>21</v>
      </c>
    </row>
    <row r="60" spans="1:7">
      <c r="A60" t="s">
        <v>356</v>
      </c>
      <c r="B60">
        <v>319</v>
      </c>
      <c r="C60" s="5">
        <f t="shared" si="0"/>
        <v>3.4201413086597122E-3</v>
      </c>
      <c r="F60" t="s">
        <v>638</v>
      </c>
      <c r="G60">
        <f t="shared" si="1"/>
        <v>21</v>
      </c>
    </row>
    <row r="61" spans="1:7">
      <c r="A61" t="s">
        <v>357</v>
      </c>
      <c r="B61">
        <v>303</v>
      </c>
      <c r="C61" s="5">
        <f t="shared" si="0"/>
        <v>3.2485981709212937E-3</v>
      </c>
      <c r="F61" t="s">
        <v>639</v>
      </c>
      <c r="G61">
        <f t="shared" si="1"/>
        <v>22</v>
      </c>
    </row>
    <row r="62" spans="1:7">
      <c r="A62" t="s">
        <v>340</v>
      </c>
      <c r="B62">
        <v>294</v>
      </c>
      <c r="C62" s="5">
        <f t="shared" si="0"/>
        <v>3.1521051559434336E-3</v>
      </c>
      <c r="F62" t="s">
        <v>640</v>
      </c>
      <c r="G62">
        <f t="shared" si="1"/>
        <v>22</v>
      </c>
    </row>
    <row r="63" spans="1:7">
      <c r="A63" t="s">
        <v>343</v>
      </c>
      <c r="B63">
        <v>284</v>
      </c>
      <c r="C63" s="5">
        <f t="shared" si="0"/>
        <v>3.0448906948569222E-3</v>
      </c>
      <c r="F63" t="s">
        <v>641</v>
      </c>
      <c r="G63">
        <f t="shared" si="1"/>
        <v>22</v>
      </c>
    </row>
    <row r="64" spans="1:7">
      <c r="A64" t="s">
        <v>334</v>
      </c>
      <c r="B64">
        <v>284</v>
      </c>
      <c r="C64" s="5">
        <f t="shared" si="0"/>
        <v>3.0448906948569222E-3</v>
      </c>
      <c r="F64" t="s">
        <v>642</v>
      </c>
      <c r="G64">
        <f t="shared" si="1"/>
        <v>21</v>
      </c>
    </row>
    <row r="65" spans="1:7">
      <c r="A65" t="s">
        <v>337</v>
      </c>
      <c r="B65">
        <v>280</v>
      </c>
      <c r="C65" s="5">
        <f t="shared" si="0"/>
        <v>3.0020049104223178E-3</v>
      </c>
      <c r="F65" t="s">
        <v>643</v>
      </c>
      <c r="G65">
        <f t="shared" si="1"/>
        <v>21</v>
      </c>
    </row>
    <row r="66" spans="1:7">
      <c r="A66" t="s">
        <v>323</v>
      </c>
      <c r="B66">
        <v>272</v>
      </c>
      <c r="C66" s="5">
        <f t="shared" si="0"/>
        <v>2.9162333415531086E-3</v>
      </c>
      <c r="F66" t="s">
        <v>644</v>
      </c>
      <c r="G66">
        <f t="shared" ref="G66:G85" si="2">LEN(F66)</f>
        <v>21</v>
      </c>
    </row>
    <row r="67" spans="1:7">
      <c r="A67" t="s">
        <v>358</v>
      </c>
      <c r="B67">
        <v>269</v>
      </c>
      <c r="C67" s="5">
        <f t="shared" ref="C67:C84" si="3">B67/$B$86</f>
        <v>2.8840690032271555E-3</v>
      </c>
      <c r="F67" t="s">
        <v>645</v>
      </c>
      <c r="G67">
        <f t="shared" si="2"/>
        <v>21</v>
      </c>
    </row>
    <row r="68" spans="1:7">
      <c r="A68" t="s">
        <v>359</v>
      </c>
      <c r="B68">
        <v>267</v>
      </c>
      <c r="C68" s="5">
        <f t="shared" si="3"/>
        <v>2.8626261110098528E-3</v>
      </c>
      <c r="F68" t="s">
        <v>646</v>
      </c>
      <c r="G68">
        <f t="shared" si="2"/>
        <v>21</v>
      </c>
    </row>
    <row r="69" spans="1:7">
      <c r="A69" t="s">
        <v>360</v>
      </c>
      <c r="B69">
        <v>255</v>
      </c>
      <c r="C69" s="5">
        <f t="shared" si="3"/>
        <v>2.7339687577060392E-3</v>
      </c>
      <c r="F69" t="s">
        <v>647</v>
      </c>
      <c r="G69">
        <f t="shared" si="2"/>
        <v>21</v>
      </c>
    </row>
    <row r="70" spans="1:7">
      <c r="A70" t="s">
        <v>330</v>
      </c>
      <c r="B70">
        <v>242</v>
      </c>
      <c r="C70" s="5">
        <f t="shared" si="3"/>
        <v>2.5945899582935747E-3</v>
      </c>
      <c r="F70" t="s">
        <v>648</v>
      </c>
      <c r="G70">
        <f t="shared" si="2"/>
        <v>21</v>
      </c>
    </row>
    <row r="71" spans="1:7">
      <c r="A71" t="s">
        <v>345</v>
      </c>
      <c r="B71">
        <v>230</v>
      </c>
      <c r="C71" s="5">
        <f t="shared" si="3"/>
        <v>2.4659326049897611E-3</v>
      </c>
      <c r="F71" t="s">
        <v>649</v>
      </c>
      <c r="G71">
        <f t="shared" si="2"/>
        <v>21</v>
      </c>
    </row>
    <row r="72" spans="1:7">
      <c r="A72" t="s">
        <v>336</v>
      </c>
      <c r="B72">
        <v>204</v>
      </c>
      <c r="C72" s="5">
        <f t="shared" si="3"/>
        <v>2.1871750061648316E-3</v>
      </c>
      <c r="F72" t="s">
        <v>650</v>
      </c>
      <c r="G72">
        <f t="shared" si="2"/>
        <v>21</v>
      </c>
    </row>
    <row r="73" spans="1:7">
      <c r="A73" t="s">
        <v>335</v>
      </c>
      <c r="B73">
        <v>203</v>
      </c>
      <c r="C73" s="5">
        <f t="shared" si="3"/>
        <v>2.1764535600561803E-3</v>
      </c>
      <c r="F73" t="s">
        <v>651</v>
      </c>
      <c r="G73">
        <f t="shared" si="2"/>
        <v>21</v>
      </c>
    </row>
    <row r="74" spans="1:7">
      <c r="A74" t="s">
        <v>361</v>
      </c>
      <c r="B74">
        <v>197</v>
      </c>
      <c r="C74" s="5">
        <f t="shared" si="3"/>
        <v>2.1121248834042737E-3</v>
      </c>
      <c r="F74" t="s">
        <v>652</v>
      </c>
      <c r="G74">
        <f t="shared" si="2"/>
        <v>21</v>
      </c>
    </row>
    <row r="75" spans="1:7">
      <c r="A75" t="s">
        <v>362</v>
      </c>
      <c r="B75">
        <v>186</v>
      </c>
      <c r="C75" s="5">
        <f t="shared" si="3"/>
        <v>1.994188976209111E-3</v>
      </c>
      <c r="F75" t="s">
        <v>653</v>
      </c>
      <c r="G75">
        <f t="shared" si="2"/>
        <v>21</v>
      </c>
    </row>
    <row r="76" spans="1:7">
      <c r="A76" t="s">
        <v>363</v>
      </c>
      <c r="B76">
        <v>183</v>
      </c>
      <c r="C76" s="5">
        <f t="shared" si="3"/>
        <v>1.9620246378831575E-3</v>
      </c>
      <c r="F76" t="s">
        <v>654</v>
      </c>
      <c r="G76">
        <f t="shared" si="2"/>
        <v>21</v>
      </c>
    </row>
    <row r="77" spans="1:7">
      <c r="A77" t="s">
        <v>364</v>
      </c>
      <c r="B77">
        <v>143</v>
      </c>
      <c r="C77" s="5">
        <f t="shared" si="3"/>
        <v>1.5331667935371122E-3</v>
      </c>
      <c r="F77" t="s">
        <v>655</v>
      </c>
      <c r="G77">
        <f t="shared" si="2"/>
        <v>21</v>
      </c>
    </row>
    <row r="78" spans="1:7">
      <c r="A78" t="s">
        <v>365</v>
      </c>
      <c r="B78">
        <v>142</v>
      </c>
      <c r="C78" s="5">
        <f t="shared" si="3"/>
        <v>1.5224453474284611E-3</v>
      </c>
      <c r="F78" t="s">
        <v>656</v>
      </c>
      <c r="G78">
        <f t="shared" si="2"/>
        <v>21</v>
      </c>
    </row>
    <row r="79" spans="1:7">
      <c r="A79" t="s">
        <v>344</v>
      </c>
      <c r="B79">
        <v>120</v>
      </c>
      <c r="C79" s="5">
        <f t="shared" si="3"/>
        <v>1.2865735330381363E-3</v>
      </c>
      <c r="F79" t="s">
        <v>657</v>
      </c>
      <c r="G79">
        <f t="shared" si="2"/>
        <v>22</v>
      </c>
    </row>
    <row r="80" spans="1:7">
      <c r="A80" t="s">
        <v>366</v>
      </c>
      <c r="B80">
        <v>97</v>
      </c>
      <c r="C80" s="5">
        <f t="shared" si="3"/>
        <v>1.0399802725391601E-3</v>
      </c>
      <c r="F80" t="s">
        <v>658</v>
      </c>
      <c r="G80">
        <f t="shared" si="2"/>
        <v>21</v>
      </c>
    </row>
    <row r="81" spans="1:7">
      <c r="A81" t="s">
        <v>367</v>
      </c>
      <c r="B81">
        <v>93</v>
      </c>
      <c r="C81" s="5">
        <f t="shared" si="3"/>
        <v>9.9709448810455549E-4</v>
      </c>
      <c r="F81" t="s">
        <v>659</v>
      </c>
      <c r="G81">
        <f t="shared" si="2"/>
        <v>21</v>
      </c>
    </row>
    <row r="82" spans="1:7">
      <c r="A82" t="s">
        <v>368</v>
      </c>
      <c r="B82">
        <v>83</v>
      </c>
      <c r="C82" s="5">
        <f t="shared" si="3"/>
        <v>8.8988002701804417E-4</v>
      </c>
      <c r="F82" t="s">
        <v>660</v>
      </c>
      <c r="G82">
        <f t="shared" si="2"/>
        <v>21</v>
      </c>
    </row>
    <row r="83" spans="1:7">
      <c r="A83" t="s">
        <v>369</v>
      </c>
      <c r="B83">
        <v>73</v>
      </c>
      <c r="C83" s="5">
        <f t="shared" si="3"/>
        <v>7.8266556593153285E-4</v>
      </c>
      <c r="F83" t="s">
        <v>661</v>
      </c>
      <c r="G83">
        <f t="shared" si="2"/>
        <v>21</v>
      </c>
    </row>
    <row r="84" spans="1:7">
      <c r="A84" t="s">
        <v>342</v>
      </c>
      <c r="B84">
        <v>63</v>
      </c>
      <c r="C84" s="5">
        <f t="shared" si="3"/>
        <v>6.7545110484502153E-4</v>
      </c>
      <c r="F84" t="s">
        <v>662</v>
      </c>
      <c r="G84">
        <f t="shared" si="2"/>
        <v>22</v>
      </c>
    </row>
    <row r="85" spans="1:7">
      <c r="A85" t="s">
        <v>341</v>
      </c>
      <c r="B85">
        <v>63</v>
      </c>
      <c r="C85" s="5">
        <f>B85/$B$86</f>
        <v>6.7545110484502153E-4</v>
      </c>
      <c r="F85" t="s">
        <v>663</v>
      </c>
      <c r="G85">
        <f t="shared" si="2"/>
        <v>21</v>
      </c>
    </row>
    <row r="86" spans="1:7">
      <c r="B86">
        <f>SUM(B2:B85)</f>
        <v>93271</v>
      </c>
    </row>
  </sheetData>
  <sortState xmlns:xlrd2="http://schemas.microsoft.com/office/spreadsheetml/2017/richdata2" ref="A2:A83">
    <sortCondition ref="A2:A83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F94-2252-8646-9842-C5A9E7591FB3}">
  <sheetPr>
    <tabColor theme="9"/>
  </sheetPr>
  <dimension ref="A1:K39"/>
  <sheetViews>
    <sheetView zoomScaleNormal="100" workbookViewId="0">
      <selection activeCell="A7" sqref="A7"/>
    </sheetView>
  </sheetViews>
  <sheetFormatPr baseColWidth="10" defaultColWidth="11" defaultRowHeight="16"/>
  <cols>
    <col min="1" max="1" width="46.5" bestFit="1" customWidth="1"/>
    <col min="4" max="4" width="12.6640625" bestFit="1" customWidth="1"/>
    <col min="6" max="6" width="22" customWidth="1"/>
    <col min="10" max="10" width="44.83203125" bestFit="1" customWidth="1"/>
  </cols>
  <sheetData>
    <row r="1" spans="1:8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  <c r="H1" t="s">
        <v>186</v>
      </c>
    </row>
    <row r="2" spans="1:8">
      <c r="A2" t="s">
        <v>169</v>
      </c>
      <c r="B2">
        <v>186170</v>
      </c>
      <c r="C2">
        <v>8.1183499040641899E-2</v>
      </c>
      <c r="D2" s="6">
        <v>3432.3</v>
      </c>
      <c r="E2" s="5">
        <v>9.0434585570726228E-2</v>
      </c>
      <c r="F2" t="s">
        <v>563</v>
      </c>
      <c r="G2">
        <f>LEN(F2)</f>
        <v>21</v>
      </c>
    </row>
    <row r="3" spans="1:8">
      <c r="A3" t="s">
        <v>170</v>
      </c>
      <c r="B3">
        <v>277029</v>
      </c>
      <c r="C3">
        <v>0.12080455259026687</v>
      </c>
      <c r="D3" s="6">
        <v>4403</v>
      </c>
      <c r="E3" s="5">
        <v>0.11601068678958935</v>
      </c>
      <c r="F3" t="s">
        <v>564</v>
      </c>
      <c r="G3">
        <f t="shared" ref="G3:G18" si="0">LEN(F3)</f>
        <v>21</v>
      </c>
    </row>
    <row r="4" spans="1:8">
      <c r="A4" t="s">
        <v>171</v>
      </c>
      <c r="B4">
        <v>226378</v>
      </c>
      <c r="C4">
        <v>9.8717076574219437E-2</v>
      </c>
      <c r="D4" s="6">
        <v>3504.6</v>
      </c>
      <c r="E4" s="5">
        <v>9.2339553241606823E-2</v>
      </c>
      <c r="F4" t="s">
        <v>565</v>
      </c>
      <c r="G4">
        <f t="shared" si="0"/>
        <v>21</v>
      </c>
    </row>
    <row r="5" spans="1:8">
      <c r="A5" t="s">
        <v>172</v>
      </c>
      <c r="B5">
        <v>84061</v>
      </c>
      <c r="C5">
        <v>3.6656637013779872E-2</v>
      </c>
      <c r="D5" s="6">
        <v>1657.7</v>
      </c>
      <c r="E5" s="5">
        <v>4.3677246307313712E-2</v>
      </c>
      <c r="F5" t="s">
        <v>566</v>
      </c>
      <c r="G5">
        <f t="shared" si="0"/>
        <v>21</v>
      </c>
    </row>
    <row r="6" spans="1:8">
      <c r="A6" t="s">
        <v>173</v>
      </c>
      <c r="B6">
        <v>49131</v>
      </c>
      <c r="C6">
        <v>2.1424646781789639E-2</v>
      </c>
      <c r="D6" s="6">
        <v>991.2</v>
      </c>
      <c r="E6" s="5">
        <v>2.6116237280454459E-2</v>
      </c>
      <c r="F6" t="s">
        <v>567</v>
      </c>
      <c r="G6">
        <f t="shared" si="0"/>
        <v>21</v>
      </c>
    </row>
    <row r="7" spans="1:8">
      <c r="A7" t="s">
        <v>174</v>
      </c>
      <c r="B7">
        <v>189637</v>
      </c>
      <c r="C7">
        <v>8.2695360195360196E-2</v>
      </c>
      <c r="D7" s="6">
        <v>2904.9</v>
      </c>
      <c r="E7" s="5">
        <v>7.6538597332518318E-2</v>
      </c>
      <c r="F7" t="s">
        <v>568</v>
      </c>
      <c r="G7">
        <f t="shared" si="0"/>
        <v>21</v>
      </c>
    </row>
    <row r="8" spans="1:8">
      <c r="A8" t="s">
        <v>175</v>
      </c>
      <c r="B8">
        <v>46532</v>
      </c>
      <c r="C8">
        <v>2.0291296005581719E-2</v>
      </c>
      <c r="D8" s="6">
        <v>954.1</v>
      </c>
      <c r="E8" s="5">
        <v>2.5138722749476993E-2</v>
      </c>
      <c r="F8" t="s">
        <v>569</v>
      </c>
      <c r="G8">
        <f t="shared" si="0"/>
        <v>21</v>
      </c>
    </row>
    <row r="9" spans="1:8">
      <c r="A9" t="s">
        <v>176</v>
      </c>
      <c r="B9">
        <v>98660</v>
      </c>
      <c r="C9">
        <v>4.302285016570731E-2</v>
      </c>
      <c r="D9" s="6">
        <v>2027.3</v>
      </c>
      <c r="E9" s="5">
        <v>5.3415504276296731E-2</v>
      </c>
      <c r="F9" t="s">
        <v>570</v>
      </c>
      <c r="G9">
        <f t="shared" si="0"/>
        <v>21</v>
      </c>
    </row>
    <row r="10" spans="1:8">
      <c r="A10" t="s">
        <v>177</v>
      </c>
      <c r="B10">
        <v>58298</v>
      </c>
      <c r="C10">
        <v>2.5422117564974707E-2</v>
      </c>
      <c r="D10" s="6">
        <v>1382.2</v>
      </c>
      <c r="E10" s="5">
        <v>3.6418344601537679E-2</v>
      </c>
      <c r="F10" t="s">
        <v>571</v>
      </c>
      <c r="G10">
        <f t="shared" si="0"/>
        <v>21</v>
      </c>
    </row>
    <row r="11" spans="1:8">
      <c r="A11" t="s">
        <v>178</v>
      </c>
      <c r="B11">
        <v>136063</v>
      </c>
      <c r="C11">
        <v>5.9333246118960403E-2</v>
      </c>
      <c r="D11" s="6">
        <v>2357.3000000000002</v>
      </c>
      <c r="E11" s="5">
        <v>6.2110377462888715E-2</v>
      </c>
      <c r="F11" t="s">
        <v>572</v>
      </c>
      <c r="G11">
        <f t="shared" si="0"/>
        <v>21</v>
      </c>
    </row>
    <row r="12" spans="1:8">
      <c r="A12" t="s">
        <v>179</v>
      </c>
      <c r="B12">
        <v>138283</v>
      </c>
      <c r="C12">
        <v>6.0301325658468519E-2</v>
      </c>
      <c r="D12" s="6">
        <v>2410.3000000000002</v>
      </c>
      <c r="E12" s="5">
        <v>6.3506826792856519E-2</v>
      </c>
      <c r="F12" t="s">
        <v>573</v>
      </c>
      <c r="G12">
        <f t="shared" si="0"/>
        <v>21</v>
      </c>
    </row>
    <row r="13" spans="1:8">
      <c r="A13" t="s">
        <v>180</v>
      </c>
      <c r="B13">
        <v>52722</v>
      </c>
      <c r="C13">
        <v>2.2990580847723704E-2</v>
      </c>
      <c r="D13" s="6">
        <v>1196.5999999999999</v>
      </c>
      <c r="E13" s="5">
        <v>3.1528137136593824E-2</v>
      </c>
      <c r="F13" t="s">
        <v>574</v>
      </c>
      <c r="G13">
        <f t="shared" si="0"/>
        <v>21</v>
      </c>
    </row>
    <row r="14" spans="1:8">
      <c r="A14" t="s">
        <v>181</v>
      </c>
      <c r="B14">
        <v>86116</v>
      </c>
      <c r="C14">
        <v>3.755276469562184E-2</v>
      </c>
      <c r="D14" s="6">
        <v>2052.3000000000002</v>
      </c>
      <c r="E14" s="5">
        <v>5.407420679043249E-2</v>
      </c>
      <c r="F14" t="s">
        <v>575</v>
      </c>
      <c r="G14">
        <f t="shared" si="0"/>
        <v>21</v>
      </c>
    </row>
    <row r="15" spans="1:8">
      <c r="A15" t="s">
        <v>182</v>
      </c>
      <c r="B15">
        <v>89832</v>
      </c>
      <c r="C15">
        <v>3.9173207744636319E-2</v>
      </c>
      <c r="D15" s="6">
        <v>2093.3000000000002</v>
      </c>
      <c r="E15" s="5">
        <v>5.5154478913615128E-2</v>
      </c>
      <c r="F15" t="s">
        <v>576</v>
      </c>
      <c r="G15">
        <f t="shared" si="0"/>
        <v>21</v>
      </c>
    </row>
    <row r="16" spans="1:8">
      <c r="A16" t="s">
        <v>183</v>
      </c>
      <c r="B16">
        <v>50867</v>
      </c>
      <c r="C16">
        <v>2.2181667538810394E-2</v>
      </c>
      <c r="D16" s="6">
        <v>1154.3</v>
      </c>
      <c r="E16" s="5">
        <v>3.0413612482676128E-2</v>
      </c>
      <c r="F16" t="s">
        <v>577</v>
      </c>
      <c r="G16">
        <f t="shared" si="0"/>
        <v>21</v>
      </c>
    </row>
    <row r="17" spans="1:11">
      <c r="A17" t="s">
        <v>184</v>
      </c>
      <c r="B17">
        <v>403106</v>
      </c>
      <c r="C17">
        <v>0.17578318506889937</v>
      </c>
      <c r="D17" s="6">
        <v>1863</v>
      </c>
      <c r="E17" s="5">
        <v>4.9086511353396541E-2</v>
      </c>
      <c r="F17" t="s">
        <v>578</v>
      </c>
      <c r="G17">
        <f t="shared" si="0"/>
        <v>21</v>
      </c>
    </row>
    <row r="18" spans="1:11">
      <c r="A18" t="s">
        <v>185</v>
      </c>
      <c r="B18">
        <v>120315</v>
      </c>
      <c r="C18">
        <v>5.2465986394557823E-2</v>
      </c>
      <c r="D18" s="6">
        <f>5432-D17</f>
        <v>3569</v>
      </c>
      <c r="E18" s="5">
        <v>9.4036370918020529E-2</v>
      </c>
      <c r="F18" t="s">
        <v>579</v>
      </c>
      <c r="G18">
        <f t="shared" si="0"/>
        <v>21</v>
      </c>
    </row>
    <row r="19" spans="1:11">
      <c r="D19" s="6"/>
    </row>
    <row r="22" spans="1:11">
      <c r="J22" s="7"/>
      <c r="K22" s="8"/>
    </row>
    <row r="23" spans="1:11">
      <c r="J23" s="9"/>
      <c r="K23" s="10"/>
    </row>
    <row r="24" spans="1:11">
      <c r="J24" s="9"/>
      <c r="K24" s="10"/>
    </row>
    <row r="25" spans="1:11">
      <c r="J25" s="9"/>
      <c r="K25" s="10"/>
    </row>
    <row r="26" spans="1:11">
      <c r="J26" s="9"/>
      <c r="K26" s="10"/>
    </row>
    <row r="27" spans="1:11">
      <c r="J27" s="9"/>
      <c r="K27" s="10"/>
    </row>
    <row r="28" spans="1:11">
      <c r="J28" s="9"/>
      <c r="K28" s="10"/>
    </row>
    <row r="29" spans="1:11">
      <c r="J29" s="9"/>
      <c r="K29" s="10"/>
    </row>
    <row r="30" spans="1:11">
      <c r="J30" s="9"/>
      <c r="K30" s="11"/>
    </row>
    <row r="31" spans="1:11">
      <c r="J31" s="9"/>
      <c r="K31" s="10"/>
    </row>
    <row r="32" spans="1:11">
      <c r="J32" s="9"/>
      <c r="K32" s="10"/>
    </row>
    <row r="33" spans="10:11">
      <c r="J33" s="9"/>
      <c r="K33" s="11"/>
    </row>
    <row r="34" spans="10:11">
      <c r="J34" s="9"/>
      <c r="K34" s="10"/>
    </row>
    <row r="35" spans="10:11">
      <c r="J35" s="12"/>
      <c r="K35" s="11"/>
    </row>
    <row r="36" spans="10:11">
      <c r="J36" s="12"/>
      <c r="K36" s="10"/>
    </row>
    <row r="37" spans="10:11">
      <c r="J37" s="9"/>
      <c r="K37" s="10"/>
    </row>
    <row r="38" spans="10:11">
      <c r="J38" s="9"/>
      <c r="K38" s="13"/>
    </row>
    <row r="39" spans="10:11">
      <c r="J39" s="9"/>
      <c r="K39" s="1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1F35-D29D-5F41-B094-3AD169C1D58C}">
  <sheetPr>
    <tabColor theme="9"/>
  </sheetPr>
  <dimension ref="A1:J34"/>
  <sheetViews>
    <sheetView topLeftCell="A17" workbookViewId="0">
      <selection activeCell="J52" sqref="J52"/>
    </sheetView>
  </sheetViews>
  <sheetFormatPr baseColWidth="10" defaultColWidth="11" defaultRowHeight="16"/>
  <cols>
    <col min="3" max="3" width="12.1640625" bestFit="1" customWidth="1"/>
    <col min="5" max="5" width="17.5" bestFit="1" customWidth="1"/>
    <col min="6" max="6" width="20.83203125" bestFit="1" customWidth="1"/>
  </cols>
  <sheetData>
    <row r="1" spans="1:8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8">
      <c r="A2" t="s">
        <v>0</v>
      </c>
      <c r="B2">
        <v>298268</v>
      </c>
      <c r="C2">
        <v>0.25336532948246937</v>
      </c>
      <c r="D2">
        <v>7968095</v>
      </c>
      <c r="E2">
        <v>0.15277352932593663</v>
      </c>
      <c r="F2" t="s">
        <v>105</v>
      </c>
      <c r="G2" s="3">
        <f>LEN(F2)</f>
        <v>21</v>
      </c>
    </row>
    <row r="3" spans="1:8">
      <c r="A3" t="s">
        <v>1</v>
      </c>
      <c r="B3">
        <v>176451</v>
      </c>
      <c r="C3">
        <v>0.14988723481067764</v>
      </c>
      <c r="D3">
        <v>6994792</v>
      </c>
      <c r="E3">
        <v>0.13411223896562816</v>
      </c>
      <c r="F3" t="s">
        <v>39</v>
      </c>
      <c r="G3" s="3">
        <f t="shared" ref="G3:G34" si="0">LEN(F3)</f>
        <v>21</v>
      </c>
    </row>
    <row r="4" spans="1:8">
      <c r="A4" t="s">
        <v>2</v>
      </c>
      <c r="B4">
        <v>114864</v>
      </c>
      <c r="C4">
        <v>9.7571832062689795E-2</v>
      </c>
      <c r="D4">
        <v>4622132</v>
      </c>
      <c r="E4">
        <v>8.8620858392169044E-2</v>
      </c>
      <c r="F4" t="s">
        <v>40</v>
      </c>
      <c r="G4" s="3">
        <f t="shared" si="0"/>
        <v>21</v>
      </c>
    </row>
    <row r="5" spans="1:8">
      <c r="A5" t="s">
        <v>3</v>
      </c>
      <c r="B5">
        <v>74025</v>
      </c>
      <c r="C5">
        <v>6.2880927605173179E-2</v>
      </c>
      <c r="D5">
        <v>2340657</v>
      </c>
      <c r="E5">
        <v>4.4877782058504428E-2</v>
      </c>
      <c r="F5" t="s">
        <v>41</v>
      </c>
      <c r="G5" s="3">
        <f t="shared" si="0"/>
        <v>21</v>
      </c>
    </row>
    <row r="6" spans="1:8">
      <c r="A6" t="s">
        <v>4</v>
      </c>
      <c r="B6">
        <v>72481</v>
      </c>
      <c r="C6">
        <v>6.156936864235809E-2</v>
      </c>
      <c r="D6">
        <v>3577177</v>
      </c>
      <c r="E6">
        <v>6.858577305034215E-2</v>
      </c>
      <c r="F6" t="s">
        <v>42</v>
      </c>
      <c r="G6" s="3">
        <f t="shared" si="0"/>
        <v>21</v>
      </c>
    </row>
    <row r="7" spans="1:8">
      <c r="A7" t="s">
        <v>5</v>
      </c>
      <c r="B7">
        <v>52311</v>
      </c>
      <c r="C7">
        <v>4.4435855507655712E-2</v>
      </c>
      <c r="D7">
        <v>2835509</v>
      </c>
      <c r="E7">
        <v>5.4365656705330105E-2</v>
      </c>
      <c r="F7" t="s">
        <v>36</v>
      </c>
      <c r="G7" s="3">
        <f t="shared" si="0"/>
        <v>21</v>
      </c>
    </row>
    <row r="8" spans="1:8">
      <c r="A8" t="s">
        <v>6</v>
      </c>
      <c r="B8">
        <v>41698</v>
      </c>
      <c r="C8">
        <v>3.5420586548875532E-2</v>
      </c>
      <c r="D8">
        <v>2258929</v>
      </c>
      <c r="E8">
        <v>4.3310798356032243E-2</v>
      </c>
      <c r="F8" t="s">
        <v>43</v>
      </c>
      <c r="G8" s="3">
        <f t="shared" si="0"/>
        <v>21</v>
      </c>
    </row>
    <row r="9" spans="1:8">
      <c r="A9" t="s">
        <v>7</v>
      </c>
      <c r="B9">
        <v>39459</v>
      </c>
      <c r="C9">
        <v>3.3518656161736285E-2</v>
      </c>
      <c r="D9">
        <v>1088749</v>
      </c>
      <c r="E9">
        <v>2.0874754540462205E-2</v>
      </c>
      <c r="F9" t="s">
        <v>665</v>
      </c>
      <c r="G9" s="3">
        <f t="shared" si="0"/>
        <v>21</v>
      </c>
      <c r="H9" s="1"/>
    </row>
    <row r="10" spans="1:8">
      <c r="A10" t="s">
        <v>8</v>
      </c>
      <c r="B10">
        <v>30803</v>
      </c>
      <c r="C10">
        <v>2.61657711992185E-2</v>
      </c>
      <c r="D10">
        <v>1267378</v>
      </c>
      <c r="E10">
        <v>2.4299636243047668E-2</v>
      </c>
      <c r="F10" t="s">
        <v>50</v>
      </c>
      <c r="G10" s="3">
        <f t="shared" si="0"/>
        <v>21</v>
      </c>
    </row>
    <row r="11" spans="1:8">
      <c r="A11" t="s">
        <v>9</v>
      </c>
      <c r="B11">
        <v>25221</v>
      </c>
      <c r="C11">
        <v>2.1424111788315742E-2</v>
      </c>
      <c r="D11">
        <v>1350060</v>
      </c>
      <c r="E11">
        <v>2.5884911136447798E-2</v>
      </c>
      <c r="F11" t="s">
        <v>51</v>
      </c>
      <c r="G11" s="3">
        <f t="shared" si="0"/>
        <v>21</v>
      </c>
    </row>
    <row r="12" spans="1:8">
      <c r="A12" t="s">
        <v>10</v>
      </c>
      <c r="B12">
        <v>23037</v>
      </c>
      <c r="C12">
        <v>1.9568901441950351E-2</v>
      </c>
      <c r="D12">
        <v>1359719</v>
      </c>
      <c r="E12">
        <v>2.6070104651304136E-2</v>
      </c>
      <c r="F12" t="s">
        <v>44</v>
      </c>
      <c r="G12" s="3">
        <f t="shared" si="0"/>
        <v>21</v>
      </c>
    </row>
    <row r="13" spans="1:8">
      <c r="A13" t="s">
        <v>11</v>
      </c>
      <c r="B13">
        <v>21107</v>
      </c>
      <c r="C13">
        <v>1.7929452738431481E-2</v>
      </c>
      <c r="D13">
        <v>1528076</v>
      </c>
      <c r="E13">
        <v>2.9298039694338477E-2</v>
      </c>
      <c r="F13" t="s">
        <v>45</v>
      </c>
      <c r="G13" s="3">
        <f t="shared" si="0"/>
        <v>21</v>
      </c>
    </row>
    <row r="14" spans="1:8">
      <c r="A14" t="s">
        <v>12</v>
      </c>
      <c r="B14">
        <v>20570</v>
      </c>
      <c r="C14">
        <v>1.747329524942131E-2</v>
      </c>
      <c r="D14">
        <v>1868166</v>
      </c>
      <c r="E14">
        <v>3.5818638355430969E-2</v>
      </c>
      <c r="F14" t="s">
        <v>46</v>
      </c>
      <c r="G14" s="3">
        <f t="shared" si="0"/>
        <v>21</v>
      </c>
    </row>
    <row r="15" spans="1:8">
      <c r="A15" t="s">
        <v>13</v>
      </c>
      <c r="B15">
        <v>19745</v>
      </c>
      <c r="C15">
        <v>1.6772494637813502E-2</v>
      </c>
      <c r="D15">
        <v>1046418</v>
      </c>
      <c r="E15">
        <v>2.0063135669214281E-2</v>
      </c>
      <c r="F15" t="s">
        <v>47</v>
      </c>
      <c r="G15" s="3">
        <f t="shared" si="0"/>
        <v>21</v>
      </c>
    </row>
    <row r="16" spans="1:8">
      <c r="A16" t="s">
        <v>14</v>
      </c>
      <c r="B16">
        <v>19473</v>
      </c>
      <c r="C16">
        <v>1.6541442799804625E-2</v>
      </c>
      <c r="D16">
        <v>1149598</v>
      </c>
      <c r="E16">
        <v>2.2041421916535648E-2</v>
      </c>
      <c r="F16" t="s">
        <v>49</v>
      </c>
      <c r="G16" s="3">
        <f t="shared" si="0"/>
        <v>21</v>
      </c>
    </row>
    <row r="17" spans="1:10">
      <c r="A17" t="s">
        <v>15</v>
      </c>
      <c r="B17">
        <v>19263</v>
      </c>
      <c r="C17">
        <v>1.6363057189577184E-2</v>
      </c>
      <c r="D17">
        <v>988091</v>
      </c>
      <c r="E17">
        <v>1.8944822992847606E-2</v>
      </c>
      <c r="F17" t="s">
        <v>48</v>
      </c>
      <c r="G17" s="3">
        <f t="shared" si="0"/>
        <v>21</v>
      </c>
    </row>
    <row r="18" spans="1:10">
      <c r="A18" t="s">
        <v>16</v>
      </c>
      <c r="B18">
        <v>18360</v>
      </c>
      <c r="C18">
        <v>1.5595999065599185E-2</v>
      </c>
      <c r="D18">
        <v>1658835</v>
      </c>
      <c r="E18">
        <v>3.1805102413988554E-2</v>
      </c>
      <c r="F18" t="s">
        <v>52</v>
      </c>
      <c r="G18" s="3">
        <f t="shared" si="0"/>
        <v>21</v>
      </c>
    </row>
    <row r="19" spans="1:10">
      <c r="A19" t="s">
        <v>17</v>
      </c>
      <c r="B19">
        <v>17971</v>
      </c>
      <c r="C19">
        <v>1.5265560959035019E-2</v>
      </c>
      <c r="D19">
        <v>1631117</v>
      </c>
      <c r="E19">
        <v>3.1273660872960699E-2</v>
      </c>
      <c r="F19" t="s">
        <v>53</v>
      </c>
      <c r="G19" s="3">
        <f t="shared" si="0"/>
        <v>21</v>
      </c>
    </row>
    <row r="20" spans="1:10">
      <c r="A20" t="s">
        <v>18</v>
      </c>
      <c r="B20">
        <v>17236</v>
      </c>
      <c r="C20">
        <v>1.4641211323238973E-2</v>
      </c>
      <c r="D20">
        <v>444602</v>
      </c>
      <c r="E20">
        <v>8.5244235523509806E-3</v>
      </c>
      <c r="F20" t="s">
        <v>54</v>
      </c>
      <c r="G20" s="3">
        <f t="shared" si="0"/>
        <v>21</v>
      </c>
    </row>
    <row r="21" spans="1:10">
      <c r="A21" t="s">
        <v>19</v>
      </c>
      <c r="B21">
        <v>15996</v>
      </c>
      <c r="C21">
        <v>1.3587886767610269E-2</v>
      </c>
      <c r="D21">
        <v>1476665</v>
      </c>
      <c r="E21">
        <v>2.8312328565621298E-2</v>
      </c>
      <c r="F21" t="s">
        <v>37</v>
      </c>
      <c r="G21" s="3">
        <f t="shared" si="0"/>
        <v>21</v>
      </c>
    </row>
    <row r="22" spans="1:10">
      <c r="A22" t="s">
        <v>20</v>
      </c>
      <c r="B22">
        <v>14466</v>
      </c>
      <c r="C22">
        <v>1.2288220178810337E-2</v>
      </c>
      <c r="D22">
        <v>1015909</v>
      </c>
      <c r="E22">
        <v>1.9478181849486353E-2</v>
      </c>
      <c r="F22" t="s">
        <v>55</v>
      </c>
      <c r="G22" s="3">
        <f t="shared" si="0"/>
        <v>21</v>
      </c>
    </row>
    <row r="23" spans="1:10">
      <c r="A23" t="s">
        <v>21</v>
      </c>
      <c r="B23">
        <v>9733</v>
      </c>
      <c r="C23">
        <v>8.2677483063985212E-3</v>
      </c>
      <c r="D23">
        <v>577543</v>
      </c>
      <c r="E23">
        <v>1.1073322098630779E-2</v>
      </c>
      <c r="F23" t="s">
        <v>56</v>
      </c>
      <c r="G23" s="3">
        <f t="shared" si="0"/>
        <v>21</v>
      </c>
    </row>
    <row r="24" spans="1:10">
      <c r="A24" t="s">
        <v>22</v>
      </c>
      <c r="B24">
        <v>9659</v>
      </c>
      <c r="C24">
        <v>8.2048886151755186E-3</v>
      </c>
      <c r="D24">
        <v>981727</v>
      </c>
      <c r="E24">
        <v>1.8822805027370257E-2</v>
      </c>
      <c r="F24" t="s">
        <v>57</v>
      </c>
      <c r="G24" s="3">
        <f t="shared" si="0"/>
        <v>21</v>
      </c>
    </row>
    <row r="25" spans="1:10">
      <c r="A25" t="s">
        <v>23</v>
      </c>
      <c r="B25">
        <v>6310</v>
      </c>
      <c r="C25">
        <v>5.3600628596912232E-3</v>
      </c>
      <c r="D25">
        <v>308301</v>
      </c>
      <c r="E25">
        <v>5.9111032015451113E-3</v>
      </c>
      <c r="F25" t="s">
        <v>58</v>
      </c>
      <c r="G25" s="3">
        <f t="shared" si="0"/>
        <v>21</v>
      </c>
    </row>
    <row r="26" spans="1:10">
      <c r="A26" t="s">
        <v>24</v>
      </c>
      <c r="B26">
        <v>4856</v>
      </c>
      <c r="C26">
        <v>4.1249548726878891E-3</v>
      </c>
      <c r="D26">
        <v>557654</v>
      </c>
      <c r="E26">
        <v>1.0691987196779891E-2</v>
      </c>
      <c r="F26" t="s">
        <v>59</v>
      </c>
      <c r="G26" s="3">
        <f t="shared" si="0"/>
        <v>21</v>
      </c>
    </row>
    <row r="27" spans="1:10">
      <c r="A27" t="s">
        <v>25</v>
      </c>
      <c r="B27">
        <v>4670</v>
      </c>
      <c r="C27">
        <v>3.9669561893435831E-3</v>
      </c>
      <c r="D27">
        <v>423857</v>
      </c>
      <c r="E27">
        <v>8.1266764288708306E-3</v>
      </c>
      <c r="F27" t="s">
        <v>60</v>
      </c>
      <c r="G27" s="3">
        <f t="shared" si="0"/>
        <v>21</v>
      </c>
    </row>
    <row r="28" spans="1:10">
      <c r="A28" t="s">
        <v>26</v>
      </c>
      <c r="B28">
        <v>4091</v>
      </c>
      <c r="C28">
        <v>3.475121578287923E-3</v>
      </c>
      <c r="D28">
        <v>374042</v>
      </c>
      <c r="E28">
        <v>7.1715656573035323E-3</v>
      </c>
      <c r="F28" t="s">
        <v>61</v>
      </c>
      <c r="G28" s="3">
        <f t="shared" si="0"/>
        <v>21</v>
      </c>
    </row>
    <row r="29" spans="1:10">
      <c r="A29" t="s">
        <v>27</v>
      </c>
      <c r="B29">
        <v>1761</v>
      </c>
      <c r="C29">
        <v>1.4958907600501178E-3</v>
      </c>
      <c r="D29">
        <v>65663</v>
      </c>
      <c r="E29">
        <v>1.2589669495819235E-3</v>
      </c>
      <c r="F29" t="s">
        <v>38</v>
      </c>
      <c r="G29" s="3">
        <f>LEN(F29)</f>
        <v>21</v>
      </c>
      <c r="I29" s="1"/>
    </row>
    <row r="30" spans="1:10">
      <c r="A30" t="s">
        <v>28</v>
      </c>
      <c r="B30">
        <v>931</v>
      </c>
      <c r="C30">
        <v>7.9084287200832464E-4</v>
      </c>
      <c r="D30">
        <v>92281</v>
      </c>
      <c r="E30">
        <v>1.7693180188899302E-3</v>
      </c>
      <c r="F30" t="s">
        <v>62</v>
      </c>
      <c r="G30" s="3">
        <f t="shared" si="0"/>
        <v>21</v>
      </c>
    </row>
    <row r="31" spans="1:10">
      <c r="A31" t="s">
        <v>29</v>
      </c>
      <c r="B31">
        <v>880</v>
      </c>
      <c r="C31">
        <v>7.475206523816603E-4</v>
      </c>
      <c r="D31">
        <v>83808</v>
      </c>
      <c r="E31">
        <v>1.6068638671788047E-3</v>
      </c>
      <c r="F31" t="s">
        <v>734</v>
      </c>
      <c r="G31" s="3">
        <f>LEN(F31)</f>
        <v>21</v>
      </c>
      <c r="H31" s="1"/>
      <c r="J31" s="1"/>
    </row>
    <row r="32" spans="1:10">
      <c r="A32" t="s">
        <v>30</v>
      </c>
      <c r="B32">
        <v>775</v>
      </c>
      <c r="C32">
        <v>6.583278472679394E-4</v>
      </c>
      <c r="D32">
        <v>116944</v>
      </c>
      <c r="E32">
        <v>2.2421855680049415E-3</v>
      </c>
      <c r="F32" t="s">
        <v>63</v>
      </c>
      <c r="G32" s="3">
        <f t="shared" si="0"/>
        <v>21</v>
      </c>
    </row>
    <row r="33" spans="1:7">
      <c r="A33" t="s">
        <v>31</v>
      </c>
      <c r="B33">
        <v>431</v>
      </c>
      <c r="C33">
        <v>3.6611522860965408E-4</v>
      </c>
      <c r="D33">
        <v>52627</v>
      </c>
      <c r="E33">
        <v>1.0090256865456634E-3</v>
      </c>
      <c r="F33" t="s">
        <v>64</v>
      </c>
      <c r="G33" s="3">
        <f t="shared" si="0"/>
        <v>21</v>
      </c>
    </row>
    <row r="34" spans="1:7">
      <c r="A34" t="s">
        <v>32</v>
      </c>
      <c r="B34">
        <v>323</v>
      </c>
      <c r="C34">
        <v>2.7437405763554122E-4</v>
      </c>
      <c r="D34">
        <v>51133</v>
      </c>
      <c r="E34">
        <v>9.8038099131889339E-4</v>
      </c>
      <c r="F34" t="s">
        <v>65</v>
      </c>
      <c r="G34" s="3">
        <f t="shared" si="0"/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EB59-ED08-B04E-8C21-7EAA1D64B54F}">
  <sheetPr>
    <tabColor theme="9"/>
  </sheetPr>
  <dimension ref="A1:J32"/>
  <sheetViews>
    <sheetView zoomScaleNormal="130" workbookViewId="0">
      <selection activeCell="F1" sqref="F1:F1048576"/>
    </sheetView>
  </sheetViews>
  <sheetFormatPr baseColWidth="10" defaultColWidth="11" defaultRowHeight="16"/>
  <cols>
    <col min="6" max="6" width="22" customWidth="1"/>
  </cols>
  <sheetData>
    <row r="1" spans="1:10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  <c r="H1" t="s">
        <v>285</v>
      </c>
      <c r="I1" t="s">
        <v>386</v>
      </c>
      <c r="J1" t="s">
        <v>388</v>
      </c>
    </row>
    <row r="2" spans="1:10">
      <c r="A2" s="16" t="s">
        <v>253</v>
      </c>
      <c r="B2" s="2">
        <v>35445.1</v>
      </c>
      <c r="C2">
        <f>B2/SUM($B$2:$B$32)</f>
        <v>3.6083029927605086E-2</v>
      </c>
      <c r="D2" s="17">
        <v>2190</v>
      </c>
      <c r="E2">
        <f>D2/SUM($D$2:$D$32)</f>
        <v>1.5553424949398103E-2</v>
      </c>
      <c r="F2" t="s">
        <v>532</v>
      </c>
      <c r="G2" s="3">
        <f t="shared" ref="G2:G32" si="0">LEN(F2)</f>
        <v>22</v>
      </c>
      <c r="H2">
        <v>9.63816821406879E-5</v>
      </c>
    </row>
    <row r="3" spans="1:10">
      <c r="A3" s="16" t="s">
        <v>254</v>
      </c>
      <c r="B3" s="2">
        <v>14055.5</v>
      </c>
      <c r="C3">
        <f t="shared" ref="C3:C32" si="1">B3/SUM($B$2:$B$32)</f>
        <v>1.4308466534089433E-2</v>
      </c>
      <c r="D3" s="17">
        <v>1385</v>
      </c>
      <c r="E3">
        <f t="shared" ref="E3:E32" si="2">D3/SUM($D$2:$D$32)</f>
        <v>9.8362984269024529E-3</v>
      </c>
      <c r="F3" t="s">
        <v>533</v>
      </c>
      <c r="G3" s="3">
        <f t="shared" si="0"/>
        <v>22</v>
      </c>
      <c r="H3">
        <v>0</v>
      </c>
    </row>
    <row r="4" spans="1:10">
      <c r="A4" s="16" t="s">
        <v>255</v>
      </c>
      <c r="B4" s="2">
        <v>34978.6</v>
      </c>
      <c r="C4">
        <f t="shared" si="1"/>
        <v>3.5608134005143934E-2</v>
      </c>
      <c r="D4" s="17">
        <v>7447</v>
      </c>
      <c r="E4">
        <f t="shared" si="2"/>
        <v>5.2888746848478392E-2</v>
      </c>
      <c r="F4" t="s">
        <v>534</v>
      </c>
      <c r="G4" s="3">
        <f t="shared" si="0"/>
        <v>22</v>
      </c>
      <c r="H4">
        <v>1.3550036376742914E-2</v>
      </c>
    </row>
    <row r="5" spans="1:10">
      <c r="A5" s="16" t="s">
        <v>256</v>
      </c>
      <c r="B5" s="2">
        <v>16961.599999999999</v>
      </c>
      <c r="C5">
        <f t="shared" si="1"/>
        <v>1.7266869621472825E-2</v>
      </c>
      <c r="D5" s="17">
        <v>3497</v>
      </c>
      <c r="E5">
        <f t="shared" si="2"/>
        <v>2.4835765775363092E-2</v>
      </c>
      <c r="F5" t="s">
        <v>535</v>
      </c>
      <c r="G5" s="3">
        <f t="shared" si="0"/>
        <v>22</v>
      </c>
      <c r="H5">
        <v>0.25926779289952678</v>
      </c>
    </row>
    <row r="6" spans="1:10">
      <c r="A6" s="16" t="s">
        <v>257</v>
      </c>
      <c r="B6" s="2">
        <v>17212.5</v>
      </c>
      <c r="C6">
        <f t="shared" si="1"/>
        <v>1.7522285241934783E-2</v>
      </c>
      <c r="D6" s="17">
        <v>2415</v>
      </c>
      <c r="E6">
        <f t="shared" si="2"/>
        <v>1.7151379567486951E-2</v>
      </c>
      <c r="F6" t="s">
        <v>536</v>
      </c>
      <c r="G6" s="3">
        <f t="shared" si="0"/>
        <v>22</v>
      </c>
      <c r="H6">
        <v>0.27639302901462415</v>
      </c>
    </row>
    <row r="7" spans="1:10">
      <c r="A7" s="16" t="s">
        <v>258</v>
      </c>
      <c r="B7" s="2">
        <v>24855.3</v>
      </c>
      <c r="C7">
        <f t="shared" si="1"/>
        <v>2.5302637988314402E-2</v>
      </c>
      <c r="D7" s="17">
        <v>4277</v>
      </c>
      <c r="E7">
        <f t="shared" si="2"/>
        <v>3.0375341784737758E-2</v>
      </c>
      <c r="F7" t="s">
        <v>537</v>
      </c>
      <c r="G7" s="3">
        <f t="shared" si="0"/>
        <v>22</v>
      </c>
      <c r="H7">
        <v>8.7891550583696562E-3</v>
      </c>
    </row>
    <row r="8" spans="1:10">
      <c r="A8" s="16" t="s">
        <v>259</v>
      </c>
      <c r="B8" s="2">
        <v>11726.8</v>
      </c>
      <c r="C8">
        <f t="shared" si="1"/>
        <v>1.1937855313006293E-2</v>
      </c>
      <c r="D8" s="17">
        <v>2448</v>
      </c>
      <c r="E8">
        <f t="shared" si="2"/>
        <v>1.7385746244806648E-2</v>
      </c>
      <c r="F8" t="s">
        <v>538</v>
      </c>
      <c r="G8" s="3">
        <f t="shared" si="0"/>
        <v>22</v>
      </c>
      <c r="H8">
        <v>3.2492107247982598E-3</v>
      </c>
    </row>
    <row r="9" spans="1:10">
      <c r="A9" s="16" t="s">
        <v>260</v>
      </c>
      <c r="B9" s="2">
        <v>13544.4</v>
      </c>
      <c r="C9">
        <f t="shared" si="1"/>
        <v>1.3788167914646999E-2</v>
      </c>
      <c r="D9" s="17">
        <v>3255</v>
      </c>
      <c r="E9">
        <f t="shared" si="2"/>
        <v>2.3117076808351976E-2</v>
      </c>
      <c r="F9" t="s">
        <v>539</v>
      </c>
      <c r="G9" s="3">
        <f t="shared" si="0"/>
        <v>22</v>
      </c>
      <c r="H9">
        <v>1.3869884729110073E-2</v>
      </c>
    </row>
    <row r="10" spans="1:10">
      <c r="A10" s="16" t="s">
        <v>261</v>
      </c>
      <c r="B10" s="2">
        <v>37987.599999999999</v>
      </c>
      <c r="C10">
        <f t="shared" si="1"/>
        <v>3.8671289054845126E-2</v>
      </c>
      <c r="D10" s="17">
        <v>2481</v>
      </c>
      <c r="E10">
        <f t="shared" si="2"/>
        <v>1.7620112922126344E-2</v>
      </c>
      <c r="F10" t="s">
        <v>540</v>
      </c>
      <c r="G10" s="3">
        <f t="shared" si="0"/>
        <v>22</v>
      </c>
      <c r="H10">
        <v>0</v>
      </c>
    </row>
    <row r="11" spans="1:10">
      <c r="A11" s="16" t="s">
        <v>262</v>
      </c>
      <c r="B11" s="2">
        <v>98656.8</v>
      </c>
      <c r="C11">
        <f t="shared" si="1"/>
        <v>0.10043239451889682</v>
      </c>
      <c r="D11" s="17">
        <v>8469</v>
      </c>
      <c r="E11">
        <f t="shared" si="2"/>
        <v>6.0147011824864177E-2</v>
      </c>
      <c r="F11" t="s">
        <v>541</v>
      </c>
      <c r="G11" s="3">
        <f t="shared" si="0"/>
        <v>22</v>
      </c>
      <c r="H11">
        <v>2.9440465622309294E-3</v>
      </c>
    </row>
    <row r="12" spans="1:10">
      <c r="A12" s="16" t="s">
        <v>263</v>
      </c>
      <c r="B12" s="2">
        <v>62462</v>
      </c>
      <c r="C12">
        <f t="shared" si="1"/>
        <v>6.3586171722976356E-2</v>
      </c>
      <c r="D12" s="17">
        <v>6375</v>
      </c>
      <c r="E12">
        <f t="shared" si="2"/>
        <v>4.5275380845850643E-2</v>
      </c>
      <c r="F12" t="s">
        <v>542</v>
      </c>
      <c r="G12" s="3">
        <f t="shared" si="0"/>
        <v>22</v>
      </c>
      <c r="H12">
        <v>0</v>
      </c>
    </row>
    <row r="13" spans="1:10">
      <c r="A13" s="16" t="s">
        <v>264</v>
      </c>
      <c r="B13" s="2">
        <v>36845.5</v>
      </c>
      <c r="C13">
        <f t="shared" si="1"/>
        <v>3.750863389290969E-2</v>
      </c>
      <c r="D13" s="17">
        <v>6092</v>
      </c>
      <c r="E13">
        <f t="shared" si="2"/>
        <v>4.3265509037321119E-2</v>
      </c>
      <c r="F13" t="s">
        <v>543</v>
      </c>
      <c r="G13" s="3">
        <f t="shared" si="0"/>
        <v>22</v>
      </c>
      <c r="H13">
        <v>2.9340346146401377E-2</v>
      </c>
    </row>
    <row r="14" spans="1:10">
      <c r="A14" s="16" t="s">
        <v>265</v>
      </c>
      <c r="B14" s="2">
        <v>42326.6</v>
      </c>
      <c r="C14">
        <f t="shared" si="1"/>
        <v>4.308838103246343E-2</v>
      </c>
      <c r="D14" s="17">
        <v>4137</v>
      </c>
      <c r="E14">
        <f t="shared" si="2"/>
        <v>2.9381058911260253E-2</v>
      </c>
      <c r="F14" t="s">
        <v>544</v>
      </c>
      <c r="G14" s="3">
        <f t="shared" si="0"/>
        <v>22</v>
      </c>
      <c r="H14">
        <v>2.2205164830030508E-3</v>
      </c>
    </row>
    <row r="15" spans="1:10">
      <c r="A15" s="16" t="s">
        <v>266</v>
      </c>
      <c r="B15" s="2">
        <v>24667.3</v>
      </c>
      <c r="C15">
        <f t="shared" si="1"/>
        <v>2.5111254422563713E-2</v>
      </c>
      <c r="D15" s="17">
        <v>4516</v>
      </c>
      <c r="E15">
        <f t="shared" si="2"/>
        <v>3.2072724690174352E-2</v>
      </c>
      <c r="F15" t="s">
        <v>545</v>
      </c>
      <c r="G15" s="3">
        <f t="shared" si="0"/>
        <v>22</v>
      </c>
      <c r="H15">
        <v>1.177939007215277E-3</v>
      </c>
    </row>
    <row r="16" spans="1:10">
      <c r="A16" s="16" t="s">
        <v>267</v>
      </c>
      <c r="B16" s="2">
        <v>70540.5</v>
      </c>
      <c r="C16">
        <f t="shared" si="1"/>
        <v>7.1810066062960101E-2</v>
      </c>
      <c r="D16" s="17">
        <v>10106</v>
      </c>
      <c r="E16">
        <f t="shared" si="2"/>
        <v>7.1773019424026141E-2</v>
      </c>
      <c r="F16" t="s">
        <v>546</v>
      </c>
      <c r="G16" s="3">
        <f t="shared" si="0"/>
        <v>22</v>
      </c>
      <c r="H16">
        <v>3.1706102615788177E-2</v>
      </c>
    </row>
    <row r="17" spans="1:8">
      <c r="A17" s="16" t="s">
        <v>268</v>
      </c>
      <c r="B17" s="2">
        <v>53717.8</v>
      </c>
      <c r="C17">
        <f t="shared" si="1"/>
        <v>5.4684596320650945E-2</v>
      </c>
      <c r="D17" s="17">
        <v>9901</v>
      </c>
      <c r="E17">
        <f t="shared" si="2"/>
        <v>7.031710521643407E-2</v>
      </c>
      <c r="F17" t="s">
        <v>547</v>
      </c>
      <c r="G17" s="3">
        <f t="shared" si="0"/>
        <v>22</v>
      </c>
      <c r="H17">
        <v>2.903010926372138E-2</v>
      </c>
    </row>
    <row r="18" spans="1:8">
      <c r="A18" s="16" t="s">
        <v>269</v>
      </c>
      <c r="B18" s="2">
        <v>45429</v>
      </c>
      <c r="C18">
        <f t="shared" si="1"/>
        <v>4.6246617066425869E-2</v>
      </c>
      <c r="D18" s="17">
        <v>5927</v>
      </c>
      <c r="E18">
        <f t="shared" si="2"/>
        <v>4.2093675650722633E-2</v>
      </c>
      <c r="F18" t="s">
        <v>548</v>
      </c>
      <c r="G18" s="3">
        <f t="shared" si="0"/>
        <v>22</v>
      </c>
      <c r="H18">
        <v>1.0278932859879459E-4</v>
      </c>
    </row>
    <row r="19" spans="1:8">
      <c r="A19" s="16" t="s">
        <v>270</v>
      </c>
      <c r="B19" s="2">
        <v>39894.1</v>
      </c>
      <c r="C19">
        <f t="shared" si="1"/>
        <v>4.0612101651141347E-2</v>
      </c>
      <c r="D19" s="17">
        <v>6640</v>
      </c>
      <c r="E19">
        <f t="shared" si="2"/>
        <v>4.7157416284933064E-2</v>
      </c>
      <c r="F19" t="s">
        <v>549</v>
      </c>
      <c r="G19" s="3">
        <f t="shared" si="0"/>
        <v>22</v>
      </c>
      <c r="H19">
        <v>3.6702464941496859E-3</v>
      </c>
    </row>
    <row r="20" spans="1:8">
      <c r="A20" s="16" t="s">
        <v>271</v>
      </c>
      <c r="B20" s="2">
        <v>107986.9</v>
      </c>
      <c r="C20">
        <f t="shared" si="1"/>
        <v>0.10993041476788887</v>
      </c>
      <c r="D20" s="17">
        <v>12489</v>
      </c>
      <c r="E20">
        <f t="shared" si="2"/>
        <v>8.8697134334718222E-2</v>
      </c>
      <c r="F20" t="s">
        <v>550</v>
      </c>
      <c r="G20" s="3">
        <f t="shared" si="0"/>
        <v>22</v>
      </c>
      <c r="H20">
        <v>0</v>
      </c>
    </row>
    <row r="21" spans="1:8">
      <c r="A21" s="16" t="s">
        <v>272</v>
      </c>
      <c r="B21" s="2">
        <v>21237.1</v>
      </c>
      <c r="C21">
        <f t="shared" si="1"/>
        <v>2.161931874576576E-2</v>
      </c>
      <c r="D21" s="17">
        <v>4982</v>
      </c>
      <c r="E21">
        <f t="shared" si="2"/>
        <v>3.5382266254749474E-2</v>
      </c>
      <c r="F21" t="s">
        <v>551</v>
      </c>
      <c r="G21" s="3">
        <f t="shared" si="0"/>
        <v>22</v>
      </c>
      <c r="H21">
        <v>9.5206946956701694E-4</v>
      </c>
    </row>
    <row r="22" spans="1:8">
      <c r="A22" s="16" t="s">
        <v>273</v>
      </c>
      <c r="B22" s="2">
        <v>5330.8</v>
      </c>
      <c r="C22">
        <f t="shared" si="1"/>
        <v>5.426742086722205E-3</v>
      </c>
      <c r="D22" s="17">
        <v>995</v>
      </c>
      <c r="E22">
        <f t="shared" si="2"/>
        <v>7.0665104222151203E-3</v>
      </c>
      <c r="F22" t="s">
        <v>552</v>
      </c>
      <c r="G22" s="3">
        <f t="shared" si="0"/>
        <v>22</v>
      </c>
      <c r="H22">
        <v>0</v>
      </c>
    </row>
    <row r="23" spans="1:8">
      <c r="A23" s="16" t="s">
        <v>274</v>
      </c>
      <c r="B23" s="2">
        <v>23605.8</v>
      </c>
      <c r="C23">
        <f t="shared" si="1"/>
        <v>2.4030649874455433E-2</v>
      </c>
      <c r="D23" s="17">
        <v>3188</v>
      </c>
      <c r="E23">
        <f t="shared" si="2"/>
        <v>2.2641241433187742E-2</v>
      </c>
      <c r="F23" t="s">
        <v>553</v>
      </c>
      <c r="G23" s="3">
        <f t="shared" si="0"/>
        <v>22</v>
      </c>
      <c r="H23">
        <v>3.0724664766621505E-3</v>
      </c>
    </row>
    <row r="24" spans="1:8">
      <c r="A24" s="16" t="s">
        <v>275</v>
      </c>
      <c r="B24" s="2">
        <v>46363.8</v>
      </c>
      <c r="C24">
        <f t="shared" si="1"/>
        <v>4.7198241307190469E-2</v>
      </c>
      <c r="D24" s="17">
        <v>8351</v>
      </c>
      <c r="E24">
        <f t="shared" si="2"/>
        <v>5.9308973402933132E-2</v>
      </c>
      <c r="F24" t="s">
        <v>554</v>
      </c>
      <c r="G24" s="3">
        <f t="shared" si="0"/>
        <v>22</v>
      </c>
      <c r="H24">
        <v>8.8009024102095185E-3</v>
      </c>
    </row>
    <row r="25" spans="1:8">
      <c r="A25" s="16" t="s">
        <v>276</v>
      </c>
      <c r="B25" s="2">
        <v>16769.3</v>
      </c>
      <c r="C25">
        <f t="shared" si="1"/>
        <v>1.7071108665654436E-2</v>
      </c>
      <c r="D25" s="17">
        <v>3848</v>
      </c>
      <c r="E25">
        <f t="shared" si="2"/>
        <v>2.7328574979581691E-2</v>
      </c>
      <c r="F25" t="s">
        <v>555</v>
      </c>
      <c r="G25" s="3">
        <f t="shared" si="0"/>
        <v>22</v>
      </c>
      <c r="H25">
        <v>3.462665447433938E-2</v>
      </c>
    </row>
    <row r="26" spans="1:8">
      <c r="A26" s="16" t="s">
        <v>277</v>
      </c>
      <c r="B26" s="2">
        <v>23223.8</v>
      </c>
      <c r="C26">
        <f t="shared" si="1"/>
        <v>2.3641774756813075E-2</v>
      </c>
      <c r="D26" s="17">
        <v>4714</v>
      </c>
      <c r="E26">
        <f t="shared" si="2"/>
        <v>3.3478924754092539E-2</v>
      </c>
      <c r="F26" t="s">
        <v>556</v>
      </c>
      <c r="G26" s="3">
        <f t="shared" si="0"/>
        <v>22</v>
      </c>
      <c r="H26">
        <v>1.2760827921319445E-2</v>
      </c>
    </row>
    <row r="27" spans="1:8">
      <c r="A27" s="16" t="s">
        <v>278</v>
      </c>
      <c r="B27" s="2">
        <v>1697.8</v>
      </c>
      <c r="C27">
        <f t="shared" si="1"/>
        <v>1.7283564783591504E-3</v>
      </c>
      <c r="D27" s="17">
        <v>361</v>
      </c>
      <c r="E27">
        <f t="shared" si="2"/>
        <v>2.5638294094669934E-3</v>
      </c>
      <c r="F27" t="s">
        <v>557</v>
      </c>
      <c r="G27" s="3">
        <f t="shared" si="0"/>
        <v>21</v>
      </c>
      <c r="H27">
        <v>0</v>
      </c>
    </row>
    <row r="28" spans="1:8">
      <c r="A28" s="16" t="s">
        <v>279</v>
      </c>
      <c r="B28" s="2">
        <v>25793.200000000001</v>
      </c>
      <c r="C28">
        <f t="shared" si="1"/>
        <v>2.6257418021918506E-2</v>
      </c>
      <c r="D28" s="17">
        <v>3944</v>
      </c>
      <c r="E28">
        <f t="shared" si="2"/>
        <v>2.8010368949966266E-2</v>
      </c>
      <c r="F28" t="s">
        <v>558</v>
      </c>
      <c r="G28" s="3">
        <f t="shared" si="0"/>
        <v>22</v>
      </c>
      <c r="H28">
        <v>0.16930176677501821</v>
      </c>
    </row>
    <row r="29" spans="1:8">
      <c r="A29" s="16" t="s">
        <v>280</v>
      </c>
      <c r="B29" s="2">
        <v>8718.2999999999993</v>
      </c>
      <c r="C29">
        <f t="shared" si="1"/>
        <v>8.875209262150182E-3</v>
      </c>
      <c r="D29" s="17">
        <v>2509</v>
      </c>
      <c r="E29">
        <f t="shared" si="2"/>
        <v>1.7818969496821845E-2</v>
      </c>
      <c r="F29" t="s">
        <v>559</v>
      </c>
      <c r="G29" s="3">
        <f t="shared" si="0"/>
        <v>22</v>
      </c>
      <c r="H29">
        <v>9.7799373919544002E-3</v>
      </c>
    </row>
    <row r="30" spans="1:8">
      <c r="A30" s="16" t="s">
        <v>281</v>
      </c>
      <c r="B30" s="2">
        <v>2941.1</v>
      </c>
      <c r="C30">
        <f t="shared" si="1"/>
        <v>2.9940330065391079E-3</v>
      </c>
      <c r="D30" s="17">
        <v>590</v>
      </c>
      <c r="E30">
        <f t="shared" si="2"/>
        <v>4.190192109655197E-3</v>
      </c>
      <c r="F30" t="s">
        <v>560</v>
      </c>
      <c r="G30" s="3">
        <f t="shared" si="0"/>
        <v>21</v>
      </c>
      <c r="H30">
        <v>2.6890756302521013E-3</v>
      </c>
    </row>
    <row r="31" spans="1:8">
      <c r="A31" s="16" t="s">
        <v>282</v>
      </c>
      <c r="B31" s="2">
        <v>3748.5</v>
      </c>
      <c r="C31">
        <f t="shared" si="1"/>
        <v>3.8159643415769085E-3</v>
      </c>
      <c r="D31" s="17">
        <v>717</v>
      </c>
      <c r="E31">
        <f t="shared" si="2"/>
        <v>5.0921487163097905E-3</v>
      </c>
      <c r="F31" t="s">
        <v>561</v>
      </c>
      <c r="G31" s="3">
        <f t="shared" si="0"/>
        <v>22</v>
      </c>
      <c r="H31">
        <v>1.9137504088211934E-2</v>
      </c>
    </row>
    <row r="32" spans="1:8">
      <c r="A32" s="16" t="s">
        <v>283</v>
      </c>
      <c r="B32" s="2">
        <v>13597.1</v>
      </c>
      <c r="C32">
        <f t="shared" si="1"/>
        <v>1.3841816392918604E-2</v>
      </c>
      <c r="D32" s="17">
        <v>2559</v>
      </c>
      <c r="E32">
        <f t="shared" si="2"/>
        <v>1.8174070523063812E-2</v>
      </c>
      <c r="F32" t="s">
        <v>562</v>
      </c>
      <c r="G32" s="3">
        <f t="shared" si="0"/>
        <v>21</v>
      </c>
      <c r="H32">
        <v>6.347120897604476E-2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07BC-80EE-3B4B-82FC-6645A4076809}">
  <sheetPr>
    <tabColor theme="9"/>
  </sheetPr>
  <dimension ref="A1:J35"/>
  <sheetViews>
    <sheetView zoomScaleNormal="130" workbookViewId="0">
      <selection activeCell="F38" sqref="F38"/>
    </sheetView>
  </sheetViews>
  <sheetFormatPr baseColWidth="10" defaultColWidth="11" defaultRowHeight="16"/>
  <cols>
    <col min="1" max="1" width="26" bestFit="1" customWidth="1"/>
    <col min="6" max="6" width="23.6640625" customWidth="1"/>
  </cols>
  <sheetData>
    <row r="1" spans="1:10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10">
      <c r="A2" t="s">
        <v>187</v>
      </c>
      <c r="B2">
        <v>166372.32</v>
      </c>
      <c r="C2">
        <f>B2/SUM($B$2:$B$35)</f>
        <v>1.0553762166274863E-2</v>
      </c>
      <c r="D2">
        <v>4494410</v>
      </c>
      <c r="E2">
        <v>1.8904998777365335E-2</v>
      </c>
      <c r="F2" t="s">
        <v>497</v>
      </c>
      <c r="G2" s="3">
        <f t="shared" ref="G2:G35" si="0">LEN(F2)</f>
        <v>21</v>
      </c>
      <c r="I2" t="s">
        <v>386</v>
      </c>
      <c r="J2" s="3" t="s">
        <v>389</v>
      </c>
    </row>
    <row r="3" spans="1:10">
      <c r="A3" t="s">
        <v>188</v>
      </c>
      <c r="B3">
        <v>224225.72</v>
      </c>
      <c r="C3">
        <f t="shared" ref="C3:C35" si="1">B3/SUM($B$2:$B$35)</f>
        <v>1.4223669661165636E-2</v>
      </c>
      <c r="D3">
        <v>3890757</v>
      </c>
      <c r="E3">
        <v>1.6365831405685198E-2</v>
      </c>
      <c r="F3" t="s">
        <v>498</v>
      </c>
      <c r="G3" s="3">
        <f t="shared" si="0"/>
        <v>22</v>
      </c>
    </row>
    <row r="4" spans="1:10">
      <c r="A4" t="s">
        <v>189</v>
      </c>
      <c r="B4">
        <v>75519.77</v>
      </c>
      <c r="C4">
        <f t="shared" si="1"/>
        <v>4.7905666725797866E-3</v>
      </c>
      <c r="D4">
        <v>1223296</v>
      </c>
      <c r="E4">
        <v>5.1455940566961858E-3</v>
      </c>
      <c r="F4" t="s">
        <v>499</v>
      </c>
      <c r="G4" s="3">
        <f t="shared" si="0"/>
        <v>22</v>
      </c>
    </row>
    <row r="5" spans="1:10">
      <c r="A5" t="s">
        <v>190</v>
      </c>
      <c r="B5">
        <v>625895.38</v>
      </c>
      <c r="C5">
        <f t="shared" si="1"/>
        <v>3.9703425314320487E-2</v>
      </c>
      <c r="D5">
        <v>10632166</v>
      </c>
      <c r="E5">
        <v>4.4722463066508233E-2</v>
      </c>
      <c r="F5" t="s">
        <v>501</v>
      </c>
      <c r="G5" s="3">
        <f t="shared" si="0"/>
        <v>22</v>
      </c>
    </row>
    <row r="6" spans="1:10">
      <c r="A6" t="s">
        <v>191</v>
      </c>
      <c r="B6">
        <v>73305.27</v>
      </c>
      <c r="C6">
        <f t="shared" si="1"/>
        <v>4.6500907429466859E-3</v>
      </c>
      <c r="D6">
        <v>1715518</v>
      </c>
      <c r="E6">
        <v>7.2160451967106303E-3</v>
      </c>
      <c r="F6" t="s">
        <v>500</v>
      </c>
      <c r="G6" s="3">
        <f t="shared" si="0"/>
        <v>22</v>
      </c>
    </row>
    <row r="7" spans="1:10">
      <c r="A7" t="s">
        <v>192</v>
      </c>
      <c r="B7">
        <v>1347222.49</v>
      </c>
      <c r="C7">
        <f t="shared" si="1"/>
        <v>8.5460524590368236E-2</v>
      </c>
      <c r="D7">
        <v>32382657</v>
      </c>
      <c r="E7">
        <v>0.13621233732410729</v>
      </c>
      <c r="F7" t="s">
        <v>502</v>
      </c>
      <c r="G7" s="3">
        <f t="shared" si="0"/>
        <v>22</v>
      </c>
    </row>
    <row r="8" spans="1:10">
      <c r="A8" t="s">
        <v>193</v>
      </c>
      <c r="B8">
        <v>152187.39000000001</v>
      </c>
      <c r="C8">
        <f t="shared" si="1"/>
        <v>9.653946754881567E-3</v>
      </c>
      <c r="D8">
        <v>2212089</v>
      </c>
      <c r="E8">
        <v>9.3047896921783519E-3</v>
      </c>
      <c r="F8" t="s">
        <v>503</v>
      </c>
      <c r="G8" s="3">
        <f t="shared" si="0"/>
        <v>22</v>
      </c>
    </row>
    <row r="9" spans="1:10">
      <c r="A9" t="s">
        <v>194</v>
      </c>
      <c r="B9">
        <v>197440.78</v>
      </c>
      <c r="C9">
        <f t="shared" si="1"/>
        <v>1.2524577610288769E-2</v>
      </c>
      <c r="D9">
        <v>2635009</v>
      </c>
      <c r="E9">
        <v>1.108373333170464E-2</v>
      </c>
      <c r="F9" t="s">
        <v>504</v>
      </c>
      <c r="G9" s="3">
        <f t="shared" si="0"/>
        <v>22</v>
      </c>
    </row>
    <row r="10" spans="1:10">
      <c r="A10" t="s">
        <v>195</v>
      </c>
      <c r="B10">
        <v>2299807.64</v>
      </c>
      <c r="C10">
        <f t="shared" si="1"/>
        <v>0.14588738595904582</v>
      </c>
      <c r="D10">
        <v>37476757</v>
      </c>
      <c r="E10">
        <v>0.15763983376341226</v>
      </c>
      <c r="F10" t="s">
        <v>505</v>
      </c>
      <c r="G10" s="3">
        <f t="shared" si="0"/>
        <v>22</v>
      </c>
    </row>
    <row r="11" spans="1:10">
      <c r="A11" t="s">
        <v>196</v>
      </c>
      <c r="B11">
        <v>607744.49</v>
      </c>
      <c r="C11">
        <f t="shared" si="1"/>
        <v>3.8552030802503752E-2</v>
      </c>
      <c r="D11">
        <v>3026060</v>
      </c>
      <c r="E11">
        <v>1.2728625247859929E-2</v>
      </c>
      <c r="F11" t="s">
        <v>506</v>
      </c>
      <c r="G11" s="3">
        <f t="shared" si="0"/>
        <v>22</v>
      </c>
    </row>
    <row r="12" spans="1:10">
      <c r="A12" t="s">
        <v>197</v>
      </c>
      <c r="B12">
        <v>106482.45</v>
      </c>
      <c r="C12">
        <f t="shared" si="1"/>
        <v>6.7546720042267533E-3</v>
      </c>
      <c r="D12">
        <v>4683827</v>
      </c>
      <c r="E12">
        <v>1.9701750331721123E-2</v>
      </c>
      <c r="F12" t="s">
        <v>507</v>
      </c>
      <c r="G12" s="3">
        <f t="shared" si="0"/>
        <v>22</v>
      </c>
    </row>
    <row r="13" spans="1:10">
      <c r="A13" t="s">
        <v>198</v>
      </c>
      <c r="B13">
        <v>41729.89</v>
      </c>
      <c r="C13">
        <f t="shared" si="1"/>
        <v>2.6471190296848161E-3</v>
      </c>
      <c r="D13">
        <v>1040164</v>
      </c>
      <c r="E13">
        <v>4.3752793243739298E-3</v>
      </c>
      <c r="F13" t="s">
        <v>508</v>
      </c>
      <c r="G13" s="3">
        <f t="shared" si="0"/>
        <v>22</v>
      </c>
    </row>
    <row r="14" spans="1:10">
      <c r="A14" t="s">
        <v>199</v>
      </c>
      <c r="B14">
        <v>2767273.49</v>
      </c>
      <c r="C14">
        <f t="shared" si="1"/>
        <v>0.17554089684207927</v>
      </c>
      <c r="D14">
        <v>9607787</v>
      </c>
      <c r="E14">
        <v>4.0413580756581295E-2</v>
      </c>
      <c r="F14" t="s">
        <v>509</v>
      </c>
      <c r="G14" s="3">
        <f t="shared" si="0"/>
        <v>22</v>
      </c>
    </row>
    <row r="15" spans="1:10">
      <c r="A15" t="s">
        <v>200</v>
      </c>
      <c r="B15">
        <v>205081.99</v>
      </c>
      <c r="C15">
        <f t="shared" si="1"/>
        <v>1.3009294737528211E-2</v>
      </c>
      <c r="D15">
        <v>3092265</v>
      </c>
      <c r="E15">
        <v>1.3007105725621297E-2</v>
      </c>
      <c r="F15" t="s">
        <v>510</v>
      </c>
      <c r="G15" s="3">
        <f t="shared" si="0"/>
        <v>22</v>
      </c>
    </row>
    <row r="16" spans="1:10">
      <c r="A16" t="s">
        <v>201</v>
      </c>
      <c r="B16">
        <v>353025.09</v>
      </c>
      <c r="C16">
        <f t="shared" si="1"/>
        <v>2.2394006638771273E-2</v>
      </c>
      <c r="D16">
        <v>7608405</v>
      </c>
      <c r="E16">
        <v>3.2003508185212359E-2</v>
      </c>
      <c r="F16" t="s">
        <v>511</v>
      </c>
      <c r="G16" s="3">
        <f t="shared" si="0"/>
        <v>22</v>
      </c>
    </row>
    <row r="17" spans="1:7">
      <c r="A17" t="s">
        <v>202</v>
      </c>
      <c r="B17">
        <v>46263.47</v>
      </c>
      <c r="C17">
        <f t="shared" si="1"/>
        <v>2.9347048797936587E-3</v>
      </c>
      <c r="D17">
        <v>1533506</v>
      </c>
      <c r="E17">
        <v>6.450441560757119E-3</v>
      </c>
      <c r="F17" t="s">
        <v>512</v>
      </c>
      <c r="G17" s="3">
        <f t="shared" si="0"/>
        <v>22</v>
      </c>
    </row>
    <row r="18" spans="1:7">
      <c r="A18" t="s">
        <v>203</v>
      </c>
      <c r="B18">
        <v>100423.21</v>
      </c>
      <c r="C18">
        <f t="shared" si="1"/>
        <v>6.3703065168164725E-3</v>
      </c>
      <c r="D18">
        <v>622350</v>
      </c>
      <c r="E18">
        <v>2.6178132366858641E-3</v>
      </c>
      <c r="F18" t="s">
        <v>513</v>
      </c>
      <c r="G18" s="3">
        <f t="shared" si="0"/>
        <v>22</v>
      </c>
    </row>
    <row r="19" spans="1:7">
      <c r="A19" t="s">
        <v>204</v>
      </c>
      <c r="B19">
        <v>42298.87</v>
      </c>
      <c r="C19">
        <f t="shared" si="1"/>
        <v>2.6832120504310985E-3</v>
      </c>
      <c r="D19">
        <v>1038087</v>
      </c>
      <c r="E19">
        <v>4.3665427644115351E-3</v>
      </c>
      <c r="F19" t="s">
        <v>514</v>
      </c>
      <c r="G19" s="3">
        <f t="shared" si="0"/>
        <v>22</v>
      </c>
    </row>
    <row r="20" spans="1:7">
      <c r="A20" t="s">
        <v>205</v>
      </c>
      <c r="B20">
        <v>132230.06</v>
      </c>
      <c r="C20">
        <f t="shared" si="1"/>
        <v>8.3879614377695456E-3</v>
      </c>
      <c r="D20">
        <v>2270596</v>
      </c>
      <c r="E20">
        <v>9.5508897950766884E-3</v>
      </c>
      <c r="F20" t="s">
        <v>515</v>
      </c>
      <c r="G20" s="3">
        <f t="shared" si="0"/>
        <v>22</v>
      </c>
    </row>
    <row r="21" spans="1:7">
      <c r="A21" t="s">
        <v>206</v>
      </c>
      <c r="B21">
        <v>811188.31</v>
      </c>
      <c r="C21">
        <f t="shared" si="1"/>
        <v>5.1457408875481482E-2</v>
      </c>
      <c r="D21">
        <v>12982204</v>
      </c>
      <c r="E21">
        <v>5.460751260955439E-2</v>
      </c>
      <c r="F21" t="s">
        <v>516</v>
      </c>
      <c r="G21" s="3">
        <f t="shared" si="0"/>
        <v>21</v>
      </c>
    </row>
    <row r="22" spans="1:7">
      <c r="A22" t="s">
        <v>207</v>
      </c>
      <c r="B22">
        <v>199186.57</v>
      </c>
      <c r="C22">
        <f t="shared" si="1"/>
        <v>1.263532110687679E-2</v>
      </c>
      <c r="D22">
        <v>2833381</v>
      </c>
      <c r="E22">
        <v>1.1918152625330169E-2</v>
      </c>
      <c r="F22" t="s">
        <v>518</v>
      </c>
      <c r="G22" s="3">
        <f t="shared" si="0"/>
        <v>22</v>
      </c>
    </row>
    <row r="23" spans="1:7">
      <c r="A23" t="s">
        <v>208</v>
      </c>
      <c r="B23">
        <v>727599.47</v>
      </c>
      <c r="C23">
        <f t="shared" si="1"/>
        <v>4.6154983946173504E-2</v>
      </c>
      <c r="D23">
        <v>5538367</v>
      </c>
      <c r="E23">
        <v>2.3296232734352343E-2</v>
      </c>
      <c r="F23" t="s">
        <v>519</v>
      </c>
      <c r="G23" s="3">
        <f t="shared" si="0"/>
        <v>22</v>
      </c>
    </row>
    <row r="24" spans="1:7">
      <c r="A24" t="s">
        <v>209</v>
      </c>
      <c r="B24">
        <v>254095.35</v>
      </c>
      <c r="C24">
        <f t="shared" si="1"/>
        <v>1.6118437799366923E-2</v>
      </c>
      <c r="D24">
        <v>1679163</v>
      </c>
      <c r="E24">
        <v>7.0631238498483906E-3</v>
      </c>
      <c r="F24" t="s">
        <v>520</v>
      </c>
      <c r="G24" s="3">
        <f t="shared" si="0"/>
        <v>22</v>
      </c>
    </row>
    <row r="25" spans="1:7">
      <c r="A25" t="s">
        <v>210</v>
      </c>
      <c r="B25">
        <v>130107.27</v>
      </c>
      <c r="C25">
        <f t="shared" si="1"/>
        <v>8.2533030956309823E-3</v>
      </c>
      <c r="D25">
        <v>2232586</v>
      </c>
      <c r="E25">
        <v>9.3910069620624197E-3</v>
      </c>
      <c r="F25" t="s">
        <v>521</v>
      </c>
      <c r="G25" s="3">
        <f t="shared" si="0"/>
        <v>22</v>
      </c>
    </row>
    <row r="26" spans="1:7">
      <c r="A26" t="s">
        <v>211</v>
      </c>
      <c r="B26">
        <v>179162.02</v>
      </c>
      <c r="C26">
        <f t="shared" si="1"/>
        <v>1.1365071715711965E-2</v>
      </c>
      <c r="D26">
        <v>3626616</v>
      </c>
      <c r="E26">
        <v>1.5254765596813276E-2</v>
      </c>
      <c r="F26" t="s">
        <v>522</v>
      </c>
      <c r="G26" s="3">
        <f t="shared" si="0"/>
        <v>22</v>
      </c>
    </row>
    <row r="27" spans="1:7">
      <c r="A27" t="s">
        <v>212</v>
      </c>
      <c r="B27">
        <v>504052.53</v>
      </c>
      <c r="C27">
        <f t="shared" si="1"/>
        <v>3.19743724252275E-2</v>
      </c>
      <c r="D27">
        <v>8034776</v>
      </c>
      <c r="E27">
        <v>3.3796967890424842E-2</v>
      </c>
      <c r="F27" t="s">
        <v>523</v>
      </c>
      <c r="G27" s="3">
        <f t="shared" si="0"/>
        <v>22</v>
      </c>
    </row>
    <row r="28" spans="1:7">
      <c r="A28" t="s">
        <v>213</v>
      </c>
      <c r="B28">
        <v>454607.4</v>
      </c>
      <c r="C28">
        <f t="shared" si="1"/>
        <v>2.8837840204600038E-2</v>
      </c>
      <c r="D28">
        <v>7450394</v>
      </c>
      <c r="E28">
        <v>3.1338860820639421E-2</v>
      </c>
      <c r="F28" t="s">
        <v>524</v>
      </c>
      <c r="G28" s="3">
        <f t="shared" si="0"/>
        <v>22</v>
      </c>
    </row>
    <row r="29" spans="1:7">
      <c r="A29" t="s">
        <v>214</v>
      </c>
      <c r="B29">
        <v>2082107.26</v>
      </c>
      <c r="C29">
        <f t="shared" si="1"/>
        <v>0.13207764865402019</v>
      </c>
      <c r="D29">
        <v>43053732</v>
      </c>
      <c r="E29">
        <v>0.1810984647197329</v>
      </c>
      <c r="F29" t="s">
        <v>525</v>
      </c>
      <c r="G29" s="3">
        <f t="shared" si="0"/>
        <v>22</v>
      </c>
    </row>
    <row r="30" spans="1:7">
      <c r="A30" t="s">
        <v>215</v>
      </c>
      <c r="B30">
        <v>213950.35</v>
      </c>
      <c r="C30">
        <f t="shared" si="1"/>
        <v>1.3571855638553728E-2</v>
      </c>
      <c r="D30">
        <v>4395983</v>
      </c>
      <c r="E30">
        <v>1.8490981739609603E-2</v>
      </c>
      <c r="F30" t="s">
        <v>526</v>
      </c>
      <c r="G30" s="3">
        <f t="shared" si="0"/>
        <v>22</v>
      </c>
    </row>
    <row r="31" spans="1:7">
      <c r="A31" t="s">
        <v>216</v>
      </c>
      <c r="B31">
        <v>133613.74</v>
      </c>
      <c r="C31">
        <f t="shared" si="1"/>
        <v>8.4757346300543632E-3</v>
      </c>
      <c r="D31">
        <v>4500212</v>
      </c>
      <c r="E31">
        <v>1.8929403939089848E-2</v>
      </c>
      <c r="F31" t="s">
        <v>527</v>
      </c>
      <c r="G31" s="3">
        <f t="shared" si="0"/>
        <v>22</v>
      </c>
    </row>
    <row r="32" spans="1:7">
      <c r="A32" t="s">
        <v>217</v>
      </c>
      <c r="B32">
        <v>83588.639999999999</v>
      </c>
      <c r="C32">
        <f t="shared" si="1"/>
        <v>5.3024122423872529E-3</v>
      </c>
      <c r="D32">
        <v>760422</v>
      </c>
      <c r="E32">
        <v>3.1985904668870224E-3</v>
      </c>
      <c r="F32" t="s">
        <v>528</v>
      </c>
      <c r="G32" s="3">
        <f t="shared" si="0"/>
        <v>22</v>
      </c>
    </row>
    <row r="33" spans="1:7">
      <c r="A33" t="s">
        <v>218</v>
      </c>
      <c r="B33">
        <v>46465.91</v>
      </c>
      <c r="C33">
        <f t="shared" si="1"/>
        <v>2.9475465809428686E-3</v>
      </c>
      <c r="D33">
        <v>1158651</v>
      </c>
      <c r="E33">
        <v>4.8736754631627114E-3</v>
      </c>
      <c r="F33" t="s">
        <v>529</v>
      </c>
      <c r="G33" s="3">
        <f t="shared" si="0"/>
        <v>22</v>
      </c>
    </row>
    <row r="34" spans="1:7">
      <c r="A34" t="s">
        <v>219</v>
      </c>
      <c r="B34">
        <v>241894.13</v>
      </c>
      <c r="C34">
        <f t="shared" si="1"/>
        <v>1.5344458245445957E-2</v>
      </c>
      <c r="D34">
        <v>4846909</v>
      </c>
      <c r="E34">
        <v>2.0387728026370764E-2</v>
      </c>
      <c r="F34" t="s">
        <v>530</v>
      </c>
      <c r="G34" s="3">
        <f t="shared" si="0"/>
        <v>22</v>
      </c>
    </row>
    <row r="35" spans="1:7">
      <c r="A35" t="s">
        <v>220</v>
      </c>
      <c r="B35">
        <v>138117.84</v>
      </c>
      <c r="C35">
        <f t="shared" si="1"/>
        <v>8.761450428049598E-3</v>
      </c>
      <c r="D35">
        <v>3457491</v>
      </c>
      <c r="E35">
        <v>1.4543369013452632E-2</v>
      </c>
      <c r="F35" t="s">
        <v>517</v>
      </c>
      <c r="G35" s="3">
        <f t="shared" si="0"/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01C2-B880-4F45-9EAD-ABFA25B2F9DA}">
  <dimension ref="A1:G17"/>
  <sheetViews>
    <sheetView zoomScale="93" zoomScaleNormal="140" workbookViewId="0">
      <selection activeCell="A11" sqref="A11"/>
    </sheetView>
  </sheetViews>
  <sheetFormatPr baseColWidth="10" defaultColWidth="11" defaultRowHeight="16"/>
  <cols>
    <col min="1" max="1" width="13.33203125" bestFit="1" customWidth="1"/>
    <col min="6" max="6" width="24" customWidth="1"/>
  </cols>
  <sheetData>
    <row r="1" spans="1:7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</row>
    <row r="2" spans="1:7">
      <c r="A2" t="s">
        <v>160</v>
      </c>
      <c r="B2" s="18">
        <v>94.135000000000005</v>
      </c>
      <c r="C2">
        <v>0.13737943635538416</v>
      </c>
      <c r="F2" t="s">
        <v>676</v>
      </c>
      <c r="G2" s="3">
        <f t="shared" ref="G2:G10" si="0">LEN(F2)</f>
        <v>21</v>
      </c>
    </row>
    <row r="3" spans="1:7">
      <c r="A3" t="s">
        <v>161</v>
      </c>
      <c r="B3" s="18">
        <v>52.872999999999998</v>
      </c>
      <c r="C3">
        <v>7.7162191941554437E-2</v>
      </c>
      <c r="F3" t="s">
        <v>489</v>
      </c>
      <c r="G3" s="3">
        <f t="shared" si="0"/>
        <v>21</v>
      </c>
    </row>
    <row r="4" spans="1:7">
      <c r="A4" t="s">
        <v>162</v>
      </c>
      <c r="B4" s="18">
        <v>13.792999999999999</v>
      </c>
      <c r="C4">
        <v>2.0129330914641884E-2</v>
      </c>
      <c r="F4" t="s">
        <v>490</v>
      </c>
      <c r="G4" s="3">
        <f t="shared" si="0"/>
        <v>21</v>
      </c>
    </row>
    <row r="5" spans="1:7">
      <c r="A5" t="s">
        <v>163</v>
      </c>
      <c r="B5" s="18">
        <v>34.853999999999999</v>
      </c>
      <c r="C5">
        <v>5.0865489719345187E-2</v>
      </c>
      <c r="F5" t="s">
        <v>491</v>
      </c>
      <c r="G5" s="3">
        <f t="shared" si="0"/>
        <v>21</v>
      </c>
    </row>
    <row r="6" spans="1:7">
      <c r="A6" t="s">
        <v>164</v>
      </c>
      <c r="B6" s="18">
        <v>109.583</v>
      </c>
      <c r="C6">
        <v>0.15992405347779318</v>
      </c>
      <c r="F6" t="s">
        <v>492</v>
      </c>
      <c r="G6" s="3">
        <f t="shared" si="0"/>
        <v>21</v>
      </c>
    </row>
    <row r="7" spans="1:7">
      <c r="A7" t="s">
        <v>165</v>
      </c>
      <c r="B7" s="18">
        <v>46.34</v>
      </c>
      <c r="C7">
        <v>6.7628013817480237E-2</v>
      </c>
      <c r="F7" t="s">
        <v>493</v>
      </c>
      <c r="G7" s="3">
        <f t="shared" si="0"/>
        <v>21</v>
      </c>
    </row>
    <row r="8" spans="1:7">
      <c r="A8" t="s">
        <v>166</v>
      </c>
      <c r="B8" s="18">
        <v>231.51499999999999</v>
      </c>
      <c r="C8">
        <v>0.33787008241160843</v>
      </c>
      <c r="F8" t="s">
        <v>494</v>
      </c>
      <c r="G8" s="3">
        <f t="shared" si="0"/>
        <v>21</v>
      </c>
    </row>
    <row r="9" spans="1:7">
      <c r="A9" t="s">
        <v>167</v>
      </c>
      <c r="B9" s="18">
        <v>52.32</v>
      </c>
      <c r="C9">
        <v>7.6355150689049758E-2</v>
      </c>
      <c r="F9" t="s">
        <v>495</v>
      </c>
      <c r="G9" s="3">
        <f t="shared" si="0"/>
        <v>21</v>
      </c>
    </row>
    <row r="10" spans="1:7">
      <c r="A10" t="s">
        <v>168</v>
      </c>
      <c r="B10" s="18">
        <v>49.805999999999997</v>
      </c>
      <c r="C10">
        <v>7.2686250673142438E-2</v>
      </c>
      <c r="F10" t="s">
        <v>496</v>
      </c>
      <c r="G10" s="3">
        <f t="shared" si="0"/>
        <v>21</v>
      </c>
    </row>
    <row r="11" spans="1:7">
      <c r="B11" s="2"/>
      <c r="G11" s="3"/>
    </row>
    <row r="12" spans="1:7">
      <c r="B12" s="2"/>
      <c r="G12" s="3"/>
    </row>
    <row r="13" spans="1:7">
      <c r="B13" s="2"/>
      <c r="G13" s="3"/>
    </row>
    <row r="14" spans="1:7">
      <c r="B14" s="2"/>
      <c r="G14" s="3"/>
    </row>
    <row r="15" spans="1:7">
      <c r="B15" s="2"/>
      <c r="G15" s="3"/>
    </row>
    <row r="16" spans="1:7">
      <c r="B16" s="2"/>
      <c r="G16" s="3"/>
    </row>
    <row r="17" spans="2:7">
      <c r="B17" s="2"/>
      <c r="G17" s="3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DD7-652A-0848-AF04-6494D4AD5B68}">
  <sheetPr>
    <tabColor theme="9"/>
  </sheetPr>
  <dimension ref="A1:J38"/>
  <sheetViews>
    <sheetView zoomScaleNormal="130" workbookViewId="0">
      <selection activeCell="D35" sqref="D35"/>
    </sheetView>
  </sheetViews>
  <sheetFormatPr baseColWidth="10" defaultColWidth="11" defaultRowHeight="16"/>
  <cols>
    <col min="1" max="2" width="24.1640625" customWidth="1"/>
    <col min="6" max="6" width="21" customWidth="1"/>
  </cols>
  <sheetData>
    <row r="1" spans="1:10">
      <c r="A1" t="s">
        <v>35</v>
      </c>
      <c r="B1" t="s">
        <v>34</v>
      </c>
      <c r="C1" t="s">
        <v>97</v>
      </c>
      <c r="D1" t="s">
        <v>98</v>
      </c>
      <c r="E1" t="s">
        <v>99</v>
      </c>
      <c r="F1" t="s">
        <v>33</v>
      </c>
      <c r="G1" t="s">
        <v>100</v>
      </c>
      <c r="H1" t="s">
        <v>284</v>
      </c>
    </row>
    <row r="2" spans="1:10">
      <c r="A2" t="s">
        <v>730</v>
      </c>
      <c r="B2">
        <v>971923</v>
      </c>
      <c r="C2">
        <v>4.6786435110059989E-4</v>
      </c>
      <c r="D2" s="2">
        <v>381</v>
      </c>
      <c r="E2" s="5">
        <v>3.1465395497723094E-4</v>
      </c>
      <c r="F2" t="s">
        <v>454</v>
      </c>
      <c r="G2" s="3">
        <f t="shared" ref="G2:G37" si="0">LEN(F2)</f>
        <v>21</v>
      </c>
    </row>
    <row r="3" spans="1:10">
      <c r="A3" t="s">
        <v>221</v>
      </c>
      <c r="B3">
        <v>97122422</v>
      </c>
      <c r="C3">
        <v>4.6752797234295956E-2</v>
      </c>
      <c r="D3" s="2">
        <v>84581</v>
      </c>
      <c r="E3" s="5">
        <v>6.9852352141546378E-2</v>
      </c>
      <c r="F3" t="s">
        <v>455</v>
      </c>
      <c r="G3" s="3">
        <f t="shared" si="0"/>
        <v>21</v>
      </c>
      <c r="I3" t="s">
        <v>386</v>
      </c>
      <c r="J3" s="3" t="s">
        <v>387</v>
      </c>
    </row>
    <row r="4" spans="1:10">
      <c r="A4" t="s">
        <v>222</v>
      </c>
      <c r="B4">
        <v>2804613</v>
      </c>
      <c r="C4">
        <v>1.3500847714616351E-3</v>
      </c>
      <c r="D4" s="2">
        <v>1384</v>
      </c>
      <c r="E4" s="5">
        <v>1.1429949440642719E-3</v>
      </c>
      <c r="F4" t="s">
        <v>456</v>
      </c>
      <c r="G4" s="3">
        <f t="shared" si="0"/>
        <v>21</v>
      </c>
    </row>
    <row r="5" spans="1:10">
      <c r="A5" t="s">
        <v>223</v>
      </c>
      <c r="B5">
        <v>33523811</v>
      </c>
      <c r="C5">
        <v>1.6137694117676144E-2</v>
      </c>
      <c r="D5" s="2">
        <v>31206</v>
      </c>
      <c r="E5" s="5">
        <v>2.5771893225772884E-2</v>
      </c>
      <c r="F5" t="s">
        <v>457</v>
      </c>
      <c r="G5" s="3">
        <f t="shared" si="0"/>
        <v>21</v>
      </c>
    </row>
    <row r="6" spans="1:10">
      <c r="A6" t="s">
        <v>224</v>
      </c>
      <c r="B6">
        <v>59401640</v>
      </c>
      <c r="C6">
        <v>2.8594764968944492E-2</v>
      </c>
      <c r="D6" s="2">
        <v>104099</v>
      </c>
      <c r="E6" s="5">
        <v>8.5971553961088618E-2</v>
      </c>
      <c r="F6" t="s">
        <v>458</v>
      </c>
      <c r="G6" s="3">
        <f t="shared" si="0"/>
        <v>21</v>
      </c>
    </row>
    <row r="7" spans="1:10">
      <c r="A7" t="s">
        <v>225</v>
      </c>
      <c r="B7">
        <v>4367434</v>
      </c>
      <c r="C7">
        <v>2.1023956366756393E-3</v>
      </c>
      <c r="D7" s="2">
        <v>1055</v>
      </c>
      <c r="E7" s="5">
        <v>8.7128588582934029E-4</v>
      </c>
      <c r="F7" t="s">
        <v>459</v>
      </c>
      <c r="G7" s="3">
        <f t="shared" si="0"/>
        <v>21</v>
      </c>
    </row>
    <row r="8" spans="1:10">
      <c r="A8" t="s">
        <v>226</v>
      </c>
      <c r="B8">
        <v>34495535</v>
      </c>
      <c r="C8">
        <v>1.6605462674145002E-2</v>
      </c>
      <c r="D8" s="2">
        <v>25545</v>
      </c>
      <c r="E8" s="5">
        <v>2.10966805246545E-2</v>
      </c>
      <c r="F8" t="s">
        <v>460</v>
      </c>
      <c r="G8" s="3">
        <f t="shared" si="0"/>
        <v>21</v>
      </c>
    </row>
    <row r="9" spans="1:10">
      <c r="A9" t="s">
        <v>227</v>
      </c>
      <c r="B9" s="15">
        <v>0</v>
      </c>
      <c r="C9">
        <v>0</v>
      </c>
      <c r="D9" s="2">
        <v>344</v>
      </c>
      <c r="E9" s="5">
        <v>2.8409700921828724E-4</v>
      </c>
      <c r="F9" t="s">
        <v>461</v>
      </c>
      <c r="G9" s="3">
        <f t="shared" si="0"/>
        <v>21</v>
      </c>
    </row>
    <row r="10" spans="1:10">
      <c r="A10" t="s">
        <v>228</v>
      </c>
      <c r="B10" s="15">
        <v>0</v>
      </c>
      <c r="C10">
        <v>0</v>
      </c>
      <c r="D10" s="2">
        <v>243</v>
      </c>
      <c r="E10" s="5">
        <v>2.006848059303599E-4</v>
      </c>
      <c r="F10" t="s">
        <v>462</v>
      </c>
      <c r="G10" s="3">
        <f t="shared" si="0"/>
        <v>21</v>
      </c>
    </row>
    <row r="11" spans="1:10">
      <c r="A11" t="s">
        <v>229</v>
      </c>
      <c r="B11">
        <v>83087249</v>
      </c>
      <c r="C11">
        <v>3.9996544827233194E-2</v>
      </c>
      <c r="D11" s="2">
        <v>16788</v>
      </c>
      <c r="E11" s="5">
        <v>1.386459474057153E-2</v>
      </c>
      <c r="F11" t="s">
        <v>463</v>
      </c>
      <c r="G11" s="3">
        <f t="shared" si="0"/>
        <v>21</v>
      </c>
    </row>
    <row r="12" spans="1:10">
      <c r="A12" t="s">
        <v>230</v>
      </c>
      <c r="B12">
        <v>7482837</v>
      </c>
      <c r="C12">
        <v>3.6020885166793662E-3</v>
      </c>
      <c r="D12" s="2">
        <v>1459</v>
      </c>
      <c r="E12" s="5">
        <v>1.2049346989810496E-3</v>
      </c>
      <c r="F12" t="s">
        <v>464</v>
      </c>
      <c r="G12" s="3">
        <f t="shared" si="0"/>
        <v>21</v>
      </c>
    </row>
    <row r="13" spans="1:10">
      <c r="A13" t="s">
        <v>231</v>
      </c>
      <c r="B13">
        <v>163024012</v>
      </c>
      <c r="C13">
        <v>7.8476508517852137E-2</v>
      </c>
      <c r="D13" s="2">
        <v>60440</v>
      </c>
      <c r="E13" s="5">
        <v>4.9915183828933958E-2</v>
      </c>
      <c r="F13" t="s">
        <v>465</v>
      </c>
      <c r="G13" s="3">
        <f t="shared" si="0"/>
        <v>21</v>
      </c>
    </row>
    <row r="14" spans="1:10">
      <c r="A14" t="s">
        <v>232</v>
      </c>
      <c r="B14">
        <v>78061235</v>
      </c>
      <c r="C14">
        <v>3.7577121911289715E-2</v>
      </c>
      <c r="D14" s="2">
        <v>25351</v>
      </c>
      <c r="E14" s="5">
        <v>2.0936463025269768E-2</v>
      </c>
      <c r="F14" t="s">
        <v>466</v>
      </c>
      <c r="G14" s="3">
        <f t="shared" si="0"/>
        <v>21</v>
      </c>
    </row>
    <row r="15" spans="1:10">
      <c r="A15" t="s">
        <v>233</v>
      </c>
      <c r="B15">
        <v>16281593</v>
      </c>
      <c r="C15">
        <v>7.8376341992411631E-3</v>
      </c>
      <c r="D15" s="2">
        <v>6865</v>
      </c>
      <c r="E15" s="5">
        <v>5.6695522333823894E-3</v>
      </c>
      <c r="F15" t="s">
        <v>467</v>
      </c>
      <c r="G15" s="3">
        <f t="shared" si="0"/>
        <v>21</v>
      </c>
    </row>
    <row r="16" spans="1:10">
      <c r="A16" t="s">
        <v>717</v>
      </c>
      <c r="B16">
        <v>17038211</v>
      </c>
      <c r="C16">
        <v>8.2018550167349703E-3</v>
      </c>
      <c r="D16" s="2">
        <v>12541</v>
      </c>
      <c r="E16" s="5">
        <v>1.035715288548413E-2</v>
      </c>
      <c r="F16" t="s">
        <v>468</v>
      </c>
      <c r="G16" s="3">
        <f t="shared" si="0"/>
        <v>21</v>
      </c>
    </row>
    <row r="17" spans="1:7">
      <c r="A17" t="s">
        <v>234</v>
      </c>
      <c r="B17">
        <v>32115731</v>
      </c>
      <c r="C17">
        <v>1.5459872484174589E-2</v>
      </c>
      <c r="D17" s="2">
        <v>32988</v>
      </c>
      <c r="E17" s="5">
        <v>2.7243581802595524E-2</v>
      </c>
      <c r="F17" t="s">
        <v>469</v>
      </c>
      <c r="G17" s="3">
        <f t="shared" si="0"/>
        <v>21</v>
      </c>
    </row>
    <row r="18" spans="1:7">
      <c r="A18" t="s">
        <v>235</v>
      </c>
      <c r="B18">
        <v>162892793</v>
      </c>
      <c r="C18">
        <v>7.8413342307887907E-2</v>
      </c>
      <c r="D18">
        <v>61095</v>
      </c>
      <c r="E18" s="5">
        <v>5.0456124355207153E-2</v>
      </c>
      <c r="F18" t="s">
        <v>470</v>
      </c>
      <c r="G18" s="3">
        <f t="shared" si="0"/>
        <v>21</v>
      </c>
    </row>
    <row r="19" spans="1:7">
      <c r="A19" t="s">
        <v>236</v>
      </c>
      <c r="B19">
        <v>85468899</v>
      </c>
      <c r="C19">
        <v>4.1143023644792553E-2</v>
      </c>
      <c r="D19">
        <v>33406</v>
      </c>
      <c r="E19" s="5">
        <v>2.7588792703331699E-2</v>
      </c>
      <c r="F19" t="s">
        <v>471</v>
      </c>
      <c r="G19" s="3">
        <f t="shared" si="0"/>
        <v>21</v>
      </c>
    </row>
    <row r="20" spans="1:7">
      <c r="A20" t="s">
        <v>237</v>
      </c>
      <c r="B20" s="15">
        <v>0</v>
      </c>
      <c r="C20">
        <v>0</v>
      </c>
      <c r="D20">
        <v>64</v>
      </c>
      <c r="E20" s="5">
        <v>5.2855257528983674E-5</v>
      </c>
      <c r="F20" t="s">
        <v>472</v>
      </c>
      <c r="G20" s="3">
        <f t="shared" si="0"/>
        <v>21</v>
      </c>
    </row>
    <row r="21" spans="1:7">
      <c r="A21" t="s">
        <v>238</v>
      </c>
      <c r="B21">
        <v>93740518</v>
      </c>
      <c r="C21">
        <v>4.5124816087183967E-2</v>
      </c>
      <c r="D21">
        <v>72627</v>
      </c>
      <c r="E21" s="5">
        <v>5.99799810712109E-2</v>
      </c>
      <c r="F21" t="s">
        <v>473</v>
      </c>
      <c r="G21" s="3">
        <f t="shared" si="0"/>
        <v>21</v>
      </c>
    </row>
    <row r="22" spans="1:7">
      <c r="A22" t="s">
        <v>239</v>
      </c>
      <c r="B22">
        <v>281855457</v>
      </c>
      <c r="C22">
        <v>0.13567959652510336</v>
      </c>
      <c r="D22">
        <v>112374</v>
      </c>
      <c r="E22" s="5">
        <v>9.2805573586906429E-2</v>
      </c>
      <c r="F22" t="s">
        <v>474</v>
      </c>
      <c r="G22" s="3">
        <f t="shared" si="0"/>
        <v>21</v>
      </c>
    </row>
    <row r="23" spans="1:7">
      <c r="A23" t="s">
        <v>240</v>
      </c>
      <c r="B23">
        <v>3179030</v>
      </c>
      <c r="C23">
        <v>1.530321649018842E-3</v>
      </c>
      <c r="D23">
        <v>2856</v>
      </c>
      <c r="E23" s="5">
        <v>2.3586658672308967E-3</v>
      </c>
      <c r="F23" t="s">
        <v>475</v>
      </c>
      <c r="G23" s="3">
        <f t="shared" si="0"/>
        <v>21</v>
      </c>
    </row>
    <row r="24" spans="1:7">
      <c r="A24" t="s">
        <v>241</v>
      </c>
      <c r="B24">
        <v>3471570</v>
      </c>
      <c r="C24">
        <v>1.6711445714838618E-3</v>
      </c>
      <c r="D24">
        <v>2967</v>
      </c>
      <c r="E24" s="5">
        <v>2.4503367045077278E-3</v>
      </c>
      <c r="F24" t="s">
        <v>476</v>
      </c>
      <c r="G24" s="3">
        <f t="shared" si="0"/>
        <v>21</v>
      </c>
    </row>
    <row r="25" spans="1:7">
      <c r="A25" t="s">
        <v>242</v>
      </c>
      <c r="B25">
        <v>2514857</v>
      </c>
      <c r="C25">
        <v>1.2106020110809203E-3</v>
      </c>
      <c r="D25">
        <v>1097</v>
      </c>
      <c r="E25" s="5">
        <v>9.0597214858273586E-4</v>
      </c>
      <c r="F25" t="s">
        <v>477</v>
      </c>
      <c r="G25" s="3">
        <f t="shared" si="0"/>
        <v>21</v>
      </c>
    </row>
    <row r="26" spans="1:7">
      <c r="A26" t="s">
        <v>243</v>
      </c>
      <c r="B26">
        <v>2953593</v>
      </c>
      <c r="C26">
        <v>1.4218007726540828E-3</v>
      </c>
      <c r="D26">
        <v>1979</v>
      </c>
      <c r="E26" s="5">
        <v>1.6343836664040421E-3</v>
      </c>
      <c r="F26" t="s">
        <v>478</v>
      </c>
      <c r="G26" s="3">
        <f t="shared" si="0"/>
        <v>21</v>
      </c>
    </row>
    <row r="27" spans="1:7">
      <c r="A27" t="s">
        <v>244</v>
      </c>
      <c r="B27">
        <v>54795908</v>
      </c>
      <c r="C27">
        <v>2.6377657426965066E-2</v>
      </c>
      <c r="D27">
        <v>41974</v>
      </c>
      <c r="E27" s="5">
        <v>3.4664790305024389E-2</v>
      </c>
      <c r="F27" t="s">
        <v>479</v>
      </c>
      <c r="G27" s="3">
        <f t="shared" si="0"/>
        <v>21</v>
      </c>
    </row>
    <row r="28" spans="1:7">
      <c r="A28" t="s">
        <v>245</v>
      </c>
      <c r="B28">
        <v>3800369</v>
      </c>
      <c r="C28">
        <v>1.8294218535088024E-3</v>
      </c>
      <c r="D28">
        <v>1248</v>
      </c>
      <c r="E28" s="5">
        <v>1.0306775218151816E-3</v>
      </c>
      <c r="F28" t="s">
        <v>480</v>
      </c>
      <c r="G28" s="3">
        <f t="shared" si="0"/>
        <v>21</v>
      </c>
    </row>
    <row r="29" spans="1:7">
      <c r="A29" t="s">
        <v>246</v>
      </c>
      <c r="B29">
        <v>53968655</v>
      </c>
      <c r="C29">
        <v>2.597943432900255E-2</v>
      </c>
      <c r="D29">
        <v>27743</v>
      </c>
      <c r="E29" s="5">
        <v>2.2911928275415532E-2</v>
      </c>
      <c r="F29" t="s">
        <v>481</v>
      </c>
      <c r="G29" s="3">
        <f t="shared" si="0"/>
        <v>21</v>
      </c>
    </row>
    <row r="30" spans="1:7">
      <c r="A30" t="s">
        <v>247</v>
      </c>
      <c r="B30">
        <v>99899911</v>
      </c>
      <c r="C30">
        <v>4.8089825053036793E-2</v>
      </c>
      <c r="D30">
        <v>68548</v>
      </c>
      <c r="E30" s="5">
        <v>5.6611284267137081E-2</v>
      </c>
      <c r="F30" t="s">
        <v>482</v>
      </c>
      <c r="G30" s="3">
        <f t="shared" si="0"/>
        <v>21</v>
      </c>
    </row>
    <row r="31" spans="1:7">
      <c r="A31" t="s">
        <v>248</v>
      </c>
      <c r="B31">
        <v>3080899</v>
      </c>
      <c r="C31">
        <v>1.4830833424473821E-3</v>
      </c>
      <c r="D31">
        <v>611</v>
      </c>
      <c r="E31" s="5">
        <v>5.0460253672201605E-4</v>
      </c>
      <c r="F31" t="s">
        <v>483</v>
      </c>
      <c r="G31" s="3">
        <f t="shared" si="0"/>
        <v>21</v>
      </c>
    </row>
    <row r="32" spans="1:7">
      <c r="A32" t="s">
        <v>249</v>
      </c>
      <c r="B32">
        <v>179722872</v>
      </c>
      <c r="C32">
        <v>8.6515006730179422E-2</v>
      </c>
      <c r="D32">
        <v>72147</v>
      </c>
      <c r="E32" s="5">
        <v>5.958356663974352E-2</v>
      </c>
      <c r="F32" t="s">
        <v>484</v>
      </c>
      <c r="G32" s="3">
        <f t="shared" si="0"/>
        <v>21</v>
      </c>
    </row>
    <row r="33" spans="1:7">
      <c r="A33" t="s">
        <v>695</v>
      </c>
      <c r="B33">
        <v>95720710</v>
      </c>
      <c r="C33">
        <v>4.6078041029010225E-2</v>
      </c>
      <c r="D33">
        <v>35004</v>
      </c>
      <c r="E33" s="5"/>
      <c r="F33" t="s">
        <v>694</v>
      </c>
      <c r="G33" s="3">
        <f t="shared" si="0"/>
        <v>25</v>
      </c>
    </row>
    <row r="34" spans="1:7">
      <c r="A34" t="s">
        <v>250</v>
      </c>
      <c r="B34">
        <v>5585694</v>
      </c>
      <c r="C34">
        <v>2.6888417073744671E-3</v>
      </c>
      <c r="D34">
        <v>3674</v>
      </c>
      <c r="E34" s="5">
        <v>3.034222127523219E-3</v>
      </c>
      <c r="F34" t="s">
        <v>485</v>
      </c>
      <c r="G34" s="3">
        <f t="shared" si="0"/>
        <v>21</v>
      </c>
    </row>
    <row r="35" spans="1:7">
      <c r="A35" t="s">
        <v>251</v>
      </c>
      <c r="B35">
        <v>168781799</v>
      </c>
      <c r="C35">
        <v>8.1248192363723132E-2</v>
      </c>
      <c r="D35">
        <v>199812</v>
      </c>
      <c r="E35" s="5">
        <v>0.1650174174590826</v>
      </c>
      <c r="F35" t="s">
        <v>486</v>
      </c>
      <c r="G35" s="3">
        <f t="shared" si="0"/>
        <v>21</v>
      </c>
    </row>
    <row r="36" spans="1:7">
      <c r="A36" t="s">
        <v>715</v>
      </c>
      <c r="B36">
        <v>25366625</v>
      </c>
      <c r="C36">
        <v>1.2210987439578293E-2</v>
      </c>
      <c r="D36">
        <v>10086</v>
      </c>
      <c r="E36" s="5">
        <v>8.3296582412082706E-3</v>
      </c>
      <c r="F36" t="s">
        <v>487</v>
      </c>
      <c r="G36" s="3">
        <f t="shared" si="0"/>
        <v>21</v>
      </c>
    </row>
    <row r="37" spans="1:7">
      <c r="A37" t="s">
        <v>252</v>
      </c>
      <c r="B37">
        <v>120782261</v>
      </c>
      <c r="C37">
        <v>5.8142171928463771E-2</v>
      </c>
      <c r="D37">
        <v>91276</v>
      </c>
      <c r="E37" s="5">
        <v>7.5381507597117411E-2</v>
      </c>
      <c r="F37" t="s">
        <v>488</v>
      </c>
      <c r="G37" s="3">
        <f t="shared" si="0"/>
        <v>21</v>
      </c>
    </row>
    <row r="38" spans="1:7">
      <c r="D38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coal_regions</vt:lpstr>
      <vt:lpstr>country_list</vt:lpstr>
      <vt:lpstr>russia</vt:lpstr>
      <vt:lpstr>poland</vt:lpstr>
      <vt:lpstr>colombia</vt:lpstr>
      <vt:lpstr>china</vt:lpstr>
      <vt:lpstr>indonesia</vt:lpstr>
      <vt:lpstr>south_africa</vt:lpstr>
      <vt:lpstr>india</vt:lpstr>
      <vt:lpstr>Sheet3</vt:lpstr>
      <vt:lpstr>usa</vt:lpstr>
      <vt:lpstr>kazakhstan</vt:lpstr>
      <vt:lpstr>germany</vt:lpstr>
      <vt:lpstr>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Malz</dc:creator>
  <cp:lastModifiedBy>Nicolas Malz</cp:lastModifiedBy>
  <dcterms:created xsi:type="dcterms:W3CDTF">2023-02-21T11:59:55Z</dcterms:created>
  <dcterms:modified xsi:type="dcterms:W3CDTF">2023-03-09T15:48:57Z</dcterms:modified>
</cp:coreProperties>
</file>