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June22" sheetId="1" state="visible" r:id="rId2"/>
    <sheet name="Q1" sheetId="2" state="visible" r:id="rId3"/>
    <sheet name="July22" sheetId="3" state="visible" r:id="rId4"/>
    <sheet name="August22" sheetId="4" state="visible" r:id="rId5"/>
    <sheet name="SEPTEMBER22" sheetId="5" state="visible" r:id="rId6"/>
    <sheet name="HalfYear 22-23" sheetId="6" state="visible" r:id="rId7"/>
    <sheet name="Q2" sheetId="7" state="visible" r:id="rId8"/>
    <sheet name="Apr22_to_November22" sheetId="8" state="visible" r:id="rId9"/>
    <sheet name="apr22to_nov22" sheetId="9" state="visible" r:id="rId10"/>
    <sheet name="November'22" sheetId="10" state="visible" r:id="rId11"/>
    <sheet name="December'22" sheetId="11" state="visible" r:id="rId12"/>
    <sheet name="Q1 Q2 &amp; Q3" sheetId="12" state="visible" r:id="rId13"/>
    <sheet name="Q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<sst xmlns="http://schemas.openxmlformats.org/spreadsheetml/2006/main" count="389" uniqueCount="126">
  <si>
    <t xml:space="preserve">SUMMARY – JUNE 2022</t>
  </si>
  <si>
    <t xml:space="preserve">CATEGORY</t>
  </si>
  <si>
    <t xml:space="preserve">OUT</t>
  </si>
  <si>
    <t xml:space="preserve">IN</t>
  </si>
  <si>
    <t xml:space="preserve">BANK</t>
  </si>
  <si>
    <t xml:space="preserve">BREAKING FD</t>
  </si>
  <si>
    <t xml:space="preserve">CAPEX RECEIVED</t>
  </si>
  <si>
    <t xml:space="preserve">CIVIL WORKS</t>
  </si>
  <si>
    <t xml:space="preserve">CLEANING</t>
  </si>
  <si>
    <t xml:space="preserve">CLEANING ITEMS PURCHASE BY WATCHMAN</t>
  </si>
  <si>
    <t xml:space="preserve">COMMON ELECTRICITY USAGE</t>
  </si>
  <si>
    <t xml:space="preserve">CURING CHARGES</t>
  </si>
  <si>
    <t xml:space="preserve">DRINKING WATER</t>
  </si>
  <si>
    <t xml:space="preserve">ELECTRICITY</t>
  </si>
  <si>
    <t xml:space="preserve">GARDENING WORK</t>
  </si>
  <si>
    <t xml:space="preserve">GHMC FOGGING &amp; SPRAYING</t>
  </si>
  <si>
    <t xml:space="preserve">GRANITE WORK</t>
  </si>
  <si>
    <t xml:space="preserve">INTEREST RECEIVED ON FD</t>
  </si>
  <si>
    <t xml:space="preserve">IRON GRILL WORK</t>
  </si>
  <si>
    <t xml:space="preserve">MAINTAINANCE RECEIVED</t>
  </si>
  <si>
    <t xml:space="preserve">PLUMBING</t>
  </si>
  <si>
    <t xml:space="preserve">SALARY</t>
  </si>
  <si>
    <t xml:space="preserve">TIPS</t>
  </si>
  <si>
    <t xml:space="preserve">WATER BILL AND REPAIR</t>
  </si>
  <si>
    <t xml:space="preserve">WATER PROOFING WORK</t>
  </si>
  <si>
    <t xml:space="preserve">WIRING REARRANGEMENT</t>
  </si>
  <si>
    <t xml:space="preserve">CASH ON HAND NILESH 503 ( WIRING REARRANGEMENT )</t>
  </si>
  <si>
    <t xml:space="preserve">SECRETARY CASH ON HAND</t>
  </si>
  <si>
    <t xml:space="preserve">CASH ON HAND TREASURER</t>
  </si>
  <si>
    <t xml:space="preserve">CASH IN THE BANK</t>
  </si>
  <si>
    <t xml:space="preserve">FIXED DEPOSITS</t>
  </si>
  <si>
    <t xml:space="preserve">7,00,000.00</t>
  </si>
  <si>
    <t xml:space="preserve">SUMMARY – Q1 2022-2023</t>
  </si>
  <si>
    <t xml:space="preserve">B/F</t>
  </si>
  <si>
    <t xml:space="preserve">BORE WELL REPAIR</t>
  </si>
  <si>
    <t xml:space="preserve">CAPEX</t>
  </si>
  <si>
    <t xml:space="preserve">CARPENTER WORKS</t>
  </si>
  <si>
    <t xml:space="preserve">CELLAR SEEPAGE WORK</t>
  </si>
  <si>
    <t xml:space="preserve">MANJEERA WATER DUES</t>
  </si>
  <si>
    <t xml:space="preserve">STATIONARY PURCHASE</t>
  </si>
  <si>
    <t xml:space="preserve">TEA BILLS</t>
  </si>
  <si>
    <t xml:space="preserve">TREE CUTTING AND PRUNING</t>
  </si>
  <si>
    <t xml:space="preserve">CIVIL WORKS </t>
  </si>
  <si>
    <t xml:space="preserve">COMMON ELECTRICITY USAGE </t>
  </si>
  <si>
    <t xml:space="preserve">ELECTRICITY </t>
  </si>
  <si>
    <t xml:space="preserve">GARDENING WORK </t>
  </si>
  <si>
    <t xml:space="preserve">GHMC FOGGING &amp; SPRAYING </t>
  </si>
  <si>
    <t xml:space="preserve">INTEREST RECEIVED ON FD </t>
  </si>
  <si>
    <t xml:space="preserve">IRON GRILL WORK </t>
  </si>
  <si>
    <t xml:space="preserve">IRON SCRAP </t>
  </si>
  <si>
    <t xml:space="preserve">LIFT MAINTAINANCE </t>
  </si>
  <si>
    <t xml:space="preserve">MAINTAINANCE RECEIVED </t>
  </si>
  <si>
    <t xml:space="preserve">SALARY </t>
  </si>
  <si>
    <t xml:space="preserve">TIPS </t>
  </si>
  <si>
    <t xml:space="preserve">WATER BILL AND REPAIR </t>
  </si>
  <si>
    <t xml:space="preserve">WATER PROOFING WORK </t>
  </si>
  <si>
    <t xml:space="preserve">WIRING REARRANGEMENT </t>
  </si>
  <si>
    <t xml:space="preserve">SUMMARY – AUGUST 2022</t>
  </si>
  <si>
    <t xml:space="preserve">FINANCIAL SUPPORT TO VENKATESH FAMILY</t>
  </si>
  <si>
    <t xml:space="preserve">SUMMARY – SEPTEMBER 2022-23</t>
  </si>
  <si>
    <t xml:space="preserve">SUMMARY – HALF YEAR 2022-23</t>
  </si>
  <si>
    <t xml:space="preserve">FINANCIAL SUPPORT TO WATCHMEN FAMILY</t>
  </si>
  <si>
    <t xml:space="preserve">IRON SCRAP</t>
  </si>
  <si>
    <t xml:space="preserve">LIFT MAINTAINANCE</t>
  </si>
  <si>
    <t xml:space="preserve">SALARY ADVANCE</t>
  </si>
  <si>
    <t xml:space="preserve">SUMMARY – Q2 2022-23</t>
  </si>
  <si>
    <t xml:space="preserve">SUMMARY – APRIL 1ST TO 18 NOVEMBER (2022-23)</t>
  </si>
  <si>
    <t xml:space="preserve">TOTAL AMOUNT OF WORKS CARRIED</t>
  </si>
  <si>
    <t xml:space="preserve">CASH ON HAND</t>
  </si>
  <si>
    <t xml:space="preserve">TOTAL INCOME</t>
  </si>
  <si>
    <t xml:space="preserve">REMARKS</t>
  </si>
  <si>
    <t xml:space="preserve">Received from Previous Treasurer</t>
  </si>
  <si>
    <t xml:space="preserve">More Details shared in another screenshot for bank transactions.</t>
  </si>
  <si>
    <t xml:space="preserve">404 and 501 flats</t>
  </si>
  <si>
    <t xml:space="preserve">Terrace Lift Room Doors</t>
  </si>
  <si>
    <t xml:space="preserve">CCTV and Maintainance</t>
  </si>
  <si>
    <t xml:space="preserve">Refund Initiated for Use of Less cubic meters concrete than estimated</t>
  </si>
  <si>
    <t xml:space="preserve">West side concrete works</t>
  </si>
  <si>
    <t xml:space="preserve">507, 307,503, and 305 flats  </t>
  </si>
  <si>
    <t xml:space="preserve">For Security(Reimbursed to Watchman Satyanarayana)</t>
  </si>
  <si>
    <t xml:space="preserve">ELECTRICITY BILLS and WORKS</t>
  </si>
  <si>
    <t xml:space="preserve">369 Are chanrges for breaking FD</t>
  </si>
  <si>
    <t xml:space="preserve">INTERNET</t>
  </si>
  <si>
    <t xml:space="preserve">MANJEERA WATER DUES(CAPEX)</t>
  </si>
  <si>
    <t xml:space="preserve">503 Flat</t>
  </si>
  <si>
    <t xml:space="preserve">Includes salaries of Watchman and Security</t>
  </si>
  <si>
    <t xml:space="preserve">For Watchman on ill health reasons</t>
  </si>
  <si>
    <t xml:space="preserve">TREASURER CASH ON HAND</t>
  </si>
  <si>
    <t xml:space="preserve">Column1</t>
  </si>
  <si>
    <t xml:space="preserve">Column2</t>
  </si>
  <si>
    <t xml:space="preserve">Column3</t>
  </si>
  <si>
    <t xml:space="preserve">TOTAL AMOUNT SPENT ON WORKS TAKEN UP</t>
  </si>
  <si>
    <t xml:space="preserve">TWENTY THREE LAKHS TWENTY ONE THOUSAND THREE HUNDERE AND NINTY </t>
  </si>
  <si>
    <t xml:space="preserve">BANK BALANCE</t>
  </si>
  <si>
    <t xml:space="preserve">TWO LAKHS THREE THOUSAND SIX HUNDRED AND FORTY TWO</t>
  </si>
  <si>
    <t xml:space="preserve">THIRTY EIGHT THOUSAND TWO HUNDRED AND ONE</t>
  </si>
  <si>
    <t xml:space="preserve">SEVEN LAKHS</t>
  </si>
  <si>
    <t xml:space="preserve">FOURTEEN LAKHS TWENTY SIX THOUSAND SIX HUNDRED AND EIGHTY FIVE</t>
  </si>
  <si>
    <t xml:space="preserve">TOTAL CASH AVAILABLE</t>
  </si>
  <si>
    <t xml:space="preserve">NINE LAKHS FORTY ONE THOUSAND EIGHT HUNDRED AND FORTY FOUR</t>
  </si>
  <si>
    <t xml:space="preserve">SUMMARY – NOVEMBER 2022-23</t>
  </si>
  <si>
    <t xml:space="preserve">BANK </t>
  </si>
  <si>
    <t xml:space="preserve">BORE WELL REPAIR </t>
  </si>
  <si>
    <t xml:space="preserve">CAPEX </t>
  </si>
  <si>
    <t xml:space="preserve">CCTV and Maintainance </t>
  </si>
  <si>
    <t xml:space="preserve">CLEANING ITEMS PURCHASE BY WATCHMAN </t>
  </si>
  <si>
    <t xml:space="preserve">DRINKING WATER </t>
  </si>
  <si>
    <t xml:space="preserve">ELECTRICITY BILLS and WORKS </t>
  </si>
  <si>
    <t xml:space="preserve">GENERATOR MAINTENANCE </t>
  </si>
  <si>
    <t xml:space="preserve">PIGEON NETS </t>
  </si>
  <si>
    <t xml:space="preserve">PLUMBING </t>
  </si>
  <si>
    <t xml:space="preserve">Paints &amp; Colouring </t>
  </si>
  <si>
    <t xml:space="preserve">SECRETARY CASH ON HAND </t>
  </si>
  <si>
    <t xml:space="preserve">TEA BILLS </t>
  </si>
  <si>
    <t xml:space="preserve">TREE CUTTING AND PRUNING </t>
  </si>
  <si>
    <t xml:space="preserve">WATER TANKER </t>
  </si>
  <si>
    <t xml:space="preserve">SUMMARY – DECEMBER 2022-23</t>
  </si>
  <si>
    <t xml:space="preserve">MYGATE</t>
  </si>
  <si>
    <t xml:space="preserve">PLUMBING WORKS</t>
  </si>
  <si>
    <t xml:space="preserve">SUMMARY – Q1,Q2 &amp; Q3 2022-23</t>
  </si>
  <si>
    <t xml:space="preserve">CCTV MAINTAINANCE &amp; REPAIR</t>
  </si>
  <si>
    <t xml:space="preserve">GENERATOR AMC</t>
  </si>
  <si>
    <t xml:space="preserve">PAINTS &amp; COLOURING</t>
  </si>
  <si>
    <t xml:space="preserve">PIGEON NETS REPAIR &amp; FIXING</t>
  </si>
  <si>
    <t xml:space="preserve">WATER PROOFING WORK TERRACE</t>
  </si>
  <si>
    <t xml:space="preserve">WATER TANKER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</si>
</sst>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1"/>
      <color rgb="FF000000"/>
      <name val="&quot;Droid Sans Mono&quot;"/>
      <family val="0"/>
      <charset val="1"/>
    </font>
    <font>
      <sz val="11"/>
      <color rgb="FF000000"/>
      <name val="Arial"/>
      <family val="2"/>
      <charset val="1"/>
    </font>
    <font>
      <b val="true"/>
      <sz val="15"/>
      <color rgb="FFFFFFFF"/>
      <name val="Arial"/>
      <family val="2"/>
      <charset val="1"/>
    </font>
    <font>
      <b val="true"/>
      <sz val="15"/>
      <color rgb="FFFFFFFF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6100"/>
      <name val="Calibri"/>
      <family val="2"/>
      <charset val="1"/>
    </font>
    <font>
      <b val="true"/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2"/>
      <color rgb="FF9C0006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Menlo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EEEEEE"/>
      <name val="Arial"/>
      <family val="0"/>
      <charset val="1"/>
    </font>
    <font>
      <b val="true"/>
      <sz val="10"/>
      <color rgb="FFEEEEEE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C6EFCE"/>
        <bgColor rgb="FFC5E0B4"/>
      </patternFill>
    </fill>
    <fill>
      <patternFill patternType="solid">
        <fgColor rgb="FFFFC7CE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729FCF"/>
      </patternFill>
    </fill>
    <fill>
      <patternFill patternType="solid">
        <fgColor rgb="FFEA4335"/>
        <bgColor rgb="FFE16173"/>
      </patternFill>
    </fill>
    <fill>
      <patternFill patternType="solid">
        <fgColor rgb="FF38761D"/>
        <bgColor rgb="FF158466"/>
      </patternFill>
    </fill>
    <fill>
      <patternFill patternType="solid">
        <fgColor rgb="FFFF9900"/>
        <bgColor rgb="FFFFCC00"/>
      </patternFill>
    </fill>
    <fill>
      <patternFill patternType="solid">
        <fgColor rgb="FF780373"/>
        <bgColor rgb="FF800080"/>
      </patternFill>
    </fill>
    <fill>
      <patternFill patternType="solid">
        <fgColor rgb="FF5983B0"/>
        <bgColor rgb="FF4472C4"/>
      </patternFill>
    </fill>
    <fill>
      <patternFill patternType="solid">
        <fgColor rgb="FFFF0000"/>
        <bgColor rgb="FF9C0006"/>
      </patternFill>
    </fill>
    <fill>
      <patternFill patternType="solid">
        <fgColor rgb="FF00A933"/>
        <bgColor rgb="FF158466"/>
      </patternFill>
    </fill>
    <fill>
      <patternFill patternType="solid">
        <fgColor rgb="FF729FCF"/>
        <bgColor rgb="FF6D9EEB"/>
      </patternFill>
    </fill>
    <fill>
      <patternFill patternType="solid">
        <fgColor rgb="FFFF6D6D"/>
        <bgColor rgb="FFE16173"/>
      </patternFill>
    </fill>
    <fill>
      <patternFill patternType="solid">
        <fgColor rgb="FF7030A0"/>
        <bgColor rgb="FF333399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983B0"/>
      </patternFill>
    </fill>
    <fill>
      <patternFill patternType="solid">
        <fgColor rgb="FFB4C7E7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2A6099"/>
        <bgColor rgb="FF4472C4"/>
      </patternFill>
    </fill>
    <fill>
      <patternFill patternType="solid">
        <fgColor rgb="FF158466"/>
        <bgColor rgb="FF008080"/>
      </patternFill>
    </fill>
    <fill>
      <patternFill patternType="solid">
        <fgColor rgb="FF800080"/>
        <bgColor rgb="FF780373"/>
      </patternFill>
    </fill>
    <fill>
      <patternFill patternType="solid">
        <fgColor rgb="FFE16173"/>
        <bgColor rgb="FFFF6D6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3" borderId="1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38761D"/>
      <rgbColor rgb="FF800080"/>
      <rgbColor rgb="FF158466"/>
      <rgbColor rgb="FFB4C7E7"/>
      <rgbColor rgb="FF808080"/>
      <rgbColor rgb="FF6D9EEB"/>
      <rgbColor rgb="FF7030A0"/>
      <rgbColor rgb="FFEEEEEE"/>
      <rgbColor rgb="FFCCFFFF"/>
      <rgbColor rgb="FF660066"/>
      <rgbColor rgb="FFFF6D6D"/>
      <rgbColor rgb="FF2A6099"/>
      <rgbColor rgb="FFC5E0B4"/>
      <rgbColor rgb="FF000080"/>
      <rgbColor rgb="FFFF00FF"/>
      <rgbColor rgb="FFFFFF00"/>
      <rgbColor rgb="FF00FFFF"/>
      <rgbColor rgb="FF780373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4B183"/>
      <rgbColor rgb="FFCC99FF"/>
      <rgbColor rgb="FFFFC7CE"/>
      <rgbColor rgb="FF4472C4"/>
      <rgbColor rgb="FF33CCCC"/>
      <rgbColor rgb="FF99CC00"/>
      <rgbColor rgb="FFFFCC00"/>
      <rgbColor rgb="FFFF9900"/>
      <rgbColor rgb="FFEA4335"/>
      <rgbColor rgb="FF5983B0"/>
      <rgbColor rgb="FF729FCF"/>
      <rgbColor rgb="FF003366"/>
      <rgbColor rgb="FF00A933"/>
      <rgbColor rgb="FF003300"/>
      <rgbColor rgb="FF333300"/>
      <rgbColor rgb="FF9C5700"/>
      <rgbColor rgb="FFE1617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7" headerRowCount="1" totalsRowCount="0" totalsRowShown="0">
  <autoFilter ref="A1:C7"/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Table2" displayName="Table2" ref="B2:I42" headerRowCount="1" totalsRowCount="1" totalsRowShown="1">
  <autoFilter ref="B2:I42"/>
  <tableColumns count="8">
    <tableColumn id="1" name="CATEGORY"/>
    <tableColumn id="2" name="IN"/>
    <tableColumn id="3" name="OUT"/>
    <tableColumn id="4" name="TOTAL AMOUNT OF WORKS CARRIED"/>
    <tableColumn id="5" name="CASH ON HAND"/>
    <tableColumn id="6" name="TOTAL INCOME"/>
    <tableColumn id="7" name="FIXED DEPOSITS"/>
    <tableColumn id="8" name="REMARKS"/>
  </tableColumns>
</tabl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2.6796875" defaultRowHeight="13" zeroHeight="false" outlineLevelRow="0" outlineLevelCol="0"/>
  <cols>
    <col collapsed="false" customWidth="true" hidden="false" outlineLevel="0" max="2" min="2" style="0" width="24.83"/>
  </cols>
  <sheetData>
    <row r="3" customFormat="false" ht="18" hidden="false" customHeight="false" outlineLevel="0" collapsed="false">
      <c r="B3" s="1" t="s">
        <v>0</v>
      </c>
      <c r="C3" s="1"/>
      <c r="D3" s="1"/>
    </row>
    <row r="4" customFormat="false" ht="17" hidden="false" customHeight="false" outlineLevel="0" collapsed="false">
      <c r="B4" s="2" t="s">
        <v>1</v>
      </c>
      <c r="C4" s="3" t="s">
        <v>2</v>
      </c>
      <c r="D4" s="4" t="s">
        <v>3</v>
      </c>
    </row>
    <row r="5" customFormat="false" ht="17" hidden="false" customHeight="false" outlineLevel="0" collapsed="false">
      <c r="B5" s="2" t="s">
        <v>4</v>
      </c>
      <c r="C5" s="5" t="n">
        <v>50000</v>
      </c>
      <c r="D5" s="6" t="n">
        <v>50000</v>
      </c>
    </row>
    <row r="6" customFormat="false" ht="17" hidden="false" customHeight="false" outlineLevel="0" collapsed="false">
      <c r="B6" s="2" t="s">
        <v>5</v>
      </c>
      <c r="C6" s="5" t="n">
        <v>0</v>
      </c>
      <c r="D6" s="7" t="n">
        <v>299631</v>
      </c>
    </row>
    <row r="7" customFormat="false" ht="17" hidden="false" customHeight="false" outlineLevel="0" collapsed="false">
      <c r="B7" s="2" t="s">
        <v>6</v>
      </c>
      <c r="C7" s="5" t="n">
        <v>0</v>
      </c>
      <c r="D7" s="7" t="n">
        <v>25000</v>
      </c>
    </row>
    <row r="8" customFormat="false" ht="17" hidden="false" customHeight="false" outlineLevel="0" collapsed="false">
      <c r="B8" s="2" t="s">
        <v>7</v>
      </c>
      <c r="C8" s="5" t="n">
        <v>51700</v>
      </c>
      <c r="D8" s="7" t="n">
        <v>0</v>
      </c>
    </row>
    <row r="9" customFormat="false" ht="17" hidden="false" customHeight="false" outlineLevel="0" collapsed="false">
      <c r="B9" s="2" t="s">
        <v>8</v>
      </c>
      <c r="C9" s="5" t="n">
        <v>4800</v>
      </c>
      <c r="D9" s="7" t="n">
        <v>0</v>
      </c>
      <c r="I9" s="8"/>
    </row>
    <row r="10" customFormat="false" ht="51" hidden="false" customHeight="false" outlineLevel="0" collapsed="false">
      <c r="B10" s="2" t="s">
        <v>9</v>
      </c>
      <c r="C10" s="5" t="n">
        <v>1370</v>
      </c>
      <c r="D10" s="7" t="n">
        <v>0</v>
      </c>
      <c r="I10" s="8"/>
    </row>
    <row r="11" customFormat="false" ht="34" hidden="false" customHeight="false" outlineLevel="0" collapsed="false">
      <c r="B11" s="2" t="s">
        <v>10</v>
      </c>
      <c r="C11" s="5" t="n">
        <v>0</v>
      </c>
      <c r="D11" s="7" t="n">
        <v>1170</v>
      </c>
      <c r="I11" s="8"/>
    </row>
    <row r="12" customFormat="false" ht="17" hidden="false" customHeight="false" outlineLevel="0" collapsed="false">
      <c r="B12" s="2" t="s">
        <v>11</v>
      </c>
      <c r="C12" s="5" t="n">
        <v>5000</v>
      </c>
      <c r="D12" s="7" t="n">
        <v>0</v>
      </c>
      <c r="I12" s="8"/>
    </row>
    <row r="13" customFormat="false" ht="17" hidden="false" customHeight="false" outlineLevel="0" collapsed="false">
      <c r="B13" s="2" t="s">
        <v>12</v>
      </c>
      <c r="C13" s="5" t="n">
        <v>1320</v>
      </c>
      <c r="D13" s="7" t="n">
        <v>0</v>
      </c>
      <c r="I13" s="8"/>
    </row>
    <row r="14" customFormat="false" ht="17" hidden="false" customHeight="false" outlineLevel="0" collapsed="false">
      <c r="B14" s="2" t="s">
        <v>13</v>
      </c>
      <c r="C14" s="5" t="n">
        <v>18485.54</v>
      </c>
      <c r="D14" s="7" t="n">
        <v>0</v>
      </c>
      <c r="I14" s="8"/>
    </row>
    <row r="15" customFormat="false" ht="17" hidden="false" customHeight="false" outlineLevel="0" collapsed="false">
      <c r="B15" s="2" t="s">
        <v>14</v>
      </c>
      <c r="C15" s="5" t="n">
        <v>80000</v>
      </c>
      <c r="D15" s="7" t="n">
        <v>0</v>
      </c>
      <c r="I15" s="8"/>
    </row>
    <row r="16" customFormat="false" ht="34" hidden="false" customHeight="false" outlineLevel="0" collapsed="false">
      <c r="B16" s="2" t="s">
        <v>15</v>
      </c>
      <c r="C16" s="5" t="n">
        <v>2300</v>
      </c>
      <c r="D16" s="7" t="n">
        <v>0</v>
      </c>
      <c r="I16" s="8"/>
    </row>
    <row r="17" customFormat="false" ht="17" hidden="false" customHeight="false" outlineLevel="0" collapsed="false">
      <c r="B17" s="2" t="s">
        <v>16</v>
      </c>
      <c r="C17" s="5" t="n">
        <v>15720</v>
      </c>
      <c r="D17" s="7" t="n">
        <v>0</v>
      </c>
      <c r="I17" s="8"/>
    </row>
    <row r="18" customFormat="false" ht="34" hidden="false" customHeight="false" outlineLevel="0" collapsed="false">
      <c r="B18" s="2" t="s">
        <v>17</v>
      </c>
      <c r="C18" s="5" t="n">
        <v>0</v>
      </c>
      <c r="D18" s="7" t="n">
        <v>3380</v>
      </c>
      <c r="I18" s="8"/>
    </row>
    <row r="19" customFormat="false" ht="17" hidden="false" customHeight="false" outlineLevel="0" collapsed="false">
      <c r="B19" s="2" t="s">
        <v>18</v>
      </c>
      <c r="C19" s="5" t="n">
        <v>10000</v>
      </c>
      <c r="D19" s="7" t="n">
        <v>0</v>
      </c>
      <c r="I19" s="8"/>
    </row>
    <row r="20" customFormat="false" ht="34" hidden="false" customHeight="false" outlineLevel="0" collapsed="false">
      <c r="B20" s="2" t="s">
        <v>19</v>
      </c>
      <c r="C20" s="5" t="n">
        <v>0</v>
      </c>
      <c r="D20" s="7" t="n">
        <v>122560</v>
      </c>
      <c r="I20" s="8"/>
    </row>
    <row r="21" customFormat="false" ht="17" hidden="false" customHeight="false" outlineLevel="0" collapsed="false">
      <c r="B21" s="2" t="s">
        <v>20</v>
      </c>
      <c r="C21" s="5" t="n">
        <v>2180</v>
      </c>
      <c r="D21" s="7" t="n">
        <v>0</v>
      </c>
      <c r="I21" s="8"/>
    </row>
    <row r="22" customFormat="false" ht="17" hidden="false" customHeight="false" outlineLevel="0" collapsed="false">
      <c r="B22" s="2" t="s">
        <v>21</v>
      </c>
      <c r="C22" s="5" t="n">
        <v>44500</v>
      </c>
      <c r="D22" s="7" t="n">
        <v>0</v>
      </c>
      <c r="I22" s="8"/>
    </row>
    <row r="23" customFormat="false" ht="17" hidden="false" customHeight="false" outlineLevel="0" collapsed="false">
      <c r="B23" s="2" t="s">
        <v>22</v>
      </c>
      <c r="C23" s="5" t="n">
        <v>5000</v>
      </c>
      <c r="D23" s="7" t="n">
        <v>0</v>
      </c>
      <c r="I23" s="8"/>
    </row>
    <row r="24" customFormat="false" ht="34" hidden="false" customHeight="false" outlineLevel="0" collapsed="false">
      <c r="B24" s="2" t="s">
        <v>23</v>
      </c>
      <c r="C24" s="5" t="n">
        <v>28329.72</v>
      </c>
      <c r="D24" s="7" t="n">
        <v>0</v>
      </c>
      <c r="I24" s="8"/>
    </row>
    <row r="25" customFormat="false" ht="34" hidden="false" customHeight="false" outlineLevel="0" collapsed="false">
      <c r="B25" s="2" t="s">
        <v>24</v>
      </c>
      <c r="C25" s="5" t="n">
        <v>200000</v>
      </c>
      <c r="D25" s="7" t="n">
        <v>0</v>
      </c>
      <c r="I25" s="8"/>
    </row>
    <row r="26" customFormat="false" ht="34" hidden="false" customHeight="false" outlineLevel="0" collapsed="false">
      <c r="B26" s="2" t="s">
        <v>25</v>
      </c>
      <c r="C26" s="5" t="n">
        <v>10000</v>
      </c>
      <c r="D26" s="7" t="n">
        <v>10000</v>
      </c>
      <c r="I26" s="8"/>
    </row>
    <row r="27" customFormat="false" ht="51" hidden="false" customHeight="false" outlineLevel="0" collapsed="false">
      <c r="B27" s="2" t="s">
        <v>26</v>
      </c>
      <c r="C27" s="9" t="n">
        <v>0</v>
      </c>
      <c r="D27" s="9"/>
      <c r="I27" s="8"/>
    </row>
    <row r="28" customFormat="false" ht="34" hidden="false" customHeight="false" outlineLevel="0" collapsed="false">
      <c r="B28" s="2" t="s">
        <v>27</v>
      </c>
      <c r="C28" s="9" t="n">
        <v>20862</v>
      </c>
      <c r="D28" s="9"/>
      <c r="I28" s="8"/>
    </row>
    <row r="29" customFormat="false" ht="34" hidden="false" customHeight="false" outlineLevel="0" collapsed="false">
      <c r="B29" s="2" t="s">
        <v>28</v>
      </c>
      <c r="C29" s="9" t="n">
        <v>4688.73</v>
      </c>
      <c r="D29" s="9"/>
      <c r="I29" s="8"/>
    </row>
    <row r="30" customFormat="false" ht="17" hidden="false" customHeight="false" outlineLevel="0" collapsed="false">
      <c r="B30" s="2" t="s">
        <v>29</v>
      </c>
      <c r="C30" s="10" t="n">
        <v>250276.64</v>
      </c>
      <c r="D30" s="10"/>
      <c r="I30" s="8"/>
    </row>
    <row r="31" customFormat="false" ht="17" hidden="false" customHeight="false" outlineLevel="0" collapsed="false">
      <c r="B31" s="2" t="s">
        <v>30</v>
      </c>
      <c r="C31" s="11" t="s">
        <v>31</v>
      </c>
      <c r="D31" s="11"/>
      <c r="I31" s="8"/>
    </row>
    <row r="32" customFormat="false" ht="15" hidden="false" customHeight="false" outlineLevel="0" collapsed="false">
      <c r="I32" s="8"/>
    </row>
    <row r="33" customFormat="false" ht="15" hidden="false" customHeight="false" outlineLevel="0" collapsed="false">
      <c r="I33" s="8"/>
    </row>
    <row r="34" customFormat="false" ht="15" hidden="false" customHeight="false" outlineLevel="0" collapsed="false">
      <c r="I34" s="8"/>
    </row>
    <row r="35" customFormat="false" ht="15" hidden="false" customHeight="false" outlineLevel="0" collapsed="false">
      <c r="I35" s="8"/>
    </row>
    <row r="36" customFormat="false" ht="15" hidden="false" customHeight="false" outlineLevel="0" collapsed="false">
      <c r="I36" s="8"/>
    </row>
    <row r="37" customFormat="false" ht="15" hidden="false" customHeight="false" outlineLevel="0" collapsed="false">
      <c r="I37" s="8"/>
    </row>
    <row r="38" customFormat="false" ht="15" hidden="false" customHeight="false" outlineLevel="0" collapsed="false">
      <c r="I38" s="8"/>
    </row>
    <row r="39" customFormat="false" ht="15" hidden="false" customHeight="false" outlineLevel="0" collapsed="false">
      <c r="I39" s="8"/>
    </row>
    <row r="40" customFormat="false" ht="15" hidden="false" customHeight="false" outlineLevel="0" collapsed="false">
      <c r="I40" s="8"/>
    </row>
    <row r="41" customFormat="false" ht="15" hidden="false" customHeight="false" outlineLevel="0" collapsed="false">
      <c r="I41" s="8"/>
    </row>
    <row r="42" customFormat="false" ht="15" hidden="false" customHeight="false" outlineLevel="0" collapsed="false">
      <c r="I42" s="8"/>
    </row>
    <row r="43" customFormat="false" ht="15" hidden="false" customHeight="false" outlineLevel="0" collapsed="false">
      <c r="I43" s="8"/>
    </row>
    <row r="44" customFormat="false" ht="15" hidden="false" customHeight="false" outlineLevel="0" collapsed="false">
      <c r="I44" s="8"/>
    </row>
    <row r="45" customFormat="false" ht="15" hidden="false" customHeight="false" outlineLevel="0" collapsed="false">
      <c r="I45" s="8"/>
    </row>
    <row r="46" customFormat="false" ht="15" hidden="false" customHeight="false" outlineLevel="0" collapsed="false">
      <c r="I46" s="8"/>
    </row>
    <row r="47" customFormat="false" ht="15" hidden="false" customHeight="false" outlineLevel="0" collapsed="false">
      <c r="I47" s="8"/>
    </row>
    <row r="48" customFormat="false" ht="14" hidden="false" customHeight="false" outlineLevel="0" collapsed="false">
      <c r="I48" s="12" t="n">
        <f aca="false">SUM(I9:I46)</f>
        <v>0</v>
      </c>
    </row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6">
    <mergeCell ref="B3:D3"/>
    <mergeCell ref="C27:D27"/>
    <mergeCell ref="C28:D28"/>
    <mergeCell ref="C29:D29"/>
    <mergeCell ref="C30:D30"/>
    <mergeCell ref="C31:D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I15:K38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I15" activeCellId="0" sqref="I15"/>
    </sheetView>
  </sheetViews>
  <sheetFormatPr defaultColWidth="10.6875" defaultRowHeight="13" zeroHeight="false" outlineLevelRow="0" outlineLevelCol="0"/>
  <cols>
    <col collapsed="false" customWidth="true" hidden="false" outlineLevel="0" max="3" min="3" style="0" width="28.33"/>
    <col collapsed="false" customWidth="true" hidden="true" outlineLevel="0" max="4" min="4" style="0" width="11.52"/>
    <col collapsed="false" customWidth="true" hidden="true" outlineLevel="0" max="5" min="5" style="0" width="9.51"/>
    <col collapsed="false" customWidth="true" hidden="true" outlineLevel="0" max="6" min="6" style="0" width="0.16"/>
    <col collapsed="false" customWidth="true" hidden="true" outlineLevel="0" max="7" min="7" style="0" width="10.84"/>
    <col collapsed="false" customWidth="true" hidden="false" outlineLevel="0" max="8" min="8" style="0" width="9.51"/>
    <col collapsed="false" customWidth="true" hidden="false" outlineLevel="0" max="9" min="9" style="0" width="40"/>
    <col collapsed="false" customWidth="true" hidden="false" outlineLevel="0" max="11" min="11" style="0" width="10.84"/>
  </cols>
  <sheetData>
    <row r="15" customFormat="false" ht="18" hidden="false" customHeight="false" outlineLevel="0" collapsed="false">
      <c r="I15" s="1" t="s">
        <v>100</v>
      </c>
      <c r="J15" s="1"/>
      <c r="K15" s="1"/>
    </row>
    <row r="16" customFormat="false" ht="13" hidden="false" customHeight="false" outlineLevel="0" collapsed="false">
      <c r="I16" s="24" t="s">
        <v>1</v>
      </c>
      <c r="J16" s="24" t="s">
        <v>3</v>
      </c>
      <c r="K16" s="24" t="s">
        <v>2</v>
      </c>
    </row>
    <row r="17" customFormat="false" ht="13" hidden="false" customHeight="false" outlineLevel="0" collapsed="false">
      <c r="I17" s="57" t="s">
        <v>101</v>
      </c>
      <c r="J17" s="58" t="n">
        <v>20000</v>
      </c>
      <c r="K17" s="59" t="n">
        <v>20000</v>
      </c>
    </row>
    <row r="18" customFormat="false" ht="13" hidden="false" customHeight="false" outlineLevel="0" collapsed="false">
      <c r="I18" s="57" t="s">
        <v>102</v>
      </c>
      <c r="J18" s="58" t="n">
        <v>0</v>
      </c>
      <c r="K18" s="59" t="n">
        <v>3800</v>
      </c>
    </row>
    <row r="19" customFormat="false" ht="13" hidden="false" customHeight="false" outlineLevel="0" collapsed="false">
      <c r="I19" s="57" t="s">
        <v>103</v>
      </c>
      <c r="J19" s="58" t="n">
        <v>75300</v>
      </c>
      <c r="K19" s="59" t="n">
        <v>0</v>
      </c>
    </row>
    <row r="20" customFormat="false" ht="13" hidden="false" customHeight="false" outlineLevel="0" collapsed="false">
      <c r="I20" s="57" t="s">
        <v>104</v>
      </c>
      <c r="J20" s="58" t="n">
        <v>0</v>
      </c>
      <c r="K20" s="59" t="n">
        <v>2500</v>
      </c>
    </row>
    <row r="21" customFormat="false" ht="13" hidden="false" customHeight="false" outlineLevel="0" collapsed="false">
      <c r="I21" s="57" t="s">
        <v>42</v>
      </c>
      <c r="J21" s="58" t="n">
        <v>0</v>
      </c>
      <c r="K21" s="59" t="n">
        <v>2520</v>
      </c>
    </row>
    <row r="22" customFormat="false" ht="13" hidden="false" customHeight="false" outlineLevel="0" collapsed="false">
      <c r="I22" s="57" t="s">
        <v>105</v>
      </c>
      <c r="J22" s="58" t="n">
        <v>0</v>
      </c>
      <c r="K22" s="59" t="n">
        <v>1270</v>
      </c>
    </row>
    <row r="23" customFormat="false" ht="13" hidden="false" customHeight="false" outlineLevel="0" collapsed="false">
      <c r="I23" s="57" t="s">
        <v>106</v>
      </c>
      <c r="J23" s="58" t="n">
        <v>0</v>
      </c>
      <c r="K23" s="59" t="n">
        <v>720</v>
      </c>
    </row>
    <row r="24" customFormat="false" ht="13" hidden="false" customHeight="false" outlineLevel="0" collapsed="false">
      <c r="I24" s="57" t="s">
        <v>107</v>
      </c>
      <c r="J24" s="58" t="n">
        <v>0</v>
      </c>
      <c r="K24" s="59" t="n">
        <v>14030.54</v>
      </c>
    </row>
    <row r="25" customFormat="false" ht="13" hidden="false" customHeight="false" outlineLevel="0" collapsed="false">
      <c r="I25" s="57" t="s">
        <v>108</v>
      </c>
      <c r="J25" s="58" t="n">
        <v>0</v>
      </c>
      <c r="K25" s="59" t="n">
        <v>10384</v>
      </c>
    </row>
    <row r="26" customFormat="false" ht="13" hidden="false" customHeight="false" outlineLevel="0" collapsed="false">
      <c r="I26" s="57" t="s">
        <v>46</v>
      </c>
      <c r="J26" s="58" t="n">
        <v>0</v>
      </c>
      <c r="K26" s="59" t="n">
        <v>3500</v>
      </c>
    </row>
    <row r="27" customFormat="false" ht="13" hidden="false" customHeight="false" outlineLevel="0" collapsed="false">
      <c r="I27" s="57" t="s">
        <v>47</v>
      </c>
      <c r="J27" s="58" t="n">
        <v>2961</v>
      </c>
      <c r="K27" s="59" t="n">
        <v>0</v>
      </c>
    </row>
    <row r="28" customFormat="false" ht="13" hidden="false" customHeight="false" outlineLevel="0" collapsed="false">
      <c r="I28" s="57" t="s">
        <v>51</v>
      </c>
      <c r="J28" s="58" t="n">
        <v>112750</v>
      </c>
      <c r="K28" s="59" t="n">
        <v>0</v>
      </c>
    </row>
    <row r="29" customFormat="false" ht="13" hidden="false" customHeight="false" outlineLevel="0" collapsed="false">
      <c r="I29" s="57" t="s">
        <v>109</v>
      </c>
      <c r="J29" s="58" t="n">
        <v>0</v>
      </c>
      <c r="K29" s="59" t="n">
        <v>3000</v>
      </c>
    </row>
    <row r="30" customFormat="false" ht="13" hidden="false" customHeight="false" outlineLevel="0" collapsed="false">
      <c r="I30" s="57" t="s">
        <v>110</v>
      </c>
      <c r="J30" s="58" t="n">
        <v>1720</v>
      </c>
      <c r="K30" s="59" t="n">
        <v>10960</v>
      </c>
    </row>
    <row r="31" customFormat="false" ht="13" hidden="false" customHeight="false" outlineLevel="0" collapsed="false">
      <c r="I31" s="57" t="s">
        <v>111</v>
      </c>
      <c r="J31" s="58" t="n">
        <v>0</v>
      </c>
      <c r="K31" s="59" t="n">
        <v>2000</v>
      </c>
    </row>
    <row r="32" customFormat="false" ht="13" hidden="false" customHeight="false" outlineLevel="0" collapsed="false">
      <c r="I32" s="57" t="s">
        <v>52</v>
      </c>
      <c r="J32" s="58" t="n">
        <v>0</v>
      </c>
      <c r="K32" s="59" t="n">
        <v>41500</v>
      </c>
    </row>
    <row r="33" customFormat="false" ht="13" hidden="false" customHeight="false" outlineLevel="0" collapsed="false">
      <c r="I33" s="57" t="s">
        <v>112</v>
      </c>
      <c r="J33" s="58" t="n">
        <v>41430</v>
      </c>
      <c r="K33" s="59" t="n">
        <v>21720</v>
      </c>
    </row>
    <row r="34" customFormat="false" ht="13" hidden="false" customHeight="false" outlineLevel="0" collapsed="false">
      <c r="I34" s="57" t="s">
        <v>113</v>
      </c>
      <c r="J34" s="58" t="n">
        <v>0</v>
      </c>
      <c r="K34" s="59" t="n">
        <v>60</v>
      </c>
    </row>
    <row r="35" customFormat="false" ht="13" hidden="false" customHeight="false" outlineLevel="0" collapsed="false">
      <c r="I35" s="57" t="s">
        <v>53</v>
      </c>
      <c r="J35" s="58" t="n">
        <v>0</v>
      </c>
      <c r="K35" s="59" t="n">
        <v>5000</v>
      </c>
    </row>
    <row r="36" customFormat="false" ht="13" hidden="false" customHeight="false" outlineLevel="0" collapsed="false">
      <c r="I36" s="57" t="s">
        <v>114</v>
      </c>
      <c r="J36" s="58" t="n">
        <v>0</v>
      </c>
      <c r="K36" s="59" t="n">
        <v>700</v>
      </c>
    </row>
    <row r="37" customFormat="false" ht="13" hidden="false" customHeight="false" outlineLevel="0" collapsed="false">
      <c r="I37" s="57" t="s">
        <v>115</v>
      </c>
      <c r="J37" s="58" t="n">
        <v>0</v>
      </c>
      <c r="K37" s="59" t="n">
        <v>1100</v>
      </c>
    </row>
    <row r="38" customFormat="false" ht="13" hidden="false" customHeight="false" outlineLevel="0" collapsed="false">
      <c r="I38" s="28"/>
      <c r="J38" s="28" t="n">
        <f aca="false">SUM(J17:J37)</f>
        <v>254161</v>
      </c>
      <c r="K38" s="28" t="n">
        <f aca="false">SUM(K17:K37)</f>
        <v>144764.54</v>
      </c>
    </row>
  </sheetData>
  <mergeCells count="1">
    <mergeCell ref="I15:K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7:I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6.73"/>
  </cols>
  <sheetData>
    <row r="7" customFormat="false" ht="17.35" hidden="false" customHeight="false" outlineLevel="0" collapsed="false">
      <c r="G7" s="1" t="s">
        <v>116</v>
      </c>
      <c r="H7" s="1"/>
      <c r="I7" s="1"/>
    </row>
    <row r="8" customFormat="false" ht="12.8" hidden="false" customHeight="false" outlineLevel="0" collapsed="false">
      <c r="G8" s="24" t="s">
        <v>1</v>
      </c>
      <c r="H8" s="24" t="s">
        <v>3</v>
      </c>
      <c r="I8" s="24" t="s">
        <v>2</v>
      </c>
    </row>
    <row r="9" customFormat="false" ht="13.25" hidden="false" customHeight="false" outlineLevel="0" collapsed="false">
      <c r="G9" s="60" t="s">
        <v>4</v>
      </c>
      <c r="H9" s="61" t="n">
        <v>40000</v>
      </c>
      <c r="I9" s="62" t="n">
        <v>40000</v>
      </c>
    </row>
    <row r="10" customFormat="false" ht="13.25" hidden="false" customHeight="false" outlineLevel="0" collapsed="false">
      <c r="G10" s="60" t="s">
        <v>6</v>
      </c>
      <c r="H10" s="61" t="n">
        <v>69908</v>
      </c>
      <c r="I10" s="62" t="n">
        <v>0</v>
      </c>
    </row>
    <row r="11" customFormat="false" ht="13.25" hidden="false" customHeight="false" outlineLevel="0" collapsed="false">
      <c r="G11" s="60" t="s">
        <v>7</v>
      </c>
      <c r="H11" s="61" t="n">
        <v>0</v>
      </c>
      <c r="I11" s="62" t="n">
        <v>4950</v>
      </c>
    </row>
    <row r="12" customFormat="false" ht="24.85" hidden="false" customHeight="false" outlineLevel="0" collapsed="false">
      <c r="G12" s="60" t="s">
        <v>9</v>
      </c>
      <c r="H12" s="61" t="n">
        <v>0</v>
      </c>
      <c r="I12" s="62" t="n">
        <v>1950</v>
      </c>
    </row>
    <row r="13" customFormat="false" ht="13.25" hidden="false" customHeight="false" outlineLevel="0" collapsed="false">
      <c r="G13" s="60" t="s">
        <v>80</v>
      </c>
      <c r="H13" s="61" t="n">
        <v>0</v>
      </c>
      <c r="I13" s="62" t="n">
        <v>22020.54</v>
      </c>
    </row>
    <row r="14" customFormat="false" ht="13.25" hidden="false" customHeight="false" outlineLevel="0" collapsed="false">
      <c r="G14" s="60" t="s">
        <v>30</v>
      </c>
      <c r="H14" s="61" t="n">
        <v>0</v>
      </c>
      <c r="I14" s="62" t="n">
        <v>100000</v>
      </c>
    </row>
    <row r="15" customFormat="false" ht="13.25" hidden="false" customHeight="false" outlineLevel="0" collapsed="false">
      <c r="G15" s="60" t="s">
        <v>15</v>
      </c>
      <c r="H15" s="61" t="n">
        <v>0</v>
      </c>
      <c r="I15" s="62" t="n">
        <v>3800</v>
      </c>
    </row>
    <row r="16" customFormat="false" ht="13.25" hidden="false" customHeight="false" outlineLevel="0" collapsed="false">
      <c r="G16" s="60" t="s">
        <v>17</v>
      </c>
      <c r="H16" s="61" t="n">
        <v>2961</v>
      </c>
      <c r="I16" s="62" t="n">
        <v>0</v>
      </c>
    </row>
    <row r="17" customFormat="false" ht="13.25" hidden="false" customHeight="false" outlineLevel="0" collapsed="false">
      <c r="G17" s="60" t="s">
        <v>18</v>
      </c>
      <c r="H17" s="61" t="n">
        <v>0</v>
      </c>
      <c r="I17" s="62" t="n">
        <v>10000</v>
      </c>
    </row>
    <row r="18" customFormat="false" ht="13.25" hidden="false" customHeight="false" outlineLevel="0" collapsed="false">
      <c r="G18" s="60" t="s">
        <v>19</v>
      </c>
      <c r="H18" s="61" t="n">
        <v>119831</v>
      </c>
      <c r="I18" s="62" t="n">
        <v>0</v>
      </c>
    </row>
    <row r="19" customFormat="false" ht="13.25" hidden="false" customHeight="false" outlineLevel="0" collapsed="false">
      <c r="G19" s="60" t="s">
        <v>117</v>
      </c>
      <c r="H19" s="61" t="n">
        <v>0</v>
      </c>
      <c r="I19" s="62" t="n">
        <v>21240</v>
      </c>
    </row>
    <row r="20" customFormat="false" ht="13.25" hidden="false" customHeight="false" outlineLevel="0" collapsed="false">
      <c r="G20" s="60" t="s">
        <v>118</v>
      </c>
      <c r="H20" s="61" t="n">
        <v>0</v>
      </c>
      <c r="I20" s="62" t="n">
        <v>1790</v>
      </c>
    </row>
    <row r="21" customFormat="false" ht="13.25" hidden="false" customHeight="false" outlineLevel="0" collapsed="false">
      <c r="G21" s="60" t="s">
        <v>21</v>
      </c>
      <c r="H21" s="61" t="n">
        <v>0</v>
      </c>
      <c r="I21" s="62" t="n">
        <v>41500</v>
      </c>
    </row>
    <row r="22" customFormat="false" ht="13.25" hidden="false" customHeight="false" outlineLevel="0" collapsed="false">
      <c r="G22" s="60" t="s">
        <v>27</v>
      </c>
      <c r="H22" s="61" t="n">
        <v>23890</v>
      </c>
      <c r="I22" s="62" t="n">
        <v>40000</v>
      </c>
    </row>
    <row r="23" customFormat="false" ht="13.25" hidden="false" customHeight="false" outlineLevel="0" collapsed="false">
      <c r="G23" s="60" t="s">
        <v>22</v>
      </c>
      <c r="H23" s="61" t="n">
        <v>0</v>
      </c>
      <c r="I23" s="62" t="n">
        <v>5000</v>
      </c>
    </row>
    <row r="24" customFormat="false" ht="12.8" hidden="false" customHeight="false" outlineLevel="0" collapsed="false">
      <c r="H24" s="0" t="n">
        <f aca="false">SUM(H9:H23)</f>
        <v>256590</v>
      </c>
      <c r="I24" s="0" t="n">
        <f aca="false">SUM(I9:I23)</f>
        <v>292250.54</v>
      </c>
    </row>
  </sheetData>
  <mergeCells count="1">
    <mergeCell ref="G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7:J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2.88"/>
  </cols>
  <sheetData>
    <row r="7" customFormat="false" ht="17.35" hidden="false" customHeight="false" outlineLevel="0" collapsed="false">
      <c r="G7" s="1" t="s">
        <v>119</v>
      </c>
      <c r="H7" s="1"/>
      <c r="I7" s="1"/>
    </row>
    <row r="8" customFormat="false" ht="12.8" hidden="false" customHeight="false" outlineLevel="0" collapsed="false">
      <c r="G8" s="63" t="s">
        <v>1</v>
      </c>
      <c r="H8" s="64" t="s">
        <v>3</v>
      </c>
      <c r="I8" s="63" t="s">
        <v>2</v>
      </c>
    </row>
    <row r="9" customFormat="false" ht="13.25" hidden="false" customHeight="false" outlineLevel="0" collapsed="false">
      <c r="G9" s="60" t="s">
        <v>33</v>
      </c>
      <c r="H9" s="65" t="n">
        <v>5660</v>
      </c>
      <c r="I9" s="66" t="n">
        <v>0</v>
      </c>
    </row>
    <row r="10" customFormat="false" ht="13.25" hidden="false" customHeight="false" outlineLevel="0" collapsed="false">
      <c r="G10" s="60" t="s">
        <v>4</v>
      </c>
      <c r="H10" s="65" t="n">
        <v>2323036.5</v>
      </c>
      <c r="I10" s="66" t="n">
        <v>460118</v>
      </c>
    </row>
    <row r="11" customFormat="false" ht="13.25" hidden="false" customHeight="false" outlineLevel="0" collapsed="false">
      <c r="G11" s="60" t="s">
        <v>34</v>
      </c>
      <c r="H11" s="65" t="n">
        <v>0</v>
      </c>
      <c r="I11" s="66" t="n">
        <v>6000</v>
      </c>
    </row>
    <row r="12" customFormat="false" ht="13.25" hidden="false" customHeight="false" outlineLevel="0" collapsed="false">
      <c r="G12" s="60" t="s">
        <v>6</v>
      </c>
      <c r="H12" s="65" t="n">
        <v>188928</v>
      </c>
      <c r="I12" s="66" t="n">
        <v>0</v>
      </c>
    </row>
    <row r="13" customFormat="false" ht="13.25" hidden="false" customHeight="false" outlineLevel="0" collapsed="false">
      <c r="G13" s="60" t="s">
        <v>36</v>
      </c>
      <c r="H13" s="65" t="n">
        <v>0</v>
      </c>
      <c r="I13" s="66" t="n">
        <v>8966</v>
      </c>
    </row>
    <row r="14" customFormat="false" ht="13.25" hidden="false" customHeight="false" outlineLevel="0" collapsed="false">
      <c r="G14" s="60" t="s">
        <v>120</v>
      </c>
      <c r="H14" s="65" t="n">
        <v>0</v>
      </c>
      <c r="I14" s="66" t="n">
        <v>3900</v>
      </c>
    </row>
    <row r="15" customFormat="false" ht="13.25" hidden="false" customHeight="false" outlineLevel="0" collapsed="false">
      <c r="G15" s="60" t="s">
        <v>37</v>
      </c>
      <c r="H15" s="65" t="n">
        <v>69676.4</v>
      </c>
      <c r="I15" s="66" t="n">
        <v>760574</v>
      </c>
    </row>
    <row r="16" customFormat="false" ht="13.25" hidden="false" customHeight="false" outlineLevel="0" collapsed="false">
      <c r="G16" s="60" t="s">
        <v>7</v>
      </c>
      <c r="H16" s="65" t="n">
        <v>0</v>
      </c>
      <c r="I16" s="66" t="n">
        <v>75120</v>
      </c>
    </row>
    <row r="17" customFormat="false" ht="13.25" hidden="false" customHeight="false" outlineLevel="0" collapsed="false">
      <c r="G17" s="60" t="s">
        <v>8</v>
      </c>
      <c r="H17" s="65" t="n">
        <v>0</v>
      </c>
      <c r="I17" s="66" t="n">
        <v>8596</v>
      </c>
    </row>
    <row r="18" customFormat="false" ht="24.85" hidden="false" customHeight="false" outlineLevel="0" collapsed="false">
      <c r="G18" s="60" t="s">
        <v>9</v>
      </c>
      <c r="H18" s="65" t="n">
        <v>0</v>
      </c>
      <c r="I18" s="66" t="n">
        <v>6888</v>
      </c>
    </row>
    <row r="19" customFormat="false" ht="13.25" hidden="false" customHeight="false" outlineLevel="0" collapsed="false">
      <c r="G19" s="60" t="s">
        <v>10</v>
      </c>
      <c r="H19" s="65" t="n">
        <v>1830</v>
      </c>
      <c r="I19" s="66" t="n">
        <v>0</v>
      </c>
    </row>
    <row r="20" customFormat="false" ht="13.25" hidden="false" customHeight="false" outlineLevel="0" collapsed="false">
      <c r="G20" s="60" t="s">
        <v>11</v>
      </c>
      <c r="H20" s="65" t="n">
        <v>0</v>
      </c>
      <c r="I20" s="66" t="n">
        <v>5000</v>
      </c>
    </row>
    <row r="21" customFormat="false" ht="13.25" hidden="false" customHeight="false" outlineLevel="0" collapsed="false">
      <c r="G21" s="60" t="s">
        <v>12</v>
      </c>
      <c r="H21" s="65" t="n">
        <v>0</v>
      </c>
      <c r="I21" s="66" t="n">
        <v>2040</v>
      </c>
    </row>
    <row r="22" customFormat="false" ht="13.25" hidden="false" customHeight="false" outlineLevel="0" collapsed="false">
      <c r="G22" s="60" t="s">
        <v>80</v>
      </c>
      <c r="H22" s="65" t="n">
        <v>0</v>
      </c>
      <c r="I22" s="66" t="n">
        <v>153388.05</v>
      </c>
    </row>
    <row r="23" customFormat="false" ht="24.85" hidden="false" customHeight="false" outlineLevel="0" collapsed="false">
      <c r="G23" s="60" t="s">
        <v>58</v>
      </c>
      <c r="H23" s="65" t="n">
        <v>23500</v>
      </c>
      <c r="I23" s="66" t="n">
        <v>23500</v>
      </c>
    </row>
    <row r="24" customFormat="false" ht="24.85" hidden="false" customHeight="false" outlineLevel="0" collapsed="false">
      <c r="G24" s="60" t="s">
        <v>61</v>
      </c>
      <c r="H24" s="65" t="n">
        <v>2500</v>
      </c>
      <c r="I24" s="66" t="n">
        <v>2500</v>
      </c>
    </row>
    <row r="25" customFormat="false" ht="13.25" hidden="false" customHeight="false" outlineLevel="0" collapsed="false">
      <c r="G25" s="60" t="s">
        <v>30</v>
      </c>
      <c r="H25" s="65" t="n">
        <v>299631</v>
      </c>
      <c r="I25" s="66" t="n">
        <v>1100000</v>
      </c>
    </row>
    <row r="26" customFormat="false" ht="13.25" hidden="false" customHeight="false" outlineLevel="0" collapsed="false">
      <c r="G26" s="60" t="s">
        <v>14</v>
      </c>
      <c r="H26" s="65" t="n">
        <v>0</v>
      </c>
      <c r="I26" s="66" t="n">
        <v>97300</v>
      </c>
    </row>
    <row r="27" customFormat="false" ht="13.25" hidden="false" customHeight="false" outlineLevel="0" collapsed="false">
      <c r="G27" s="60" t="s">
        <v>121</v>
      </c>
      <c r="H27" s="65" t="n">
        <v>0</v>
      </c>
      <c r="I27" s="66" t="n">
        <v>10384</v>
      </c>
    </row>
    <row r="28" customFormat="false" ht="13.25" hidden="false" customHeight="false" outlineLevel="0" collapsed="false">
      <c r="G28" s="60" t="s">
        <v>15</v>
      </c>
      <c r="H28" s="65" t="n">
        <v>0</v>
      </c>
      <c r="I28" s="66" t="n">
        <v>27000</v>
      </c>
    </row>
    <row r="29" customFormat="false" ht="13.25" hidden="false" customHeight="false" outlineLevel="0" collapsed="false">
      <c r="G29" s="60" t="s">
        <v>16</v>
      </c>
      <c r="H29" s="65" t="n">
        <v>0</v>
      </c>
      <c r="I29" s="66" t="n">
        <v>78706</v>
      </c>
    </row>
    <row r="30" customFormat="false" ht="13.25" hidden="false" customHeight="false" outlineLevel="0" collapsed="false">
      <c r="G30" s="60" t="s">
        <v>17</v>
      </c>
      <c r="H30" s="65" t="n">
        <v>24526</v>
      </c>
      <c r="I30" s="66" t="n">
        <v>0</v>
      </c>
    </row>
    <row r="31" customFormat="false" ht="13.25" hidden="false" customHeight="false" outlineLevel="0" collapsed="false">
      <c r="G31" s="60" t="s">
        <v>82</v>
      </c>
      <c r="H31" s="65" t="n">
        <v>0</v>
      </c>
      <c r="I31" s="66" t="n">
        <v>300</v>
      </c>
    </row>
    <row r="32" customFormat="false" ht="13.25" hidden="false" customHeight="false" outlineLevel="0" collapsed="false">
      <c r="G32" s="60" t="s">
        <v>18</v>
      </c>
      <c r="H32" s="65" t="n">
        <v>0</v>
      </c>
      <c r="I32" s="66" t="n">
        <v>183390</v>
      </c>
    </row>
    <row r="33" customFormat="false" ht="13.25" hidden="false" customHeight="false" outlineLevel="0" collapsed="false">
      <c r="G33" s="60" t="s">
        <v>62</v>
      </c>
      <c r="H33" s="65" t="n">
        <v>15600</v>
      </c>
      <c r="I33" s="66" t="n">
        <v>0</v>
      </c>
    </row>
    <row r="34" customFormat="false" ht="13.25" hidden="false" customHeight="false" outlineLevel="0" collapsed="false">
      <c r="G34" s="60" t="s">
        <v>63</v>
      </c>
      <c r="H34" s="65" t="n">
        <v>0</v>
      </c>
      <c r="I34" s="66" t="n">
        <v>15000</v>
      </c>
    </row>
    <row r="35" customFormat="false" ht="13.25" hidden="false" customHeight="false" outlineLevel="0" collapsed="false">
      <c r="G35" s="60" t="s">
        <v>19</v>
      </c>
      <c r="H35" s="65" t="n">
        <v>1231841</v>
      </c>
      <c r="I35" s="66" t="n">
        <v>0</v>
      </c>
    </row>
    <row r="36" customFormat="false" ht="13.25" hidden="false" customHeight="false" outlineLevel="0" collapsed="false">
      <c r="G36" s="60" t="s">
        <v>38</v>
      </c>
      <c r="H36" s="65" t="n">
        <v>125000</v>
      </c>
      <c r="I36" s="66" t="n">
        <v>0</v>
      </c>
    </row>
    <row r="37" customFormat="false" ht="13.25" hidden="false" customHeight="false" outlineLevel="0" collapsed="false">
      <c r="G37" s="60" t="s">
        <v>117</v>
      </c>
      <c r="H37" s="65" t="n">
        <v>0</v>
      </c>
      <c r="I37" s="66" t="n">
        <v>21240</v>
      </c>
    </row>
    <row r="38" customFormat="false" ht="13.25" hidden="false" customHeight="false" outlineLevel="0" collapsed="false">
      <c r="G38" s="60" t="s">
        <v>122</v>
      </c>
      <c r="H38" s="65" t="n">
        <v>0</v>
      </c>
      <c r="I38" s="66" t="n">
        <v>2000</v>
      </c>
    </row>
    <row r="39" customFormat="false" ht="13.25" hidden="false" customHeight="false" outlineLevel="0" collapsed="false">
      <c r="G39" s="60" t="s">
        <v>123</v>
      </c>
      <c r="H39" s="65" t="n">
        <v>0</v>
      </c>
      <c r="I39" s="66" t="n">
        <v>3000</v>
      </c>
    </row>
    <row r="40" customFormat="false" ht="13.25" hidden="false" customHeight="false" outlineLevel="0" collapsed="false">
      <c r="G40" s="60" t="s">
        <v>118</v>
      </c>
      <c r="H40" s="65" t="n">
        <v>1720</v>
      </c>
      <c r="I40" s="66" t="n">
        <v>33310</v>
      </c>
    </row>
    <row r="41" customFormat="false" ht="13.25" hidden="false" customHeight="false" outlineLevel="0" collapsed="false">
      <c r="G41" s="60" t="s">
        <v>21</v>
      </c>
      <c r="H41" s="65" t="n">
        <v>0</v>
      </c>
      <c r="I41" s="66" t="n">
        <v>376500</v>
      </c>
    </row>
    <row r="42" customFormat="false" ht="13.25" hidden="false" customHeight="false" outlineLevel="0" collapsed="false">
      <c r="G42" s="60" t="s">
        <v>64</v>
      </c>
      <c r="H42" s="65" t="n">
        <v>0</v>
      </c>
      <c r="I42" s="66" t="n">
        <v>24000</v>
      </c>
    </row>
    <row r="43" customFormat="false" ht="13.25" hidden="false" customHeight="false" outlineLevel="0" collapsed="false">
      <c r="G43" s="60" t="s">
        <v>27</v>
      </c>
      <c r="H43" s="65" t="n">
        <v>272570</v>
      </c>
      <c r="I43" s="66" t="n">
        <v>294190</v>
      </c>
      <c r="J43" s="0" t="n">
        <f aca="false">I43-H43</f>
        <v>21620</v>
      </c>
    </row>
    <row r="44" customFormat="false" ht="13.25" hidden="false" customHeight="false" outlineLevel="0" collapsed="false">
      <c r="G44" s="60" t="s">
        <v>39</v>
      </c>
      <c r="H44" s="65" t="n">
        <v>0</v>
      </c>
      <c r="I44" s="66" t="n">
        <v>2651</v>
      </c>
    </row>
    <row r="45" customFormat="false" ht="13.25" hidden="false" customHeight="false" outlineLevel="0" collapsed="false">
      <c r="G45" s="60" t="s">
        <v>40</v>
      </c>
      <c r="H45" s="65" t="n">
        <v>0</v>
      </c>
      <c r="I45" s="66" t="n">
        <v>610</v>
      </c>
    </row>
    <row r="46" customFormat="false" ht="13.25" hidden="false" customHeight="false" outlineLevel="0" collapsed="false">
      <c r="G46" s="60" t="s">
        <v>22</v>
      </c>
      <c r="H46" s="65" t="n">
        <v>0</v>
      </c>
      <c r="I46" s="66" t="n">
        <v>50368</v>
      </c>
    </row>
    <row r="47" customFormat="false" ht="13.25" hidden="false" customHeight="false" outlineLevel="0" collapsed="false">
      <c r="G47" s="60" t="s">
        <v>41</v>
      </c>
      <c r="H47" s="65" t="n">
        <v>0</v>
      </c>
      <c r="I47" s="66" t="n">
        <v>14900</v>
      </c>
    </row>
    <row r="48" customFormat="false" ht="13.25" hidden="false" customHeight="false" outlineLevel="0" collapsed="false">
      <c r="G48" s="60" t="s">
        <v>23</v>
      </c>
      <c r="H48" s="65" t="n">
        <v>0</v>
      </c>
      <c r="I48" s="66" t="n">
        <v>29735.22</v>
      </c>
    </row>
    <row r="49" customFormat="false" ht="24.85" hidden="false" customHeight="false" outlineLevel="0" collapsed="false">
      <c r="G49" s="60" t="s">
        <v>124</v>
      </c>
      <c r="H49" s="65" t="n">
        <v>0</v>
      </c>
      <c r="I49" s="66" t="n">
        <v>518000</v>
      </c>
    </row>
    <row r="50" customFormat="false" ht="13.25" hidden="false" customHeight="false" outlineLevel="0" collapsed="false">
      <c r="G50" s="60" t="s">
        <v>125</v>
      </c>
      <c r="H50" s="65" t="n">
        <v>0</v>
      </c>
      <c r="I50" s="66" t="n">
        <v>1100</v>
      </c>
    </row>
    <row r="51" customFormat="false" ht="13.25" hidden="false" customHeight="false" outlineLevel="0" collapsed="false">
      <c r="G51" s="60" t="s">
        <v>25</v>
      </c>
      <c r="H51" s="65" t="n">
        <v>19170</v>
      </c>
      <c r="I51" s="66" t="n">
        <v>49500</v>
      </c>
    </row>
  </sheetData>
  <mergeCells count="1">
    <mergeCell ref="G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I33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1.18"/>
  </cols>
  <sheetData>
    <row r="6" customFormat="false" ht="17.35" hidden="false" customHeight="false" outlineLevel="0" collapsed="false">
      <c r="G6" s="1" t="s">
        <v>119</v>
      </c>
      <c r="H6" s="1"/>
      <c r="I6" s="1"/>
    </row>
    <row r="7" customFormat="false" ht="12.8" hidden="false" customHeight="false" outlineLevel="0" collapsed="false">
      <c r="G7" s="63" t="s">
        <v>1</v>
      </c>
      <c r="H7" s="64" t="s">
        <v>3</v>
      </c>
      <c r="I7" s="63" t="s">
        <v>2</v>
      </c>
    </row>
    <row r="8" customFormat="false" ht="13.25" hidden="false" customHeight="false" outlineLevel="0" collapsed="false">
      <c r="G8" s="60" t="s">
        <v>4</v>
      </c>
      <c r="H8" s="65" t="n">
        <v>80000</v>
      </c>
      <c r="I8" s="67" t="n">
        <v>80000</v>
      </c>
    </row>
    <row r="9" customFormat="false" ht="13.25" hidden="false" customHeight="false" outlineLevel="0" collapsed="false">
      <c r="G9" s="60" t="s">
        <v>34</v>
      </c>
      <c r="H9" s="65" t="n">
        <v>0</v>
      </c>
      <c r="I9" s="67" t="n">
        <v>3800</v>
      </c>
    </row>
    <row r="10" customFormat="false" ht="13.25" hidden="false" customHeight="false" outlineLevel="0" collapsed="false">
      <c r="G10" s="60" t="s">
        <v>6</v>
      </c>
      <c r="H10" s="65" t="n">
        <v>145208</v>
      </c>
      <c r="I10" s="67" t="n">
        <v>0</v>
      </c>
    </row>
    <row r="11" customFormat="false" ht="13.25" hidden="false" customHeight="false" outlineLevel="0" collapsed="false">
      <c r="G11" s="60" t="s">
        <v>120</v>
      </c>
      <c r="H11" s="65" t="n">
        <v>0</v>
      </c>
      <c r="I11" s="67" t="n">
        <v>3900</v>
      </c>
    </row>
    <row r="12" customFormat="false" ht="13.25" hidden="false" customHeight="false" outlineLevel="0" collapsed="false">
      <c r="G12" s="60" t="s">
        <v>7</v>
      </c>
      <c r="H12" s="65" t="n">
        <v>0</v>
      </c>
      <c r="I12" s="67" t="n">
        <v>7470</v>
      </c>
    </row>
    <row r="13" customFormat="false" ht="24.85" hidden="false" customHeight="false" outlineLevel="0" collapsed="false">
      <c r="G13" s="60" t="s">
        <v>9</v>
      </c>
      <c r="H13" s="65" t="n">
        <v>0</v>
      </c>
      <c r="I13" s="67" t="n">
        <v>2920</v>
      </c>
    </row>
    <row r="14" customFormat="false" ht="13.25" hidden="false" customHeight="false" outlineLevel="0" collapsed="false">
      <c r="G14" s="60" t="s">
        <v>12</v>
      </c>
      <c r="H14" s="65" t="n">
        <v>0</v>
      </c>
      <c r="I14" s="67" t="n">
        <v>720</v>
      </c>
    </row>
    <row r="15" customFormat="false" ht="13.25" hidden="false" customHeight="false" outlineLevel="0" collapsed="false">
      <c r="G15" s="60" t="s">
        <v>80</v>
      </c>
      <c r="H15" s="65" t="n">
        <v>0</v>
      </c>
      <c r="I15" s="67" t="n">
        <v>56844.62</v>
      </c>
    </row>
    <row r="16" customFormat="false" ht="13.25" hidden="false" customHeight="false" outlineLevel="0" collapsed="false">
      <c r="G16" s="60" t="s">
        <v>30</v>
      </c>
      <c r="H16" s="65" t="n">
        <v>0</v>
      </c>
      <c r="I16" s="67" t="n">
        <v>100000</v>
      </c>
    </row>
    <row r="17" customFormat="false" ht="13.25" hidden="false" customHeight="false" outlineLevel="0" collapsed="false">
      <c r="G17" s="60" t="s">
        <v>121</v>
      </c>
      <c r="H17" s="65" t="n">
        <v>0</v>
      </c>
      <c r="I17" s="67" t="n">
        <v>10384</v>
      </c>
    </row>
    <row r="18" customFormat="false" ht="13.25" hidden="false" customHeight="false" outlineLevel="0" collapsed="false">
      <c r="G18" s="60" t="s">
        <v>15</v>
      </c>
      <c r="H18" s="65" t="n">
        <v>0</v>
      </c>
      <c r="I18" s="67" t="n">
        <v>13600</v>
      </c>
    </row>
    <row r="19" customFormat="false" ht="13.25" hidden="false" customHeight="false" outlineLevel="0" collapsed="false">
      <c r="G19" s="60" t="s">
        <v>17</v>
      </c>
      <c r="H19" s="65" t="n">
        <v>8883</v>
      </c>
      <c r="I19" s="67" t="n">
        <v>0</v>
      </c>
    </row>
    <row r="20" customFormat="false" ht="13.25" hidden="false" customHeight="false" outlineLevel="0" collapsed="false">
      <c r="G20" s="60" t="s">
        <v>82</v>
      </c>
      <c r="H20" s="65" t="n">
        <v>0</v>
      </c>
      <c r="I20" s="67" t="n">
        <v>300</v>
      </c>
    </row>
    <row r="21" customFormat="false" ht="13.25" hidden="false" customHeight="false" outlineLevel="0" collapsed="false">
      <c r="G21" s="60" t="s">
        <v>18</v>
      </c>
      <c r="H21" s="65" t="n">
        <v>0</v>
      </c>
      <c r="I21" s="67" t="n">
        <v>30000</v>
      </c>
    </row>
    <row r="22" customFormat="false" ht="13.25" hidden="false" customHeight="false" outlineLevel="0" collapsed="false">
      <c r="G22" s="60" t="s">
        <v>19</v>
      </c>
      <c r="H22" s="65" t="n">
        <v>359310</v>
      </c>
      <c r="I22" s="67" t="n">
        <v>0</v>
      </c>
    </row>
    <row r="23" customFormat="false" ht="13.25" hidden="false" customHeight="false" outlineLevel="0" collapsed="false">
      <c r="G23" s="60" t="s">
        <v>117</v>
      </c>
      <c r="H23" s="65" t="n">
        <v>0</v>
      </c>
      <c r="I23" s="67" t="n">
        <v>21240</v>
      </c>
    </row>
    <row r="24" customFormat="false" ht="13.25" hidden="false" customHeight="false" outlineLevel="0" collapsed="false">
      <c r="G24" s="60" t="s">
        <v>122</v>
      </c>
      <c r="H24" s="65" t="n">
        <v>0</v>
      </c>
      <c r="I24" s="67" t="n">
        <v>2000</v>
      </c>
    </row>
    <row r="25" customFormat="false" ht="13.25" hidden="false" customHeight="false" outlineLevel="0" collapsed="false">
      <c r="G25" s="60" t="s">
        <v>123</v>
      </c>
      <c r="H25" s="65" t="n">
        <v>0</v>
      </c>
      <c r="I25" s="67" t="n">
        <v>3000</v>
      </c>
    </row>
    <row r="26" customFormat="false" ht="13.25" hidden="false" customHeight="false" outlineLevel="0" collapsed="false">
      <c r="G26" s="60" t="s">
        <v>118</v>
      </c>
      <c r="H26" s="65" t="n">
        <v>1720</v>
      </c>
      <c r="I26" s="67" t="n">
        <v>12750</v>
      </c>
    </row>
    <row r="27" customFormat="false" ht="13.25" hidden="false" customHeight="false" outlineLevel="0" collapsed="false">
      <c r="G27" s="60" t="s">
        <v>21</v>
      </c>
      <c r="H27" s="65" t="n">
        <v>0</v>
      </c>
      <c r="I27" s="67" t="n">
        <v>124500</v>
      </c>
    </row>
    <row r="28" customFormat="false" ht="13.25" hidden="false" customHeight="false" outlineLevel="0" collapsed="false">
      <c r="G28" s="60" t="s">
        <v>27</v>
      </c>
      <c r="H28" s="65" t="n">
        <v>65320</v>
      </c>
      <c r="I28" s="67" t="n">
        <v>81720</v>
      </c>
    </row>
    <row r="29" customFormat="false" ht="13.25" hidden="false" customHeight="false" outlineLevel="0" collapsed="false">
      <c r="G29" s="60" t="s">
        <v>40</v>
      </c>
      <c r="H29" s="65" t="n">
        <v>0</v>
      </c>
      <c r="I29" s="67" t="n">
        <v>260</v>
      </c>
    </row>
    <row r="30" customFormat="false" ht="13.25" hidden="false" customHeight="false" outlineLevel="0" collapsed="false">
      <c r="G30" s="60" t="s">
        <v>22</v>
      </c>
      <c r="H30" s="65" t="n">
        <v>0</v>
      </c>
      <c r="I30" s="67" t="n">
        <v>15000</v>
      </c>
    </row>
    <row r="31" customFormat="false" ht="13.25" hidden="false" customHeight="false" outlineLevel="0" collapsed="false">
      <c r="G31" s="60" t="s">
        <v>41</v>
      </c>
      <c r="H31" s="65" t="n">
        <v>0</v>
      </c>
      <c r="I31" s="67" t="n">
        <v>2300</v>
      </c>
    </row>
    <row r="32" customFormat="false" ht="24.85" hidden="false" customHeight="false" outlineLevel="0" collapsed="false">
      <c r="G32" s="60" t="s">
        <v>124</v>
      </c>
      <c r="H32" s="65" t="n">
        <v>0</v>
      </c>
      <c r="I32" s="67" t="n">
        <v>210000</v>
      </c>
    </row>
    <row r="33" customFormat="false" ht="13.25" hidden="false" customHeight="false" outlineLevel="0" collapsed="false">
      <c r="G33" s="60" t="s">
        <v>125</v>
      </c>
      <c r="H33" s="65" t="n">
        <v>0</v>
      </c>
      <c r="I33" s="67" t="n">
        <v>1100</v>
      </c>
    </row>
  </sheetData>
  <mergeCells count="1">
    <mergeCell ref="G6:I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515625" defaultRowHeight="13" zeroHeight="false" outlineLevelRow="0" outlineLevelCol="0"/>
  <cols>
    <col collapsed="false" customWidth="true" hidden="false" outlineLevel="0" max="2" min="2" style="0" width="30.83"/>
    <col collapsed="false" customWidth="true" hidden="false" outlineLevel="0" max="3" min="3" style="0" width="16.33"/>
    <col collapsed="false" customWidth="true" hidden="false" outlineLevel="0" max="4" min="4" style="0" width="17.67"/>
  </cols>
  <sheetData>
    <row r="3" customFormat="false" ht="18" hidden="false" customHeight="false" outlineLevel="0" collapsed="false">
      <c r="B3" s="1" t="s">
        <v>32</v>
      </c>
      <c r="C3" s="1"/>
      <c r="D3" s="1"/>
    </row>
    <row r="4" customFormat="false" ht="19" hidden="false" customHeight="false" outlineLevel="0" collapsed="false">
      <c r="B4" s="13" t="s">
        <v>1</v>
      </c>
      <c r="C4" s="14" t="s">
        <v>2</v>
      </c>
      <c r="D4" s="14" t="s">
        <v>3</v>
      </c>
    </row>
    <row r="5" customFormat="false" ht="17" hidden="false" customHeight="false" outlineLevel="0" collapsed="false">
      <c r="B5" s="15" t="s">
        <v>33</v>
      </c>
      <c r="C5" s="16" t="n">
        <v>0</v>
      </c>
      <c r="D5" s="17" t="n">
        <v>5660</v>
      </c>
    </row>
    <row r="6" customFormat="false" ht="17" hidden="false" customHeight="false" outlineLevel="0" collapsed="false">
      <c r="B6" s="15" t="s">
        <v>4</v>
      </c>
      <c r="C6" s="18" t="n">
        <v>350000</v>
      </c>
      <c r="D6" s="19" t="n">
        <v>2213034.5</v>
      </c>
    </row>
    <row r="7" customFormat="false" ht="17" hidden="false" customHeight="false" outlineLevel="0" collapsed="false">
      <c r="B7" s="15" t="s">
        <v>34</v>
      </c>
      <c r="C7" s="18" t="n">
        <v>2200</v>
      </c>
      <c r="D7" s="20" t="n">
        <v>0</v>
      </c>
    </row>
    <row r="8" customFormat="false" ht="17" hidden="false" customHeight="false" outlineLevel="0" collapsed="false">
      <c r="B8" s="15" t="s">
        <v>5</v>
      </c>
      <c r="C8" s="18" t="n">
        <v>0</v>
      </c>
      <c r="D8" s="20" t="n">
        <v>299631</v>
      </c>
    </row>
    <row r="9" customFormat="false" ht="17" hidden="false" customHeight="false" outlineLevel="0" collapsed="false">
      <c r="B9" s="15" t="s">
        <v>35</v>
      </c>
      <c r="C9" s="18" t="n">
        <v>0</v>
      </c>
      <c r="D9" s="20" t="n">
        <v>25000</v>
      </c>
    </row>
    <row r="10" customFormat="false" ht="17" hidden="false" customHeight="false" outlineLevel="0" collapsed="false">
      <c r="B10" s="15" t="s">
        <v>36</v>
      </c>
      <c r="C10" s="18" t="n">
        <v>8966</v>
      </c>
      <c r="D10" s="20" t="n">
        <v>0</v>
      </c>
    </row>
    <row r="11" customFormat="false" ht="17" hidden="false" customHeight="false" outlineLevel="0" collapsed="false">
      <c r="B11" s="15" t="s">
        <v>37</v>
      </c>
      <c r="C11" s="18" t="n">
        <v>760574</v>
      </c>
      <c r="D11" s="20" t="n">
        <v>69676.4</v>
      </c>
    </row>
    <row r="12" customFormat="false" ht="17" hidden="false" customHeight="false" outlineLevel="0" collapsed="false">
      <c r="B12" s="15" t="s">
        <v>7</v>
      </c>
      <c r="C12" s="18" t="n">
        <v>51700</v>
      </c>
      <c r="D12" s="20" t="n">
        <v>0</v>
      </c>
    </row>
    <row r="13" customFormat="false" ht="17" hidden="false" customHeight="false" outlineLevel="0" collapsed="false">
      <c r="B13" s="15" t="s">
        <v>8</v>
      </c>
      <c r="C13" s="18" t="n">
        <v>4800</v>
      </c>
      <c r="D13" s="20" t="n">
        <v>0</v>
      </c>
    </row>
    <row r="14" customFormat="false" ht="34" hidden="false" customHeight="false" outlineLevel="0" collapsed="false">
      <c r="B14" s="15" t="s">
        <v>9</v>
      </c>
      <c r="C14" s="18" t="n">
        <v>2618</v>
      </c>
      <c r="D14" s="20" t="n">
        <v>0</v>
      </c>
    </row>
    <row r="15" customFormat="false" ht="34" hidden="false" customHeight="false" outlineLevel="0" collapsed="false">
      <c r="B15" s="15" t="s">
        <v>10</v>
      </c>
      <c r="C15" s="18" t="n">
        <v>0</v>
      </c>
      <c r="D15" s="20" t="n">
        <v>1170</v>
      </c>
    </row>
    <row r="16" customFormat="false" ht="17" hidden="false" customHeight="false" outlineLevel="0" collapsed="false">
      <c r="B16" s="15" t="s">
        <v>11</v>
      </c>
      <c r="C16" s="18" t="n">
        <v>5000</v>
      </c>
      <c r="D16" s="20" t="n">
        <v>0</v>
      </c>
    </row>
    <row r="17" customFormat="false" ht="17" hidden="false" customHeight="false" outlineLevel="0" collapsed="false">
      <c r="B17" s="15" t="s">
        <v>12</v>
      </c>
      <c r="C17" s="18" t="n">
        <v>1320</v>
      </c>
      <c r="D17" s="20" t="n">
        <v>0</v>
      </c>
    </row>
    <row r="18" customFormat="false" ht="17" hidden="false" customHeight="false" outlineLevel="0" collapsed="false">
      <c r="B18" s="15" t="s">
        <v>13</v>
      </c>
      <c r="C18" s="18" t="n">
        <v>48456.81</v>
      </c>
      <c r="D18" s="20" t="n">
        <v>0</v>
      </c>
    </row>
    <row r="19" customFormat="false" ht="17" hidden="false" customHeight="false" outlineLevel="0" collapsed="false">
      <c r="B19" s="15" t="s">
        <v>30</v>
      </c>
      <c r="C19" s="18" t="n">
        <v>1000000</v>
      </c>
      <c r="D19" s="20" t="n">
        <v>0</v>
      </c>
    </row>
    <row r="20" customFormat="false" ht="17" hidden="false" customHeight="false" outlineLevel="0" collapsed="false">
      <c r="B20" s="15" t="s">
        <v>14</v>
      </c>
      <c r="C20" s="18" t="n">
        <v>80000</v>
      </c>
      <c r="D20" s="20" t="n">
        <v>0</v>
      </c>
    </row>
    <row r="21" customFormat="false" ht="17" hidden="false" customHeight="false" outlineLevel="0" collapsed="false">
      <c r="B21" s="15" t="s">
        <v>15</v>
      </c>
      <c r="C21" s="18" t="n">
        <v>4500</v>
      </c>
      <c r="D21" s="20" t="n">
        <v>0</v>
      </c>
    </row>
    <row r="22" customFormat="false" ht="17" hidden="false" customHeight="false" outlineLevel="0" collapsed="false">
      <c r="B22" s="15" t="s">
        <v>16</v>
      </c>
      <c r="C22" s="18" t="n">
        <v>78706</v>
      </c>
      <c r="D22" s="20" t="n">
        <v>0</v>
      </c>
    </row>
    <row r="23" customFormat="false" ht="17" hidden="false" customHeight="false" outlineLevel="0" collapsed="false">
      <c r="B23" s="15" t="s">
        <v>17</v>
      </c>
      <c r="C23" s="18" t="n">
        <v>0</v>
      </c>
      <c r="D23" s="20" t="n">
        <v>6760</v>
      </c>
    </row>
    <row r="24" customFormat="false" ht="17" hidden="false" customHeight="false" outlineLevel="0" collapsed="false">
      <c r="B24" s="15" t="s">
        <v>18</v>
      </c>
      <c r="C24" s="18" t="n">
        <v>152940</v>
      </c>
      <c r="D24" s="20" t="n">
        <v>0</v>
      </c>
    </row>
    <row r="25" customFormat="false" ht="17" hidden="false" customHeight="false" outlineLevel="0" collapsed="false">
      <c r="B25" s="15" t="s">
        <v>19</v>
      </c>
      <c r="C25" s="18" t="n">
        <v>0</v>
      </c>
      <c r="D25" s="20" t="n">
        <v>483700</v>
      </c>
    </row>
    <row r="26" customFormat="false" ht="17" hidden="false" customHeight="false" outlineLevel="0" collapsed="false">
      <c r="B26" s="15" t="s">
        <v>38</v>
      </c>
      <c r="C26" s="18" t="n">
        <v>0</v>
      </c>
      <c r="D26" s="20" t="n">
        <v>125000</v>
      </c>
    </row>
    <row r="27" customFormat="false" ht="17" hidden="false" customHeight="false" outlineLevel="0" collapsed="false">
      <c r="B27" s="15" t="s">
        <v>20</v>
      </c>
      <c r="C27" s="18" t="n">
        <v>15160</v>
      </c>
      <c r="D27" s="20" t="n">
        <v>0</v>
      </c>
    </row>
    <row r="28" customFormat="false" ht="17" hidden="false" customHeight="false" outlineLevel="0" collapsed="false">
      <c r="B28" s="15" t="s">
        <v>21</v>
      </c>
      <c r="C28" s="16" t="n">
        <v>124500</v>
      </c>
      <c r="D28" s="17" t="n">
        <v>0</v>
      </c>
    </row>
    <row r="29" customFormat="false" ht="17" hidden="false" customHeight="false" outlineLevel="0" collapsed="false">
      <c r="B29" s="15" t="s">
        <v>27</v>
      </c>
      <c r="C29" s="16" t="n">
        <v>105700</v>
      </c>
      <c r="D29" s="17" t="n">
        <v>84838</v>
      </c>
    </row>
    <row r="30" customFormat="false" ht="17" hidden="false" customHeight="false" outlineLevel="0" collapsed="false">
      <c r="B30" s="15" t="s">
        <v>39</v>
      </c>
      <c r="C30" s="16" t="n">
        <v>2366</v>
      </c>
      <c r="D30" s="17" t="n">
        <v>0</v>
      </c>
    </row>
    <row r="31" customFormat="false" ht="17" hidden="false" customHeight="false" outlineLevel="0" collapsed="false">
      <c r="B31" s="15" t="s">
        <v>40</v>
      </c>
      <c r="C31" s="16" t="n">
        <v>300</v>
      </c>
      <c r="D31" s="17" t="n">
        <v>0</v>
      </c>
    </row>
    <row r="32" customFormat="false" ht="17" hidden="false" customHeight="false" outlineLevel="0" collapsed="false">
      <c r="B32" s="15" t="s">
        <v>22</v>
      </c>
      <c r="C32" s="16" t="n">
        <v>20368</v>
      </c>
      <c r="D32" s="17" t="n">
        <v>0</v>
      </c>
    </row>
    <row r="33" customFormat="false" ht="34" hidden="false" customHeight="false" outlineLevel="0" collapsed="false">
      <c r="B33" s="15" t="s">
        <v>41</v>
      </c>
      <c r="C33" s="16" t="n">
        <v>11000</v>
      </c>
      <c r="D33" s="17" t="n">
        <v>0</v>
      </c>
    </row>
    <row r="34" customFormat="false" ht="17" hidden="false" customHeight="false" outlineLevel="0" collapsed="false">
      <c r="B34" s="15" t="s">
        <v>23</v>
      </c>
      <c r="C34" s="16" t="n">
        <v>28329.72</v>
      </c>
      <c r="D34" s="17" t="n">
        <v>0</v>
      </c>
    </row>
    <row r="35" customFormat="false" ht="17" hidden="false" customHeight="false" outlineLevel="0" collapsed="false">
      <c r="B35" s="15" t="s">
        <v>24</v>
      </c>
      <c r="C35" s="16" t="n">
        <v>200000</v>
      </c>
      <c r="D35" s="17" t="n">
        <v>0</v>
      </c>
    </row>
    <row r="36" customFormat="false" ht="17" hidden="false" customHeight="false" outlineLevel="0" collapsed="false">
      <c r="B36" s="15" t="s">
        <v>25</v>
      </c>
      <c r="C36" s="16" t="n">
        <v>10000</v>
      </c>
      <c r="D36" s="17" t="n">
        <v>10000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H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515625" defaultRowHeight="13" zeroHeight="false" outlineLevelRow="0" outlineLevelCol="0"/>
  <cols>
    <col collapsed="false" customWidth="true" hidden="false" outlineLevel="0" max="4" min="4" style="0" width="17.67"/>
    <col collapsed="false" customWidth="true" hidden="true" outlineLevel="0" max="5" min="5" style="0" width="4.17"/>
    <col collapsed="false" customWidth="true" hidden="false" outlineLevel="0" max="6" min="6" style="0" width="51.51"/>
  </cols>
  <sheetData>
    <row r="5" customFormat="false" ht="18" hidden="false" customHeight="false" outlineLevel="0" collapsed="false">
      <c r="F5" s="1" t="s">
        <v>32</v>
      </c>
      <c r="G5" s="1"/>
      <c r="H5" s="1"/>
    </row>
    <row r="6" customFormat="false" ht="19" hidden="false" customHeight="false" outlineLevel="0" collapsed="false">
      <c r="F6" s="13" t="s">
        <v>1</v>
      </c>
      <c r="G6" s="14" t="s">
        <v>3</v>
      </c>
      <c r="H6" s="14" t="s">
        <v>2</v>
      </c>
    </row>
    <row r="7" customFormat="false" ht="16" hidden="false" customHeight="false" outlineLevel="0" collapsed="false">
      <c r="F7" s="21" t="s">
        <v>42</v>
      </c>
      <c r="G7" s="22" t="n">
        <v>0</v>
      </c>
      <c r="H7" s="23" t="n">
        <v>9450</v>
      </c>
    </row>
    <row r="8" customFormat="false" ht="16" hidden="false" customHeight="false" outlineLevel="0" collapsed="false">
      <c r="F8" s="21" t="s">
        <v>43</v>
      </c>
      <c r="G8" s="22" t="n">
        <v>660</v>
      </c>
      <c r="H8" s="23" t="n">
        <v>0</v>
      </c>
    </row>
    <row r="9" customFormat="false" ht="16" hidden="false" customHeight="false" outlineLevel="0" collapsed="false">
      <c r="F9" s="21" t="s">
        <v>44</v>
      </c>
      <c r="G9" s="22" t="n">
        <v>0</v>
      </c>
      <c r="H9" s="23" t="n">
        <v>11665.54</v>
      </c>
    </row>
    <row r="10" customFormat="false" ht="16" hidden="false" customHeight="false" outlineLevel="0" collapsed="false">
      <c r="F10" s="21" t="s">
        <v>45</v>
      </c>
      <c r="G10" s="22" t="n">
        <v>0</v>
      </c>
      <c r="H10" s="23" t="n">
        <v>17300</v>
      </c>
    </row>
    <row r="11" customFormat="false" ht="16" hidden="false" customHeight="false" outlineLevel="0" collapsed="false">
      <c r="F11" s="21" t="s">
        <v>46</v>
      </c>
      <c r="G11" s="22" t="n">
        <v>0</v>
      </c>
      <c r="H11" s="23" t="n">
        <v>2000</v>
      </c>
    </row>
    <row r="12" customFormat="false" ht="16" hidden="false" customHeight="false" outlineLevel="0" collapsed="false">
      <c r="F12" s="21" t="s">
        <v>47</v>
      </c>
      <c r="G12" s="22" t="n">
        <v>2961</v>
      </c>
      <c r="H12" s="23" t="n">
        <v>0</v>
      </c>
    </row>
    <row r="13" customFormat="false" ht="16" hidden="false" customHeight="false" outlineLevel="0" collapsed="false">
      <c r="F13" s="21" t="s">
        <v>48</v>
      </c>
      <c r="G13" s="22" t="n">
        <v>0</v>
      </c>
      <c r="H13" s="23" t="n">
        <v>450</v>
      </c>
    </row>
    <row r="14" customFormat="false" ht="16" hidden="false" customHeight="false" outlineLevel="0" collapsed="false">
      <c r="F14" s="21" t="s">
        <v>49</v>
      </c>
      <c r="G14" s="22" t="n">
        <v>15600</v>
      </c>
      <c r="H14" s="23" t="n">
        <v>0</v>
      </c>
    </row>
    <row r="15" customFormat="false" ht="16" hidden="false" customHeight="false" outlineLevel="0" collapsed="false">
      <c r="F15" s="21" t="s">
        <v>50</v>
      </c>
      <c r="G15" s="22" t="n">
        <v>0</v>
      </c>
      <c r="H15" s="23" t="n">
        <v>15000</v>
      </c>
    </row>
    <row r="16" customFormat="false" ht="16" hidden="false" customHeight="false" outlineLevel="0" collapsed="false">
      <c r="F16" s="21" t="s">
        <v>51</v>
      </c>
      <c r="G16" s="22" t="n">
        <v>108060</v>
      </c>
      <c r="H16" s="23" t="n">
        <v>0</v>
      </c>
    </row>
    <row r="17" customFormat="false" ht="16" hidden="false" customHeight="false" outlineLevel="0" collapsed="false">
      <c r="F17" s="21" t="s">
        <v>52</v>
      </c>
      <c r="G17" s="22" t="n">
        <v>0</v>
      </c>
      <c r="H17" s="23" t="n">
        <v>44500</v>
      </c>
    </row>
    <row r="18" customFormat="false" ht="16" hidden="false" customHeight="false" outlineLevel="0" collapsed="false">
      <c r="F18" s="21" t="s">
        <v>53</v>
      </c>
      <c r="G18" s="22" t="n">
        <v>0</v>
      </c>
      <c r="H18" s="23" t="n">
        <v>5000</v>
      </c>
    </row>
    <row r="19" customFormat="false" ht="16" hidden="false" customHeight="false" outlineLevel="0" collapsed="false">
      <c r="F19" s="21" t="s">
        <v>54</v>
      </c>
      <c r="G19" s="22" t="n">
        <v>0</v>
      </c>
      <c r="H19" s="23" t="n">
        <v>1405.5</v>
      </c>
    </row>
    <row r="20" customFormat="false" ht="16" hidden="false" customHeight="false" outlineLevel="0" collapsed="false">
      <c r="F20" s="21" t="s">
        <v>55</v>
      </c>
      <c r="G20" s="22" t="n">
        <v>0</v>
      </c>
      <c r="H20" s="23" t="n">
        <v>8000</v>
      </c>
    </row>
    <row r="21" customFormat="false" ht="16" hidden="false" customHeight="false" outlineLevel="0" collapsed="false">
      <c r="F21" s="21" t="s">
        <v>56</v>
      </c>
      <c r="G21" s="22" t="n">
        <v>9170</v>
      </c>
      <c r="H21" s="23" t="n">
        <v>39500</v>
      </c>
    </row>
  </sheetData>
  <mergeCells count="1">
    <mergeCell ref="F5:H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2:H28"/>
  <sheetViews>
    <sheetView showFormulas="false" showGridLines="true" showRowColHeaders="true" showZeros="true" rightToLeft="false" tabSelected="false" showOutlineSymbols="true" defaultGridColor="true" view="normal" topLeftCell="A10" colorId="64" zoomScale="150" zoomScaleNormal="150" zoomScalePageLayoutView="100" workbookViewId="0">
      <selection pane="topLeft" activeCell="F13" activeCellId="0" sqref="F13"/>
    </sheetView>
  </sheetViews>
  <sheetFormatPr defaultColWidth="10.6875" defaultRowHeight="13" zeroHeight="false" outlineLevelRow="0" outlineLevelCol="0"/>
  <cols>
    <col collapsed="false" customWidth="true" hidden="false" outlineLevel="0" max="6" min="6" style="0" width="39.5"/>
  </cols>
  <sheetData>
    <row r="12" customFormat="false" ht="18" hidden="false" customHeight="false" outlineLevel="0" collapsed="false">
      <c r="F12" s="1" t="s">
        <v>57</v>
      </c>
      <c r="G12" s="1"/>
      <c r="H12" s="1"/>
    </row>
    <row r="13" customFormat="false" ht="13" hidden="false" customHeight="false" outlineLevel="0" collapsed="false">
      <c r="F13" s="24" t="s">
        <v>1</v>
      </c>
      <c r="G13" s="24" t="s">
        <v>3</v>
      </c>
      <c r="H13" s="24" t="s">
        <v>2</v>
      </c>
    </row>
    <row r="14" customFormat="false" ht="14" hidden="false" customHeight="false" outlineLevel="0" collapsed="false">
      <c r="F14" s="25" t="s">
        <v>4</v>
      </c>
      <c r="G14" s="26" t="n">
        <v>30002</v>
      </c>
      <c r="H14" s="27" t="n">
        <v>30118</v>
      </c>
    </row>
    <row r="15" customFormat="false" ht="14" hidden="false" customHeight="false" outlineLevel="0" collapsed="false">
      <c r="F15" s="25" t="s">
        <v>7</v>
      </c>
      <c r="G15" s="26" t="n">
        <v>0</v>
      </c>
      <c r="H15" s="27" t="n">
        <v>6500</v>
      </c>
    </row>
    <row r="16" customFormat="false" ht="14" hidden="false" customHeight="false" outlineLevel="0" collapsed="false">
      <c r="F16" s="25" t="s">
        <v>8</v>
      </c>
      <c r="G16" s="26" t="n">
        <v>0</v>
      </c>
      <c r="H16" s="27" t="n">
        <v>3600</v>
      </c>
    </row>
    <row r="17" customFormat="false" ht="14" hidden="false" customHeight="false" outlineLevel="0" collapsed="false">
      <c r="F17" s="25" t="s">
        <v>13</v>
      </c>
      <c r="G17" s="26" t="n">
        <v>0</v>
      </c>
      <c r="H17" s="27" t="n">
        <v>18728.54</v>
      </c>
    </row>
    <row r="18" customFormat="false" ht="14" hidden="false" customHeight="false" outlineLevel="0" collapsed="false">
      <c r="F18" s="25" t="s">
        <v>58</v>
      </c>
      <c r="G18" s="26" t="n">
        <v>0</v>
      </c>
      <c r="H18" s="27" t="n">
        <v>23500</v>
      </c>
    </row>
    <row r="19" customFormat="false" ht="14" hidden="false" customHeight="false" outlineLevel="0" collapsed="false">
      <c r="F19" s="25" t="s">
        <v>15</v>
      </c>
      <c r="G19" s="26" t="n">
        <v>0</v>
      </c>
      <c r="H19" s="27" t="n">
        <v>5000</v>
      </c>
    </row>
    <row r="20" customFormat="false" ht="14" hidden="false" customHeight="false" outlineLevel="0" collapsed="false">
      <c r="F20" s="25" t="s">
        <v>17</v>
      </c>
      <c r="G20" s="26" t="n">
        <v>2961</v>
      </c>
      <c r="H20" s="27" t="n">
        <v>0</v>
      </c>
    </row>
    <row r="21" customFormat="false" ht="14" hidden="false" customHeight="false" outlineLevel="0" collapsed="false">
      <c r="F21" s="25" t="s">
        <v>19</v>
      </c>
      <c r="G21" s="26" t="n">
        <v>121071</v>
      </c>
      <c r="H21" s="27" t="n">
        <v>0</v>
      </c>
    </row>
    <row r="22" customFormat="false" ht="14" hidden="false" customHeight="false" outlineLevel="0" collapsed="false">
      <c r="F22" s="25" t="s">
        <v>21</v>
      </c>
      <c r="G22" s="26" t="n">
        <v>0</v>
      </c>
      <c r="H22" s="27" t="n">
        <v>38500</v>
      </c>
    </row>
    <row r="23" customFormat="false" ht="14" hidden="false" customHeight="false" outlineLevel="0" collapsed="false">
      <c r="F23" s="25" t="s">
        <v>27</v>
      </c>
      <c r="G23" s="26" t="n">
        <v>29700</v>
      </c>
      <c r="H23" s="27" t="n">
        <v>35000</v>
      </c>
    </row>
    <row r="24" customFormat="false" ht="14" hidden="false" customHeight="false" outlineLevel="0" collapsed="false">
      <c r="F24" s="25" t="s">
        <v>39</v>
      </c>
      <c r="G24" s="26" t="n">
        <v>0</v>
      </c>
      <c r="H24" s="27" t="n">
        <v>125</v>
      </c>
    </row>
    <row r="25" customFormat="false" ht="14" hidden="false" customHeight="false" outlineLevel="0" collapsed="false">
      <c r="F25" s="25" t="s">
        <v>40</v>
      </c>
      <c r="G25" s="26" t="n">
        <v>0</v>
      </c>
      <c r="H25" s="27" t="n">
        <v>50</v>
      </c>
    </row>
    <row r="26" customFormat="false" ht="14" hidden="false" customHeight="false" outlineLevel="0" collapsed="false">
      <c r="F26" s="25" t="s">
        <v>22</v>
      </c>
      <c r="G26" s="26" t="n">
        <v>0</v>
      </c>
      <c r="H26" s="27" t="n">
        <v>5000</v>
      </c>
    </row>
    <row r="27" customFormat="false" ht="14" hidden="false" customHeight="false" outlineLevel="0" collapsed="false">
      <c r="F27" s="25" t="s">
        <v>41</v>
      </c>
      <c r="G27" s="26" t="n">
        <v>0</v>
      </c>
      <c r="H27" s="27" t="n">
        <v>1600</v>
      </c>
    </row>
    <row r="28" customFormat="false" ht="13" hidden="false" customHeight="false" outlineLevel="0" collapsed="false">
      <c r="F28" s="28"/>
      <c r="G28" s="28" t="n">
        <f aca="false">SUM(G14:G27)</f>
        <v>183734</v>
      </c>
      <c r="H28" s="28" t="n">
        <f aca="false">SUM(H14:H27)</f>
        <v>167721.54</v>
      </c>
    </row>
  </sheetData>
  <mergeCells count="1">
    <mergeCell ref="F12:H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I8:K24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I8" activeCellId="0" sqref="I8"/>
    </sheetView>
  </sheetViews>
  <sheetFormatPr defaultColWidth="10.6875" defaultRowHeight="13" zeroHeight="false" outlineLevelRow="0" outlineLevelCol="0"/>
  <cols>
    <col collapsed="false" customWidth="true" hidden="false" outlineLevel="0" max="9" min="9" style="0" width="44.16"/>
  </cols>
  <sheetData>
    <row r="8" customFormat="false" ht="18" hidden="false" customHeight="false" outlineLevel="0" collapsed="false">
      <c r="I8" s="1" t="s">
        <v>59</v>
      </c>
      <c r="J8" s="1"/>
      <c r="K8" s="1"/>
    </row>
    <row r="9" customFormat="false" ht="13" hidden="false" customHeight="false" outlineLevel="0" collapsed="false">
      <c r="I9" s="24" t="s">
        <v>1</v>
      </c>
      <c r="J9" s="24" t="s">
        <v>3</v>
      </c>
      <c r="K9" s="24" t="s">
        <v>2</v>
      </c>
    </row>
    <row r="10" customFormat="false" ht="16" hidden="false" customHeight="false" outlineLevel="0" collapsed="false">
      <c r="I10" s="29" t="s">
        <v>4</v>
      </c>
      <c r="J10" s="30" t="n">
        <v>30002</v>
      </c>
      <c r="K10" s="31" t="n">
        <v>30118</v>
      </c>
    </row>
    <row r="11" customFormat="false" ht="16" hidden="false" customHeight="false" outlineLevel="0" collapsed="false">
      <c r="I11" s="29" t="s">
        <v>7</v>
      </c>
      <c r="J11" s="30" t="n">
        <v>0</v>
      </c>
      <c r="K11" s="31" t="n">
        <v>6500</v>
      </c>
    </row>
    <row r="12" customFormat="false" ht="16" hidden="false" customHeight="false" outlineLevel="0" collapsed="false">
      <c r="I12" s="29" t="s">
        <v>8</v>
      </c>
      <c r="J12" s="30" t="n">
        <v>0</v>
      </c>
      <c r="K12" s="31" t="n">
        <v>3796</v>
      </c>
    </row>
    <row r="13" customFormat="false" ht="16" hidden="false" customHeight="false" outlineLevel="0" collapsed="false">
      <c r="I13" s="29" t="s">
        <v>13</v>
      </c>
      <c r="J13" s="30" t="n">
        <v>0</v>
      </c>
      <c r="K13" s="31" t="n">
        <v>26923.54</v>
      </c>
    </row>
    <row r="14" customFormat="false" ht="16" hidden="false" customHeight="false" outlineLevel="0" collapsed="false">
      <c r="I14" s="29" t="s">
        <v>58</v>
      </c>
      <c r="J14" s="30" t="n">
        <v>0</v>
      </c>
      <c r="K14" s="31" t="n">
        <v>23500</v>
      </c>
    </row>
    <row r="15" customFormat="false" ht="16" hidden="false" customHeight="false" outlineLevel="0" collapsed="false">
      <c r="I15" s="29" t="s">
        <v>15</v>
      </c>
      <c r="J15" s="30" t="n">
        <v>0</v>
      </c>
      <c r="K15" s="31" t="n">
        <v>5000</v>
      </c>
    </row>
    <row r="16" customFormat="false" ht="16" hidden="false" customHeight="false" outlineLevel="0" collapsed="false">
      <c r="I16" s="29" t="s">
        <v>17</v>
      </c>
      <c r="J16" s="30" t="n">
        <v>2961</v>
      </c>
      <c r="K16" s="31" t="n">
        <v>0</v>
      </c>
    </row>
    <row r="17" customFormat="false" ht="16" hidden="false" customHeight="false" outlineLevel="0" collapsed="false">
      <c r="I17" s="29" t="s">
        <v>19</v>
      </c>
      <c r="J17" s="30" t="n">
        <v>124071</v>
      </c>
      <c r="K17" s="31" t="n">
        <v>0</v>
      </c>
    </row>
    <row r="18" customFormat="false" ht="16" hidden="false" customHeight="false" outlineLevel="0" collapsed="false">
      <c r="I18" s="29" t="s">
        <v>21</v>
      </c>
      <c r="J18" s="30" t="n">
        <v>0</v>
      </c>
      <c r="K18" s="31" t="n">
        <v>38500</v>
      </c>
    </row>
    <row r="19" customFormat="false" ht="16" hidden="false" customHeight="false" outlineLevel="0" collapsed="false">
      <c r="I19" s="29" t="s">
        <v>27</v>
      </c>
      <c r="J19" s="30" t="n">
        <v>29700</v>
      </c>
      <c r="K19" s="31" t="n">
        <v>35000</v>
      </c>
    </row>
    <row r="20" customFormat="false" ht="16" hidden="false" customHeight="false" outlineLevel="0" collapsed="false">
      <c r="I20" s="29" t="s">
        <v>39</v>
      </c>
      <c r="J20" s="30" t="n">
        <v>0</v>
      </c>
      <c r="K20" s="31" t="n">
        <v>125</v>
      </c>
    </row>
    <row r="21" customFormat="false" ht="16" hidden="false" customHeight="false" outlineLevel="0" collapsed="false">
      <c r="I21" s="29" t="s">
        <v>40</v>
      </c>
      <c r="J21" s="30" t="n">
        <v>0</v>
      </c>
      <c r="K21" s="31" t="n">
        <v>50</v>
      </c>
    </row>
    <row r="22" customFormat="false" ht="16" hidden="false" customHeight="false" outlineLevel="0" collapsed="false">
      <c r="I22" s="29" t="s">
        <v>22</v>
      </c>
      <c r="J22" s="30" t="n">
        <v>0</v>
      </c>
      <c r="K22" s="31" t="n">
        <v>5000</v>
      </c>
    </row>
    <row r="23" customFormat="false" ht="16" hidden="false" customHeight="false" outlineLevel="0" collapsed="false">
      <c r="I23" s="29" t="s">
        <v>41</v>
      </c>
      <c r="J23" s="30" t="n">
        <v>0</v>
      </c>
      <c r="K23" s="31" t="n">
        <v>1600</v>
      </c>
    </row>
    <row r="24" customFormat="false" ht="16" hidden="false" customHeight="false" outlineLevel="0" collapsed="false">
      <c r="I24" s="29"/>
      <c r="J24" s="28" t="n">
        <f aca="false">SUM(J10:J23)</f>
        <v>186734</v>
      </c>
      <c r="K24" s="28" t="n">
        <f aca="false">SUM(K10:K23)</f>
        <v>176112.54</v>
      </c>
    </row>
  </sheetData>
  <mergeCells count="1">
    <mergeCell ref="I8:K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I9:K47"/>
  <sheetViews>
    <sheetView showFormulas="false" showGridLines="true" showRowColHeaders="true" showZeros="true" rightToLeft="false" tabSelected="false" showOutlineSymbols="true" defaultGridColor="true" view="normal" topLeftCell="A8" colorId="64" zoomScale="120" zoomScaleNormal="120" zoomScalePageLayoutView="100" workbookViewId="0">
      <selection pane="topLeft" activeCell="I9" activeCellId="0" sqref="I9"/>
    </sheetView>
  </sheetViews>
  <sheetFormatPr defaultColWidth="10.6875" defaultRowHeight="13" zeroHeight="false" outlineLevelRow="0" outlineLevelCol="0"/>
  <cols>
    <col collapsed="false" customWidth="true" hidden="false" outlineLevel="0" max="9" min="9" style="0" width="41.83"/>
    <col collapsed="false" customWidth="true" hidden="false" outlineLevel="0" max="11" min="11" style="0" width="15.49"/>
  </cols>
  <sheetData>
    <row r="9" customFormat="false" ht="18" hidden="false" customHeight="true" outlineLevel="0" collapsed="false">
      <c r="I9" s="32" t="s">
        <v>60</v>
      </c>
      <c r="J9" s="32"/>
      <c r="K9" s="32"/>
    </row>
    <row r="10" customFormat="false" ht="14" hidden="false" customHeight="false" outlineLevel="0" collapsed="false">
      <c r="I10" s="33" t="s">
        <v>1</v>
      </c>
      <c r="J10" s="33" t="s">
        <v>3</v>
      </c>
      <c r="K10" s="33" t="s">
        <v>2</v>
      </c>
    </row>
    <row r="11" customFormat="false" ht="17" hidden="false" customHeight="false" outlineLevel="0" collapsed="false">
      <c r="I11" s="34" t="s">
        <v>33</v>
      </c>
      <c r="J11" s="35" t="n">
        <v>5660</v>
      </c>
      <c r="K11" s="36" t="n">
        <v>0</v>
      </c>
    </row>
    <row r="12" customFormat="false" ht="17" hidden="false" customHeight="false" outlineLevel="0" collapsed="false">
      <c r="I12" s="34" t="s">
        <v>4</v>
      </c>
      <c r="J12" s="35" t="n">
        <v>2243036.5</v>
      </c>
      <c r="K12" s="36" t="n">
        <v>380118</v>
      </c>
    </row>
    <row r="13" customFormat="false" ht="17" hidden="false" customHeight="false" outlineLevel="0" collapsed="false">
      <c r="I13" s="34" t="s">
        <v>34</v>
      </c>
      <c r="J13" s="35" t="n">
        <v>0</v>
      </c>
      <c r="K13" s="36" t="n">
        <v>2200</v>
      </c>
    </row>
    <row r="14" customFormat="false" ht="17" hidden="false" customHeight="false" outlineLevel="0" collapsed="false">
      <c r="I14" s="34" t="s">
        <v>35</v>
      </c>
      <c r="J14" s="35" t="n">
        <v>43720</v>
      </c>
      <c r="K14" s="36" t="n">
        <v>0</v>
      </c>
    </row>
    <row r="15" customFormat="false" ht="17" hidden="false" customHeight="false" outlineLevel="0" collapsed="false">
      <c r="I15" s="34" t="s">
        <v>36</v>
      </c>
      <c r="J15" s="35" t="n">
        <v>0</v>
      </c>
      <c r="K15" s="36" t="n">
        <v>8966</v>
      </c>
    </row>
    <row r="16" customFormat="false" ht="17" hidden="false" customHeight="false" outlineLevel="0" collapsed="false">
      <c r="I16" s="34" t="s">
        <v>37</v>
      </c>
      <c r="J16" s="35" t="n">
        <v>69676.4</v>
      </c>
      <c r="K16" s="36" t="n">
        <v>760574</v>
      </c>
    </row>
    <row r="17" customFormat="false" ht="17" hidden="false" customHeight="false" outlineLevel="0" collapsed="false">
      <c r="I17" s="34" t="s">
        <v>7</v>
      </c>
      <c r="J17" s="35" t="n">
        <v>0</v>
      </c>
      <c r="K17" s="36" t="n">
        <v>67650</v>
      </c>
    </row>
    <row r="18" customFormat="false" ht="17" hidden="false" customHeight="false" outlineLevel="0" collapsed="false">
      <c r="I18" s="34" t="s">
        <v>8</v>
      </c>
      <c r="J18" s="35" t="n">
        <v>0</v>
      </c>
      <c r="K18" s="36" t="n">
        <v>8596</v>
      </c>
    </row>
    <row r="19" customFormat="false" ht="17" hidden="false" customHeight="false" outlineLevel="0" collapsed="false">
      <c r="I19" s="34" t="s">
        <v>9</v>
      </c>
      <c r="J19" s="35" t="n">
        <v>0</v>
      </c>
      <c r="K19" s="36" t="n">
        <v>3968</v>
      </c>
    </row>
    <row r="20" customFormat="false" ht="17" hidden="false" customHeight="false" outlineLevel="0" collapsed="false">
      <c r="I20" s="34" t="s">
        <v>10</v>
      </c>
      <c r="J20" s="35" t="n">
        <v>1830</v>
      </c>
      <c r="K20" s="36" t="n">
        <v>0</v>
      </c>
    </row>
    <row r="21" customFormat="false" ht="17" hidden="false" customHeight="false" outlineLevel="0" collapsed="false">
      <c r="I21" s="34" t="s">
        <v>11</v>
      </c>
      <c r="J21" s="35" t="n">
        <v>0</v>
      </c>
      <c r="K21" s="36" t="n">
        <v>5000</v>
      </c>
    </row>
    <row r="22" customFormat="false" ht="17" hidden="false" customHeight="false" outlineLevel="0" collapsed="false">
      <c r="I22" s="34" t="s">
        <v>12</v>
      </c>
      <c r="J22" s="35" t="n">
        <v>0</v>
      </c>
      <c r="K22" s="36" t="n">
        <v>1320</v>
      </c>
    </row>
    <row r="23" customFormat="false" ht="17" hidden="false" customHeight="false" outlineLevel="0" collapsed="false">
      <c r="I23" s="34" t="s">
        <v>13</v>
      </c>
      <c r="J23" s="35" t="n">
        <v>0</v>
      </c>
      <c r="K23" s="36" t="n">
        <v>96543.43</v>
      </c>
    </row>
    <row r="24" customFormat="false" ht="17" hidden="false" customHeight="false" outlineLevel="0" collapsed="false">
      <c r="I24" s="34" t="s">
        <v>58</v>
      </c>
      <c r="J24" s="35" t="n">
        <v>23500</v>
      </c>
      <c r="K24" s="36" t="n">
        <v>23500</v>
      </c>
    </row>
    <row r="25" customFormat="false" ht="17" hidden="false" customHeight="false" outlineLevel="0" collapsed="false">
      <c r="I25" s="34" t="s">
        <v>61</v>
      </c>
      <c r="J25" s="35" t="n">
        <v>2500</v>
      </c>
      <c r="K25" s="36" t="n">
        <v>2500</v>
      </c>
    </row>
    <row r="26" customFormat="false" ht="17" hidden="false" customHeight="false" outlineLevel="0" collapsed="false">
      <c r="I26" s="34" t="s">
        <v>30</v>
      </c>
      <c r="J26" s="35" t="n">
        <v>299631</v>
      </c>
      <c r="K26" s="36" t="n">
        <v>1000000</v>
      </c>
    </row>
    <row r="27" customFormat="false" ht="17" hidden="false" customHeight="false" outlineLevel="0" collapsed="false">
      <c r="I27" s="34" t="s">
        <v>14</v>
      </c>
      <c r="J27" s="35" t="n">
        <v>0</v>
      </c>
      <c r="K27" s="36" t="n">
        <v>97300</v>
      </c>
    </row>
    <row r="28" customFormat="false" ht="17" hidden="false" customHeight="false" outlineLevel="0" collapsed="false">
      <c r="I28" s="34" t="s">
        <v>15</v>
      </c>
      <c r="J28" s="35" t="n">
        <v>0</v>
      </c>
      <c r="K28" s="36" t="n">
        <v>13400</v>
      </c>
    </row>
    <row r="29" customFormat="false" ht="17" hidden="false" customHeight="false" outlineLevel="0" collapsed="false">
      <c r="I29" s="34" t="s">
        <v>16</v>
      </c>
      <c r="J29" s="35" t="n">
        <v>0</v>
      </c>
      <c r="K29" s="36" t="n">
        <v>78706</v>
      </c>
    </row>
    <row r="30" customFormat="false" ht="17" hidden="false" customHeight="false" outlineLevel="0" collapsed="false">
      <c r="I30" s="34" t="s">
        <v>17</v>
      </c>
      <c r="J30" s="35" t="n">
        <v>15643</v>
      </c>
      <c r="K30" s="36" t="n">
        <v>0</v>
      </c>
    </row>
    <row r="31" customFormat="false" ht="17" hidden="false" customHeight="false" outlineLevel="0" collapsed="false">
      <c r="I31" s="34" t="s">
        <v>18</v>
      </c>
      <c r="J31" s="35" t="n">
        <v>0</v>
      </c>
      <c r="K31" s="36" t="n">
        <v>153390</v>
      </c>
    </row>
    <row r="32" customFormat="false" ht="17" hidden="false" customHeight="false" outlineLevel="0" collapsed="false">
      <c r="I32" s="34" t="s">
        <v>62</v>
      </c>
      <c r="J32" s="35" t="n">
        <v>15600</v>
      </c>
      <c r="K32" s="36" t="n">
        <v>0</v>
      </c>
    </row>
    <row r="33" customFormat="false" ht="17" hidden="false" customHeight="false" outlineLevel="0" collapsed="false">
      <c r="I33" s="34" t="s">
        <v>63</v>
      </c>
      <c r="J33" s="35" t="n">
        <v>0</v>
      </c>
      <c r="K33" s="36" t="n">
        <v>15000</v>
      </c>
    </row>
    <row r="34" customFormat="false" ht="17" hidden="false" customHeight="false" outlineLevel="0" collapsed="false">
      <c r="I34" s="34" t="s">
        <v>19</v>
      </c>
      <c r="J34" s="35" t="n">
        <v>866141</v>
      </c>
      <c r="K34" s="36" t="n">
        <v>0</v>
      </c>
    </row>
    <row r="35" customFormat="false" ht="17" hidden="false" customHeight="false" outlineLevel="0" collapsed="false">
      <c r="I35" s="34" t="s">
        <v>38</v>
      </c>
      <c r="J35" s="35" t="n">
        <v>125000</v>
      </c>
      <c r="K35" s="36" t="n">
        <v>0</v>
      </c>
    </row>
    <row r="36" customFormat="false" ht="17" hidden="false" customHeight="false" outlineLevel="0" collapsed="false">
      <c r="I36" s="34" t="s">
        <v>20</v>
      </c>
      <c r="J36" s="35" t="n">
        <v>0</v>
      </c>
      <c r="K36" s="36" t="n">
        <v>20560</v>
      </c>
    </row>
    <row r="37" customFormat="false" ht="17" hidden="false" customHeight="false" outlineLevel="0" collapsed="false">
      <c r="I37" s="34" t="s">
        <v>21</v>
      </c>
      <c r="J37" s="35" t="n">
        <v>0</v>
      </c>
      <c r="K37" s="36" t="n">
        <v>252000</v>
      </c>
    </row>
    <row r="38" customFormat="false" ht="17" hidden="false" customHeight="false" outlineLevel="0" collapsed="false">
      <c r="I38" s="34" t="s">
        <v>64</v>
      </c>
      <c r="J38" s="35" t="n">
        <v>0</v>
      </c>
      <c r="K38" s="36" t="n">
        <v>24000</v>
      </c>
    </row>
    <row r="39" customFormat="false" ht="17" hidden="false" customHeight="false" outlineLevel="0" collapsed="false">
      <c r="I39" s="34" t="s">
        <v>27</v>
      </c>
      <c r="J39" s="35" t="n">
        <v>207250</v>
      </c>
      <c r="K39" s="36" t="n">
        <v>212470</v>
      </c>
    </row>
    <row r="40" customFormat="false" ht="17" hidden="false" customHeight="false" outlineLevel="0" collapsed="false">
      <c r="I40" s="34" t="s">
        <v>39</v>
      </c>
      <c r="J40" s="35" t="n">
        <v>0</v>
      </c>
      <c r="K40" s="36" t="n">
        <v>2651</v>
      </c>
    </row>
    <row r="41" customFormat="false" ht="17" hidden="false" customHeight="false" outlineLevel="0" collapsed="false">
      <c r="I41" s="34" t="s">
        <v>40</v>
      </c>
      <c r="J41" s="35" t="n">
        <v>0</v>
      </c>
      <c r="K41" s="36" t="n">
        <v>350</v>
      </c>
    </row>
    <row r="42" customFormat="false" ht="17" hidden="false" customHeight="false" outlineLevel="0" collapsed="false">
      <c r="I42" s="34" t="s">
        <v>22</v>
      </c>
      <c r="J42" s="35" t="n">
        <v>0</v>
      </c>
      <c r="K42" s="36" t="n">
        <v>35368</v>
      </c>
    </row>
    <row r="43" customFormat="false" ht="17" hidden="false" customHeight="false" outlineLevel="0" collapsed="false">
      <c r="I43" s="34" t="s">
        <v>41</v>
      </c>
      <c r="J43" s="35" t="n">
        <v>0</v>
      </c>
      <c r="K43" s="36" t="n">
        <v>12600</v>
      </c>
    </row>
    <row r="44" customFormat="false" ht="17" hidden="false" customHeight="false" outlineLevel="0" collapsed="false">
      <c r="I44" s="34" t="s">
        <v>23</v>
      </c>
      <c r="J44" s="35" t="n">
        <v>0</v>
      </c>
      <c r="K44" s="36" t="n">
        <v>29735.22</v>
      </c>
    </row>
    <row r="45" customFormat="false" ht="17" hidden="false" customHeight="false" outlineLevel="0" collapsed="false">
      <c r="I45" s="34" t="s">
        <v>24</v>
      </c>
      <c r="J45" s="35" t="n">
        <v>0</v>
      </c>
      <c r="K45" s="36" t="n">
        <v>308000</v>
      </c>
    </row>
    <row r="46" customFormat="false" ht="17" hidden="false" customHeight="false" outlineLevel="0" collapsed="false">
      <c r="I46" s="34" t="s">
        <v>25</v>
      </c>
      <c r="J46" s="35" t="n">
        <v>19170</v>
      </c>
      <c r="K46" s="36" t="n">
        <v>49500</v>
      </c>
    </row>
    <row r="47" customFormat="false" ht="13" hidden="false" customHeight="false" outlineLevel="0" collapsed="false">
      <c r="I47" s="37"/>
      <c r="J47" s="37" t="n">
        <f aca="false">SUM(J11:J46)</f>
        <v>3938357.9</v>
      </c>
      <c r="K47" s="37" t="n">
        <f aca="false">SUM(K11:K46)</f>
        <v>3665965.65</v>
      </c>
    </row>
  </sheetData>
  <mergeCells count="1">
    <mergeCell ref="I9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I9:K37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H34" activeCellId="0" sqref="H34"/>
    </sheetView>
  </sheetViews>
  <sheetFormatPr defaultColWidth="10.6875" defaultRowHeight="13" zeroHeight="false" outlineLevelRow="0" outlineLevelCol="0"/>
  <cols>
    <col collapsed="false" customWidth="true" hidden="false" outlineLevel="0" max="9" min="9" style="0" width="39.33"/>
  </cols>
  <sheetData>
    <row r="9" customFormat="false" ht="18" hidden="false" customHeight="false" outlineLevel="0" collapsed="false">
      <c r="I9" s="1" t="s">
        <v>65</v>
      </c>
      <c r="J9" s="1"/>
      <c r="K9" s="1"/>
    </row>
    <row r="10" customFormat="false" ht="13" hidden="false" customHeight="false" outlineLevel="0" collapsed="false">
      <c r="I10" s="24" t="s">
        <v>1</v>
      </c>
      <c r="J10" s="24" t="s">
        <v>3</v>
      </c>
      <c r="K10" s="24" t="s">
        <v>2</v>
      </c>
    </row>
    <row r="11" customFormat="false" ht="17" hidden="false" customHeight="false" outlineLevel="0" collapsed="false">
      <c r="I11" s="38" t="s">
        <v>4</v>
      </c>
      <c r="J11" s="30" t="n">
        <v>30002</v>
      </c>
      <c r="K11" s="31" t="n">
        <v>30118</v>
      </c>
    </row>
    <row r="12" customFormat="false" ht="17" hidden="false" customHeight="false" outlineLevel="0" collapsed="false">
      <c r="I12" s="38" t="s">
        <v>35</v>
      </c>
      <c r="J12" s="30" t="n">
        <v>18720</v>
      </c>
      <c r="K12" s="31" t="n">
        <v>0</v>
      </c>
    </row>
    <row r="13" customFormat="false" ht="17" hidden="false" customHeight="false" outlineLevel="0" collapsed="false">
      <c r="I13" s="38" t="s">
        <v>7</v>
      </c>
      <c r="J13" s="30" t="n">
        <v>0</v>
      </c>
      <c r="K13" s="31" t="n">
        <v>15950</v>
      </c>
    </row>
    <row r="14" customFormat="false" ht="17" hidden="false" customHeight="false" outlineLevel="0" collapsed="false">
      <c r="I14" s="38" t="s">
        <v>8</v>
      </c>
      <c r="J14" s="30" t="n">
        <v>0</v>
      </c>
      <c r="K14" s="31" t="n">
        <v>3796</v>
      </c>
    </row>
    <row r="15" customFormat="false" ht="17" hidden="false" customHeight="false" outlineLevel="0" collapsed="false">
      <c r="I15" s="38" t="s">
        <v>9</v>
      </c>
      <c r="J15" s="30" t="n">
        <v>0</v>
      </c>
      <c r="K15" s="31" t="n">
        <v>1350</v>
      </c>
    </row>
    <row r="16" customFormat="false" ht="17" hidden="false" customHeight="false" outlineLevel="0" collapsed="false">
      <c r="I16" s="38" t="s">
        <v>10</v>
      </c>
      <c r="J16" s="30" t="n">
        <v>660</v>
      </c>
      <c r="K16" s="31" t="n">
        <v>0</v>
      </c>
    </row>
    <row r="17" customFormat="false" ht="17" hidden="false" customHeight="false" outlineLevel="0" collapsed="false">
      <c r="I17" s="38" t="s">
        <v>13</v>
      </c>
      <c r="J17" s="30" t="n">
        <v>0</v>
      </c>
      <c r="K17" s="31" t="n">
        <v>48086.62</v>
      </c>
    </row>
    <row r="18" customFormat="false" ht="17" hidden="false" customHeight="false" outlineLevel="0" collapsed="false">
      <c r="I18" s="38" t="s">
        <v>58</v>
      </c>
      <c r="J18" s="30" t="n">
        <v>23500</v>
      </c>
      <c r="K18" s="31" t="n">
        <v>23500</v>
      </c>
    </row>
    <row r="19" customFormat="false" ht="17" hidden="false" customHeight="false" outlineLevel="0" collapsed="false">
      <c r="I19" s="38" t="s">
        <v>61</v>
      </c>
      <c r="J19" s="30" t="n">
        <v>2500</v>
      </c>
      <c r="K19" s="31" t="n">
        <v>2500</v>
      </c>
    </row>
    <row r="20" customFormat="false" ht="17" hidden="false" customHeight="false" outlineLevel="0" collapsed="false">
      <c r="I20" s="38" t="s">
        <v>14</v>
      </c>
      <c r="J20" s="30" t="n">
        <v>0</v>
      </c>
      <c r="K20" s="31" t="n">
        <v>17300</v>
      </c>
    </row>
    <row r="21" customFormat="false" ht="17" hidden="false" customHeight="false" outlineLevel="0" collapsed="false">
      <c r="I21" s="38" t="s">
        <v>15</v>
      </c>
      <c r="J21" s="30" t="n">
        <v>0</v>
      </c>
      <c r="K21" s="31" t="n">
        <v>8900</v>
      </c>
    </row>
    <row r="22" customFormat="false" ht="17" hidden="false" customHeight="false" outlineLevel="0" collapsed="false">
      <c r="I22" s="38" t="s">
        <v>17</v>
      </c>
      <c r="J22" s="30" t="n">
        <v>8883</v>
      </c>
      <c r="K22" s="31" t="n">
        <v>0</v>
      </c>
    </row>
    <row r="23" customFormat="false" ht="17" hidden="false" customHeight="false" outlineLevel="0" collapsed="false">
      <c r="I23" s="38" t="s">
        <v>18</v>
      </c>
      <c r="J23" s="30" t="n">
        <v>0</v>
      </c>
      <c r="K23" s="31" t="n">
        <v>450</v>
      </c>
    </row>
    <row r="24" customFormat="false" ht="17" hidden="false" customHeight="false" outlineLevel="0" collapsed="false">
      <c r="I24" s="38" t="s">
        <v>62</v>
      </c>
      <c r="J24" s="30" t="n">
        <v>15600</v>
      </c>
      <c r="K24" s="31" t="n">
        <v>0</v>
      </c>
    </row>
    <row r="25" customFormat="false" ht="17" hidden="false" customHeight="false" outlineLevel="0" collapsed="false">
      <c r="I25" s="38" t="s">
        <v>63</v>
      </c>
      <c r="J25" s="30" t="n">
        <v>0</v>
      </c>
      <c r="K25" s="31" t="n">
        <v>15000</v>
      </c>
    </row>
    <row r="26" customFormat="false" ht="17" hidden="false" customHeight="false" outlineLevel="0" collapsed="false">
      <c r="I26" s="38" t="s">
        <v>19</v>
      </c>
      <c r="J26" s="30" t="n">
        <v>382441</v>
      </c>
      <c r="K26" s="31" t="n">
        <v>0</v>
      </c>
    </row>
    <row r="27" customFormat="false" ht="17" hidden="false" customHeight="false" outlineLevel="0" collapsed="false">
      <c r="I27" s="38" t="s">
        <v>20</v>
      </c>
      <c r="J27" s="30" t="n">
        <v>0</v>
      </c>
      <c r="K27" s="31" t="n">
        <v>5400</v>
      </c>
    </row>
    <row r="28" customFormat="false" ht="17" hidden="false" customHeight="false" outlineLevel="0" collapsed="false">
      <c r="I28" s="38" t="s">
        <v>21</v>
      </c>
      <c r="J28" s="30" t="n">
        <v>0</v>
      </c>
      <c r="K28" s="31" t="n">
        <v>127500</v>
      </c>
    </row>
    <row r="29" customFormat="false" ht="17" hidden="false" customHeight="false" outlineLevel="0" collapsed="false">
      <c r="I29" s="38" t="s">
        <v>64</v>
      </c>
      <c r="J29" s="30" t="n">
        <v>0</v>
      </c>
      <c r="K29" s="31" t="n">
        <v>24000</v>
      </c>
    </row>
    <row r="30" customFormat="false" ht="17" hidden="false" customHeight="false" outlineLevel="0" collapsed="false">
      <c r="I30" s="38" t="s">
        <v>39</v>
      </c>
      <c r="J30" s="30" t="n">
        <v>0</v>
      </c>
      <c r="K30" s="31" t="n">
        <v>285</v>
      </c>
    </row>
    <row r="31" customFormat="false" ht="17" hidden="false" customHeight="false" outlineLevel="0" collapsed="false">
      <c r="I31" s="38" t="s">
        <v>40</v>
      </c>
      <c r="J31" s="30" t="n">
        <v>0</v>
      </c>
      <c r="K31" s="31" t="n">
        <v>50</v>
      </c>
    </row>
    <row r="32" customFormat="false" ht="17" hidden="false" customHeight="false" outlineLevel="0" collapsed="false">
      <c r="I32" s="38" t="s">
        <v>22</v>
      </c>
      <c r="J32" s="30" t="n">
        <v>0</v>
      </c>
      <c r="K32" s="31" t="n">
        <v>15000</v>
      </c>
    </row>
    <row r="33" customFormat="false" ht="17" hidden="false" customHeight="false" outlineLevel="0" collapsed="false">
      <c r="I33" s="38" t="s">
        <v>41</v>
      </c>
      <c r="J33" s="30" t="n">
        <v>0</v>
      </c>
      <c r="K33" s="31" t="n">
        <v>1600</v>
      </c>
    </row>
    <row r="34" customFormat="false" ht="17" hidden="false" customHeight="false" outlineLevel="0" collapsed="false">
      <c r="I34" s="38" t="s">
        <v>23</v>
      </c>
      <c r="J34" s="30" t="n">
        <v>0</v>
      </c>
      <c r="K34" s="31" t="n">
        <v>1405.5</v>
      </c>
    </row>
    <row r="35" customFormat="false" ht="17" hidden="false" customHeight="false" outlineLevel="0" collapsed="false">
      <c r="I35" s="38" t="s">
        <v>24</v>
      </c>
      <c r="J35" s="30" t="n">
        <v>0</v>
      </c>
      <c r="K35" s="31" t="n">
        <v>108000</v>
      </c>
    </row>
    <row r="36" customFormat="false" ht="17" hidden="false" customHeight="false" outlineLevel="0" collapsed="false">
      <c r="I36" s="38" t="s">
        <v>25</v>
      </c>
      <c r="J36" s="30" t="n">
        <v>9170</v>
      </c>
      <c r="K36" s="31" t="n">
        <v>39500</v>
      </c>
    </row>
    <row r="37" customFormat="false" ht="13" hidden="false" customHeight="false" outlineLevel="0" collapsed="false">
      <c r="I37" s="28"/>
      <c r="J37" s="28" t="n">
        <f aca="false">SUM(J10:J35)</f>
        <v>482306</v>
      </c>
      <c r="K37" s="28" t="n">
        <f aca="false">SUM(K10:K35)</f>
        <v>450191.12</v>
      </c>
    </row>
  </sheetData>
  <mergeCells count="1">
    <mergeCell ref="I9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I42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B2" activeCellId="0" sqref="B2"/>
    </sheetView>
  </sheetViews>
  <sheetFormatPr defaultColWidth="10.6875" defaultRowHeight="13" zeroHeight="false" outlineLevelRow="0" outlineLevelCol="0"/>
  <cols>
    <col collapsed="false" customWidth="true" hidden="false" outlineLevel="0" max="2" min="2" style="0" width="40.66"/>
    <col collapsed="false" customWidth="true" hidden="false" outlineLevel="0" max="9" min="9" style="0" width="38.66"/>
    <col collapsed="false" customWidth="true" hidden="false" outlineLevel="0" max="10" min="10" style="0" width="40"/>
    <col collapsed="false" customWidth="true" hidden="false" outlineLevel="0" max="13" min="13" style="0" width="17.67"/>
    <col collapsed="false" customWidth="true" hidden="false" outlineLevel="0" max="17" min="17" style="0" width="32"/>
    <col collapsed="false" customWidth="true" hidden="false" outlineLevel="0" max="19" min="19" style="0" width="18.16"/>
    <col collapsed="false" customWidth="true" hidden="false" outlineLevel="0" max="21" min="21" style="0" width="35.84"/>
  </cols>
  <sheetData>
    <row r="1" customFormat="false" ht="18" hidden="false" customHeight="true" outlineLevel="0" collapsed="false">
      <c r="B1" s="39" t="s">
        <v>66</v>
      </c>
      <c r="C1" s="39"/>
      <c r="D1" s="39"/>
      <c r="E1" s="39"/>
      <c r="F1" s="39"/>
      <c r="G1" s="39"/>
      <c r="H1" s="39"/>
      <c r="I1" s="39"/>
    </row>
    <row r="2" customFormat="false" ht="56" hidden="false" customHeight="false" outlineLevel="0" collapsed="false">
      <c r="B2" s="40" t="s">
        <v>1</v>
      </c>
      <c r="C2" s="41" t="s">
        <v>3</v>
      </c>
      <c r="D2" s="42" t="s">
        <v>2</v>
      </c>
      <c r="E2" s="41" t="s">
        <v>67</v>
      </c>
      <c r="F2" s="41" t="s">
        <v>68</v>
      </c>
      <c r="G2" s="41" t="s">
        <v>69</v>
      </c>
      <c r="H2" s="41" t="s">
        <v>30</v>
      </c>
      <c r="I2" s="41" t="s">
        <v>70</v>
      </c>
    </row>
    <row r="3" customFormat="false" ht="14" hidden="false" customHeight="false" outlineLevel="0" collapsed="false">
      <c r="B3" s="43" t="s">
        <v>33</v>
      </c>
      <c r="C3" s="44" t="n">
        <v>5660</v>
      </c>
      <c r="D3" s="44" t="n">
        <v>0</v>
      </c>
      <c r="E3" s="44"/>
      <c r="F3" s="44"/>
      <c r="G3" s="44" t="n">
        <f aca="false">C3</f>
        <v>5660</v>
      </c>
      <c r="H3" s="44"/>
      <c r="I3" s="45" t="s">
        <v>71</v>
      </c>
    </row>
    <row r="4" customFormat="false" ht="29" hidden="false" customHeight="false" outlineLevel="0" collapsed="false">
      <c r="B4" s="43" t="s">
        <v>4</v>
      </c>
      <c r="C4" s="46" t="n">
        <v>2283036.5</v>
      </c>
      <c r="D4" s="46" t="n">
        <v>420118</v>
      </c>
      <c r="E4" s="44"/>
      <c r="F4" s="44"/>
      <c r="G4" s="44"/>
      <c r="H4" s="44"/>
      <c r="I4" s="45" t="s">
        <v>72</v>
      </c>
    </row>
    <row r="5" customFormat="false" ht="13" hidden="false" customHeight="false" outlineLevel="0" collapsed="false">
      <c r="B5" s="43" t="s">
        <v>34</v>
      </c>
      <c r="C5" s="44" t="n">
        <v>0</v>
      </c>
      <c r="D5" s="44" t="n">
        <v>2200</v>
      </c>
      <c r="E5" s="44" t="n">
        <f aca="false">(D5-C5)</f>
        <v>2200</v>
      </c>
      <c r="F5" s="44"/>
      <c r="G5" s="44" t="n">
        <f aca="false">C5</f>
        <v>0</v>
      </c>
      <c r="H5" s="44"/>
      <c r="I5" s="45"/>
    </row>
    <row r="6" customFormat="false" ht="14" hidden="false" customHeight="false" outlineLevel="0" collapsed="false">
      <c r="B6" s="43" t="s">
        <v>35</v>
      </c>
      <c r="C6" s="44" t="n">
        <v>119020</v>
      </c>
      <c r="D6" s="44" t="n">
        <v>0</v>
      </c>
      <c r="E6" s="44"/>
      <c r="F6" s="44"/>
      <c r="G6" s="44" t="n">
        <f aca="false">C6</f>
        <v>119020</v>
      </c>
      <c r="H6" s="44"/>
      <c r="I6" s="45" t="s">
        <v>73</v>
      </c>
    </row>
    <row r="7" customFormat="false" ht="14" hidden="false" customHeight="false" outlineLevel="0" collapsed="false">
      <c r="B7" s="43" t="s">
        <v>36</v>
      </c>
      <c r="C7" s="44" t="n">
        <v>0</v>
      </c>
      <c r="D7" s="44" t="n">
        <v>8966</v>
      </c>
      <c r="E7" s="44" t="n">
        <f aca="false">(D7-C7)</f>
        <v>8966</v>
      </c>
      <c r="F7" s="44"/>
      <c r="G7" s="44" t="n">
        <f aca="false">C7</f>
        <v>0</v>
      </c>
      <c r="H7" s="44"/>
      <c r="I7" s="45" t="s">
        <v>74</v>
      </c>
    </row>
    <row r="8" customFormat="false" ht="13" hidden="false" customHeight="false" outlineLevel="0" collapsed="false">
      <c r="B8" s="43" t="s">
        <v>75</v>
      </c>
      <c r="C8" s="44" t="n">
        <v>0</v>
      </c>
      <c r="D8" s="44" t="n">
        <v>1400</v>
      </c>
      <c r="E8" s="44" t="n">
        <f aca="false">(D8-C8)</f>
        <v>1400</v>
      </c>
      <c r="F8" s="44"/>
      <c r="G8" s="44" t="n">
        <f aca="false">C8</f>
        <v>0</v>
      </c>
      <c r="H8" s="44"/>
      <c r="I8" s="45"/>
    </row>
    <row r="9" customFormat="false" ht="28" hidden="false" customHeight="false" outlineLevel="0" collapsed="false">
      <c r="B9" s="43" t="s">
        <v>37</v>
      </c>
      <c r="C9" s="44" t="n">
        <v>69676.4</v>
      </c>
      <c r="D9" s="44" t="n">
        <v>760574</v>
      </c>
      <c r="E9" s="44" t="n">
        <f aca="false">(D9-C9)</f>
        <v>690897.6</v>
      </c>
      <c r="F9" s="44"/>
      <c r="G9" s="44"/>
      <c r="H9" s="44"/>
      <c r="I9" s="45" t="s">
        <v>76</v>
      </c>
    </row>
    <row r="10" customFormat="false" ht="14" hidden="false" customHeight="false" outlineLevel="0" collapsed="false">
      <c r="B10" s="43" t="s">
        <v>7</v>
      </c>
      <c r="C10" s="44" t="n">
        <v>0</v>
      </c>
      <c r="D10" s="44" t="n">
        <v>67650</v>
      </c>
      <c r="E10" s="44" t="n">
        <f aca="false">(D10-C10)</f>
        <v>67650</v>
      </c>
      <c r="F10" s="44"/>
      <c r="G10" s="44" t="n">
        <f aca="false">C10</f>
        <v>0</v>
      </c>
      <c r="H10" s="44"/>
      <c r="I10" s="45" t="s">
        <v>77</v>
      </c>
    </row>
    <row r="11" customFormat="false" ht="13" hidden="false" customHeight="false" outlineLevel="0" collapsed="false">
      <c r="B11" s="43" t="s">
        <v>8</v>
      </c>
      <c r="C11" s="44" t="n">
        <v>0</v>
      </c>
      <c r="D11" s="44" t="n">
        <v>8596</v>
      </c>
      <c r="E11" s="44" t="n">
        <f aca="false">(D11-C11)</f>
        <v>8596</v>
      </c>
      <c r="F11" s="44"/>
      <c r="G11" s="44" t="n">
        <f aca="false">C11</f>
        <v>0</v>
      </c>
      <c r="H11" s="44"/>
      <c r="I11" s="45"/>
    </row>
    <row r="12" customFormat="false" ht="13" hidden="false" customHeight="false" outlineLevel="0" collapsed="false">
      <c r="B12" s="43" t="s">
        <v>9</v>
      </c>
      <c r="C12" s="44" t="n">
        <v>0</v>
      </c>
      <c r="D12" s="44" t="n">
        <v>3968</v>
      </c>
      <c r="E12" s="44" t="n">
        <f aca="false">(D12-C12)</f>
        <v>3968</v>
      </c>
      <c r="F12" s="44"/>
      <c r="G12" s="44" t="n">
        <f aca="false">C12</f>
        <v>0</v>
      </c>
      <c r="H12" s="44"/>
      <c r="I12" s="45"/>
    </row>
    <row r="13" customFormat="false" ht="18" hidden="false" customHeight="true" outlineLevel="0" collapsed="false">
      <c r="B13" s="43" t="s">
        <v>10</v>
      </c>
      <c r="C13" s="44" t="n">
        <v>1830</v>
      </c>
      <c r="D13" s="44" t="n">
        <v>0</v>
      </c>
      <c r="E13" s="44"/>
      <c r="F13" s="44"/>
      <c r="G13" s="44" t="n">
        <f aca="false">C13</f>
        <v>1830</v>
      </c>
      <c r="H13" s="44"/>
      <c r="I13" s="45" t="s">
        <v>78</v>
      </c>
    </row>
    <row r="14" customFormat="false" ht="13" hidden="false" customHeight="false" outlineLevel="0" collapsed="false">
      <c r="B14" s="43" t="s">
        <v>11</v>
      </c>
      <c r="C14" s="44" t="n">
        <v>0</v>
      </c>
      <c r="D14" s="44" t="n">
        <v>5000</v>
      </c>
      <c r="E14" s="44" t="n">
        <f aca="false">(D14-C14)</f>
        <v>5000</v>
      </c>
      <c r="F14" s="44"/>
      <c r="G14" s="44" t="n">
        <f aca="false">C14</f>
        <v>0</v>
      </c>
      <c r="H14" s="44"/>
      <c r="I14" s="45"/>
    </row>
    <row r="15" customFormat="false" ht="28" hidden="false" customHeight="false" outlineLevel="0" collapsed="false">
      <c r="B15" s="43" t="s">
        <v>12</v>
      </c>
      <c r="C15" s="44" t="n">
        <v>0</v>
      </c>
      <c r="D15" s="44" t="n">
        <v>1320</v>
      </c>
      <c r="E15" s="44" t="n">
        <f aca="false">(D15-C15)</f>
        <v>1320</v>
      </c>
      <c r="F15" s="44"/>
      <c r="G15" s="44" t="n">
        <f aca="false">C15</f>
        <v>0</v>
      </c>
      <c r="H15" s="44"/>
      <c r="I15" s="45" t="s">
        <v>79</v>
      </c>
    </row>
    <row r="16" customFormat="false" ht="13" hidden="false" customHeight="false" outlineLevel="0" collapsed="false">
      <c r="B16" s="43" t="s">
        <v>80</v>
      </c>
      <c r="C16" s="44" t="n">
        <v>0</v>
      </c>
      <c r="D16" s="44" t="n">
        <v>128302.51</v>
      </c>
      <c r="E16" s="44" t="n">
        <f aca="false">(D16-C16)</f>
        <v>128302.51</v>
      </c>
      <c r="F16" s="44"/>
      <c r="G16" s="44" t="n">
        <f aca="false">C16</f>
        <v>0</v>
      </c>
      <c r="H16" s="44"/>
      <c r="I16" s="45"/>
    </row>
    <row r="17" customFormat="false" ht="13" hidden="false" customHeight="false" outlineLevel="0" collapsed="false">
      <c r="B17" s="43" t="s">
        <v>58</v>
      </c>
      <c r="C17" s="44" t="n">
        <v>23500</v>
      </c>
      <c r="D17" s="44" t="n">
        <v>23500</v>
      </c>
      <c r="E17" s="44" t="n">
        <f aca="false">(D17-C17)</f>
        <v>0</v>
      </c>
      <c r="F17" s="44"/>
      <c r="G17" s="44" t="n">
        <f aca="false">C17</f>
        <v>23500</v>
      </c>
      <c r="H17" s="44"/>
      <c r="I17" s="45"/>
    </row>
    <row r="18" customFormat="false" ht="13" hidden="false" customHeight="false" outlineLevel="0" collapsed="false">
      <c r="B18" s="43" t="s">
        <v>61</v>
      </c>
      <c r="C18" s="44" t="n">
        <v>2500</v>
      </c>
      <c r="D18" s="44" t="n">
        <v>2500</v>
      </c>
      <c r="E18" s="44" t="n">
        <f aca="false">(D18-C18)</f>
        <v>0</v>
      </c>
      <c r="F18" s="44"/>
      <c r="G18" s="44" t="n">
        <f aca="false">C18</f>
        <v>2500</v>
      </c>
      <c r="H18" s="44"/>
      <c r="I18" s="45"/>
    </row>
    <row r="19" customFormat="false" ht="14" hidden="false" customHeight="false" outlineLevel="0" collapsed="false">
      <c r="B19" s="43" t="s">
        <v>30</v>
      </c>
      <c r="C19" s="44" t="n">
        <v>299631</v>
      </c>
      <c r="D19" s="44" t="n">
        <v>1000000</v>
      </c>
      <c r="E19" s="44"/>
      <c r="F19" s="44"/>
      <c r="G19" s="44"/>
      <c r="H19" s="44" t="n">
        <f aca="false">D19-C19-369</f>
        <v>700000</v>
      </c>
      <c r="I19" s="45" t="s">
        <v>81</v>
      </c>
    </row>
    <row r="20" customFormat="false" ht="13" hidden="false" customHeight="false" outlineLevel="0" collapsed="false">
      <c r="B20" s="43" t="s">
        <v>14</v>
      </c>
      <c r="C20" s="44" t="n">
        <v>0</v>
      </c>
      <c r="D20" s="44" t="n">
        <v>97300</v>
      </c>
      <c r="E20" s="44" t="n">
        <f aca="false">(D20-C20)</f>
        <v>97300</v>
      </c>
      <c r="F20" s="44"/>
      <c r="G20" s="44" t="n">
        <f aca="false">C20</f>
        <v>0</v>
      </c>
      <c r="H20" s="44"/>
      <c r="I20" s="45"/>
    </row>
    <row r="21" customFormat="false" ht="13" hidden="false" customHeight="false" outlineLevel="0" collapsed="false">
      <c r="B21" s="43" t="s">
        <v>15</v>
      </c>
      <c r="C21" s="44" t="n">
        <v>0</v>
      </c>
      <c r="D21" s="44" t="n">
        <v>23200</v>
      </c>
      <c r="E21" s="44" t="n">
        <f aca="false">(D21-C21)</f>
        <v>23200</v>
      </c>
      <c r="F21" s="44"/>
      <c r="G21" s="44" t="n">
        <f aca="false">C21</f>
        <v>0</v>
      </c>
      <c r="H21" s="44"/>
      <c r="I21" s="45"/>
    </row>
    <row r="22" customFormat="false" ht="13" hidden="false" customHeight="false" outlineLevel="0" collapsed="false">
      <c r="B22" s="43" t="s">
        <v>16</v>
      </c>
      <c r="C22" s="44" t="n">
        <v>0</v>
      </c>
      <c r="D22" s="44" t="n">
        <v>78706</v>
      </c>
      <c r="E22" s="44" t="n">
        <f aca="false">(D22-C22)</f>
        <v>78706</v>
      </c>
      <c r="F22" s="44"/>
      <c r="G22" s="44" t="n">
        <f aca="false">C22</f>
        <v>0</v>
      </c>
      <c r="H22" s="44"/>
      <c r="I22" s="45"/>
    </row>
    <row r="23" customFormat="false" ht="13" hidden="false" customHeight="false" outlineLevel="0" collapsed="false">
      <c r="B23" s="43" t="s">
        <v>17</v>
      </c>
      <c r="C23" s="44" t="n">
        <v>21565</v>
      </c>
      <c r="D23" s="44" t="n">
        <v>0</v>
      </c>
      <c r="E23" s="44"/>
      <c r="F23" s="44"/>
      <c r="G23" s="44" t="n">
        <f aca="false">C23</f>
        <v>21565</v>
      </c>
      <c r="H23" s="44"/>
      <c r="I23" s="45"/>
    </row>
    <row r="24" customFormat="false" ht="13" hidden="false" customHeight="false" outlineLevel="0" collapsed="false">
      <c r="B24" s="43" t="s">
        <v>82</v>
      </c>
      <c r="C24" s="44" t="n">
        <v>0</v>
      </c>
      <c r="D24" s="44" t="n">
        <v>300</v>
      </c>
      <c r="E24" s="44" t="n">
        <f aca="false">(D24-C24)</f>
        <v>300</v>
      </c>
      <c r="F24" s="44"/>
      <c r="G24" s="44" t="n">
        <f aca="false">C24</f>
        <v>0</v>
      </c>
      <c r="H24" s="44"/>
      <c r="I24" s="45"/>
    </row>
    <row r="25" customFormat="false" ht="13" hidden="false" customHeight="false" outlineLevel="0" collapsed="false">
      <c r="B25" s="43" t="s">
        <v>18</v>
      </c>
      <c r="C25" s="44" t="n">
        <v>0</v>
      </c>
      <c r="D25" s="44" t="n">
        <v>173390</v>
      </c>
      <c r="E25" s="44" t="n">
        <f aca="false">(D25-C25)</f>
        <v>173390</v>
      </c>
      <c r="F25" s="44"/>
      <c r="G25" s="44" t="n">
        <f aca="false">C25</f>
        <v>0</v>
      </c>
      <c r="H25" s="44"/>
      <c r="I25" s="45"/>
    </row>
    <row r="26" customFormat="false" ht="13" hidden="false" customHeight="false" outlineLevel="0" collapsed="false">
      <c r="B26" s="43" t="s">
        <v>62</v>
      </c>
      <c r="C26" s="44" t="n">
        <v>15600</v>
      </c>
      <c r="D26" s="44" t="n">
        <v>0</v>
      </c>
      <c r="E26" s="44"/>
      <c r="F26" s="44"/>
      <c r="G26" s="44" t="n">
        <f aca="false">C26</f>
        <v>15600</v>
      </c>
      <c r="H26" s="44"/>
      <c r="I26" s="45"/>
    </row>
    <row r="27" customFormat="false" ht="13" hidden="false" customHeight="false" outlineLevel="0" collapsed="false">
      <c r="B27" s="43" t="s">
        <v>63</v>
      </c>
      <c r="C27" s="44" t="n">
        <v>0</v>
      </c>
      <c r="D27" s="44" t="n">
        <v>15000</v>
      </c>
      <c r="E27" s="44" t="n">
        <f aca="false">(D27-C27)</f>
        <v>15000</v>
      </c>
      <c r="F27" s="44"/>
      <c r="G27" s="44" t="n">
        <f aca="false">C27</f>
        <v>0</v>
      </c>
      <c r="H27" s="44"/>
      <c r="I27" s="45"/>
    </row>
    <row r="28" customFormat="false" ht="13" hidden="false" customHeight="false" outlineLevel="0" collapsed="false">
      <c r="B28" s="43" t="s">
        <v>19</v>
      </c>
      <c r="C28" s="44" t="n">
        <v>1112010</v>
      </c>
      <c r="D28" s="44" t="n">
        <v>0</v>
      </c>
      <c r="E28" s="44"/>
      <c r="F28" s="44"/>
      <c r="G28" s="44" t="n">
        <f aca="false">C28</f>
        <v>1112010</v>
      </c>
      <c r="H28" s="44"/>
      <c r="I28" s="45"/>
    </row>
    <row r="29" customFormat="false" ht="14" hidden="false" customHeight="false" outlineLevel="0" collapsed="false">
      <c r="B29" s="43" t="s">
        <v>83</v>
      </c>
      <c r="C29" s="44" t="n">
        <v>125000</v>
      </c>
      <c r="D29" s="44" t="n">
        <v>0</v>
      </c>
      <c r="E29" s="44"/>
      <c r="F29" s="44"/>
      <c r="G29" s="44" t="n">
        <f aca="false">C29</f>
        <v>125000</v>
      </c>
      <c r="H29" s="44"/>
      <c r="I29" s="45" t="s">
        <v>84</v>
      </c>
    </row>
    <row r="30" customFormat="false" ht="13" hidden="false" customHeight="false" outlineLevel="0" collapsed="false">
      <c r="B30" s="43" t="s">
        <v>20</v>
      </c>
      <c r="C30" s="44" t="n">
        <v>0</v>
      </c>
      <c r="D30" s="44" t="n">
        <v>20560</v>
      </c>
      <c r="E30" s="44" t="n">
        <f aca="false">(D30-C30)</f>
        <v>20560</v>
      </c>
      <c r="F30" s="44"/>
      <c r="G30" s="44" t="n">
        <f aca="false">C30</f>
        <v>0</v>
      </c>
      <c r="H30" s="44"/>
      <c r="I30" s="45"/>
    </row>
    <row r="31" customFormat="false" ht="14" hidden="false" customHeight="false" outlineLevel="0" collapsed="false">
      <c r="B31" s="43" t="s">
        <v>21</v>
      </c>
      <c r="C31" s="44" t="n">
        <v>0</v>
      </c>
      <c r="D31" s="44" t="n">
        <v>335000</v>
      </c>
      <c r="E31" s="44" t="n">
        <f aca="false">(D31-C31)</f>
        <v>335000</v>
      </c>
      <c r="F31" s="44"/>
      <c r="G31" s="44" t="n">
        <f aca="false">C31</f>
        <v>0</v>
      </c>
      <c r="H31" s="44"/>
      <c r="I31" s="45" t="s">
        <v>85</v>
      </c>
    </row>
    <row r="32" customFormat="false" ht="14" hidden="false" customHeight="false" outlineLevel="0" collapsed="false">
      <c r="B32" s="43" t="s">
        <v>64</v>
      </c>
      <c r="C32" s="44" t="n">
        <v>0</v>
      </c>
      <c r="D32" s="44" t="n">
        <v>24000</v>
      </c>
      <c r="E32" s="44" t="n">
        <f aca="false">(D32-C32)</f>
        <v>24000</v>
      </c>
      <c r="F32" s="44"/>
      <c r="G32" s="44" t="n">
        <f aca="false">C32</f>
        <v>0</v>
      </c>
      <c r="H32" s="44"/>
      <c r="I32" s="45" t="s">
        <v>86</v>
      </c>
    </row>
    <row r="33" customFormat="false" ht="13" hidden="false" customHeight="false" outlineLevel="0" collapsed="false">
      <c r="B33" s="43" t="s">
        <v>27</v>
      </c>
      <c r="C33" s="44" t="n">
        <v>215050</v>
      </c>
      <c r="D33" s="44" t="n">
        <v>252470</v>
      </c>
      <c r="E33" s="44"/>
      <c r="F33" s="44" t="n">
        <f aca="false">(D33-C33)</f>
        <v>37420</v>
      </c>
      <c r="G33" s="44"/>
      <c r="H33" s="44"/>
      <c r="I33" s="45"/>
    </row>
    <row r="34" customFormat="false" ht="13" hidden="false" customHeight="false" outlineLevel="0" collapsed="false">
      <c r="B34" s="43" t="s">
        <v>87</v>
      </c>
      <c r="C34" s="44"/>
      <c r="D34" s="44"/>
      <c r="E34" s="44"/>
      <c r="F34" s="44" t="n">
        <v>781.43</v>
      </c>
      <c r="G34" s="44" t="n">
        <f aca="false">C34</f>
        <v>0</v>
      </c>
      <c r="H34" s="44"/>
      <c r="I34" s="45"/>
    </row>
    <row r="35" customFormat="false" ht="13" hidden="false" customHeight="false" outlineLevel="0" collapsed="false">
      <c r="B35" s="43" t="s">
        <v>39</v>
      </c>
      <c r="C35" s="44" t="n">
        <v>0</v>
      </c>
      <c r="D35" s="44" t="n">
        <v>2651</v>
      </c>
      <c r="E35" s="44" t="n">
        <f aca="false">(D35-C35)</f>
        <v>2651</v>
      </c>
      <c r="F35" s="44"/>
      <c r="G35" s="44" t="n">
        <f aca="false">C35</f>
        <v>0</v>
      </c>
      <c r="H35" s="44"/>
      <c r="I35" s="45"/>
    </row>
    <row r="36" customFormat="false" ht="13" hidden="false" customHeight="false" outlineLevel="0" collapsed="false">
      <c r="B36" s="43" t="s">
        <v>40</v>
      </c>
      <c r="C36" s="44" t="n">
        <v>0</v>
      </c>
      <c r="D36" s="44" t="n">
        <v>350</v>
      </c>
      <c r="E36" s="44" t="n">
        <f aca="false">(D36-C36)</f>
        <v>350</v>
      </c>
      <c r="F36" s="44"/>
      <c r="G36" s="44" t="n">
        <f aca="false">C36</f>
        <v>0</v>
      </c>
      <c r="H36" s="44"/>
      <c r="I36" s="45"/>
    </row>
    <row r="37" customFormat="false" ht="13" hidden="false" customHeight="false" outlineLevel="0" collapsed="false">
      <c r="B37" s="43" t="s">
        <v>22</v>
      </c>
      <c r="C37" s="44" t="n">
        <v>0</v>
      </c>
      <c r="D37" s="44" t="n">
        <v>40368</v>
      </c>
      <c r="E37" s="44" t="n">
        <f aca="false">(D37-C37)</f>
        <v>40368</v>
      </c>
      <c r="F37" s="44"/>
      <c r="G37" s="44" t="n">
        <f aca="false">C37</f>
        <v>0</v>
      </c>
      <c r="H37" s="44"/>
      <c r="I37" s="45"/>
    </row>
    <row r="38" customFormat="false" ht="13" hidden="false" customHeight="false" outlineLevel="0" collapsed="false">
      <c r="B38" s="43" t="s">
        <v>41</v>
      </c>
      <c r="C38" s="44" t="n">
        <v>0</v>
      </c>
      <c r="D38" s="44" t="n">
        <v>14200</v>
      </c>
      <c r="E38" s="44" t="n">
        <f aca="false">(D38-C38)</f>
        <v>14200</v>
      </c>
      <c r="F38" s="44"/>
      <c r="G38" s="44" t="n">
        <f aca="false">C38</f>
        <v>0</v>
      </c>
      <c r="H38" s="44"/>
      <c r="I38" s="45"/>
    </row>
    <row r="39" customFormat="false" ht="13" hidden="false" customHeight="false" outlineLevel="0" collapsed="false">
      <c r="B39" s="43" t="s">
        <v>23</v>
      </c>
      <c r="C39" s="44" t="n">
        <v>0</v>
      </c>
      <c r="D39" s="44" t="n">
        <v>29735.22</v>
      </c>
      <c r="E39" s="44" t="n">
        <f aca="false">(D39-C39)</f>
        <v>29735.22</v>
      </c>
      <c r="F39" s="44"/>
      <c r="G39" s="44" t="n">
        <f aca="false">C39</f>
        <v>0</v>
      </c>
      <c r="H39" s="44"/>
      <c r="I39" s="45"/>
    </row>
    <row r="40" customFormat="false" ht="13" hidden="false" customHeight="false" outlineLevel="0" collapsed="false">
      <c r="B40" s="43" t="s">
        <v>24</v>
      </c>
      <c r="C40" s="44" t="n">
        <v>0</v>
      </c>
      <c r="D40" s="44" t="n">
        <v>518000</v>
      </c>
      <c r="E40" s="44" t="n">
        <f aca="false">(D40-C40)</f>
        <v>518000</v>
      </c>
      <c r="F40" s="44"/>
      <c r="G40" s="44" t="n">
        <f aca="false">C40</f>
        <v>0</v>
      </c>
      <c r="H40" s="44"/>
      <c r="I40" s="45"/>
    </row>
    <row r="41" customFormat="false" ht="13" hidden="false" customHeight="false" outlineLevel="0" collapsed="false">
      <c r="B41" s="43" t="s">
        <v>25</v>
      </c>
      <c r="C41" s="44" t="n">
        <v>19170</v>
      </c>
      <c r="D41" s="44" t="n">
        <v>49500</v>
      </c>
      <c r="E41" s="44" t="n">
        <f aca="false">(D41-C41)</f>
        <v>30330</v>
      </c>
      <c r="F41" s="44"/>
      <c r="G41" s="44"/>
      <c r="H41" s="44"/>
      <c r="I41" s="45"/>
    </row>
    <row r="42" customFormat="false" ht="13" hidden="false" customHeight="false" outlineLevel="0" collapsed="false">
      <c r="B42" s="43"/>
      <c r="C42" s="44" t="n">
        <f aca="false">SUM(C3:C41)</f>
        <v>4313248.9</v>
      </c>
      <c r="D42" s="44" t="n">
        <f aca="false">SUM(D3:D41)</f>
        <v>4108824.73</v>
      </c>
      <c r="E42" s="28" t="n">
        <f aca="false">SUM(E3:E41)</f>
        <v>2321390.33</v>
      </c>
      <c r="F42" s="28" t="n">
        <f aca="false">SUM(F3:F41)</f>
        <v>38201.43</v>
      </c>
      <c r="G42" s="28" t="n">
        <f aca="false">SUM(G3:G41)</f>
        <v>1426685</v>
      </c>
      <c r="H42" s="28" t="n">
        <f aca="false">SUM(H3:H41)</f>
        <v>700000</v>
      </c>
      <c r="I42" s="47"/>
    </row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ColWidth="10.6875" defaultRowHeight="13" zeroHeight="false" outlineLevelRow="0" outlineLevelCol="0"/>
  <sheetData>
    <row r="1" customFormat="false" ht="14" hidden="false" customHeight="false" outlineLevel="0" collapsed="false">
      <c r="A1" s="48" t="s">
        <v>88</v>
      </c>
      <c r="B1" s="49" t="s">
        <v>89</v>
      </c>
      <c r="C1" s="50" t="s">
        <v>90</v>
      </c>
    </row>
    <row r="2" customFormat="false" ht="126" hidden="false" customHeight="false" outlineLevel="0" collapsed="false">
      <c r="A2" s="51" t="s">
        <v>91</v>
      </c>
      <c r="B2" s="52" t="n">
        <f aca="false">Apr22_to_November22!E42</f>
        <v>2321390.33</v>
      </c>
      <c r="C2" s="53" t="s">
        <v>92</v>
      </c>
    </row>
    <row r="3" customFormat="false" ht="112" hidden="false" customHeight="false" outlineLevel="0" collapsed="false">
      <c r="A3" s="51" t="s">
        <v>93</v>
      </c>
      <c r="B3" s="52" t="n">
        <f aca="false">Apr22_to_November22!C42-Apr22_to_November22!D42-Apr22_to_November22!F34</f>
        <v>203642.740000001</v>
      </c>
      <c r="C3" s="53" t="s">
        <v>94</v>
      </c>
    </row>
    <row r="4" customFormat="false" ht="84" hidden="false" customHeight="false" outlineLevel="0" collapsed="false">
      <c r="A4" s="51" t="s">
        <v>68</v>
      </c>
      <c r="B4" s="52" t="n">
        <f aca="false">Apr22_to_November22!F42</f>
        <v>38201.43</v>
      </c>
      <c r="C4" s="53" t="s">
        <v>95</v>
      </c>
    </row>
    <row r="5" customFormat="false" ht="28" hidden="false" customHeight="false" outlineLevel="0" collapsed="false">
      <c r="A5" s="51" t="s">
        <v>30</v>
      </c>
      <c r="B5" s="52" t="n">
        <f aca="false">Apr22_to_November22!H19</f>
        <v>700000</v>
      </c>
      <c r="C5" s="53" t="s">
        <v>96</v>
      </c>
    </row>
    <row r="6" customFormat="false" ht="140" hidden="false" customHeight="false" outlineLevel="0" collapsed="false">
      <c r="A6" s="54" t="s">
        <v>69</v>
      </c>
      <c r="B6" s="55" t="n">
        <f aca="false">Apr22_to_November22!G42</f>
        <v>1426685</v>
      </c>
      <c r="C6" s="56" t="s">
        <v>97</v>
      </c>
    </row>
    <row r="7" customFormat="false" ht="126" hidden="false" customHeight="false" outlineLevel="0" collapsed="false">
      <c r="A7" s="54" t="s">
        <v>98</v>
      </c>
      <c r="B7" s="55" t="n">
        <f aca="false">B5+B4+B3</f>
        <v>941844.170000001</v>
      </c>
      <c r="C7" s="56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cp:lastPrinted>2022-11-18T13:07:44Z</cp:lastPrinted>
  <dcterms:modified xsi:type="dcterms:W3CDTF">2022-12-31T20:06:23Z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