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oft copy " sheetId="6" r:id="rId1"/>
  </sheets>
  <definedNames>
    <definedName name="_xlnm._FilterDatabase" localSheetId="0" hidden="1">'soft copy '!$A$2:$BB$7</definedName>
  </definedNames>
  <calcPr calcId="152511"/>
</workbook>
</file>

<file path=xl/calcChain.xml><?xml version="1.0" encoding="utf-8"?>
<calcChain xmlns="http://schemas.openxmlformats.org/spreadsheetml/2006/main">
  <c r="AI7" i="6" l="1"/>
  <c r="AS7" i="6" l="1"/>
  <c r="K7" i="6" s="1"/>
  <c r="AS6" i="6"/>
  <c r="AS3" i="6"/>
  <c r="AS4" i="6"/>
  <c r="AS5" i="6"/>
  <c r="K5" i="6" s="1"/>
  <c r="AI6" i="6"/>
  <c r="K6" i="6" s="1"/>
  <c r="AI3" i="6"/>
  <c r="AI4" i="6"/>
  <c r="M7" i="6"/>
  <c r="M6" i="6"/>
  <c r="M3" i="6"/>
  <c r="M4" i="6"/>
  <c r="M5" i="6"/>
  <c r="L6" i="6"/>
  <c r="L3" i="6"/>
  <c r="L4" i="6"/>
  <c r="L5" i="6"/>
  <c r="J5" i="6" l="1"/>
  <c r="N5" i="6" s="1"/>
  <c r="K3" i="6"/>
  <c r="J3" i="6" s="1"/>
  <c r="N3" i="6" s="1"/>
  <c r="J6" i="6"/>
  <c r="N6" i="6" s="1"/>
  <c r="K4" i="6"/>
  <c r="J4" i="6" s="1"/>
  <c r="N4" i="6" s="1"/>
  <c r="L7" i="6" l="1"/>
  <c r="J7" i="6" s="1"/>
  <c r="N7" i="6" s="1"/>
</calcChain>
</file>

<file path=xl/sharedStrings.xml><?xml version="1.0" encoding="utf-8"?>
<sst xmlns="http://schemas.openxmlformats.org/spreadsheetml/2006/main" count="89" uniqueCount="50">
  <si>
    <t>Sr No</t>
  </si>
  <si>
    <t>COURSE</t>
  </si>
  <si>
    <t>CATEGORY</t>
  </si>
  <si>
    <t>SEX</t>
  </si>
  <si>
    <t>TOTAL DUE</t>
  </si>
  <si>
    <t>RECEIVED</t>
  </si>
  <si>
    <t>PENDING</t>
  </si>
  <si>
    <t>Remarks</t>
  </si>
  <si>
    <t>Reg . No</t>
  </si>
  <si>
    <t>Student Name</t>
  </si>
  <si>
    <t>Ist Sem Fee</t>
  </si>
  <si>
    <t>2nd Sem</t>
  </si>
  <si>
    <t>Ist Sem Hostel Fee</t>
  </si>
  <si>
    <t>RT No.</t>
  </si>
  <si>
    <t>Semester Dues</t>
  </si>
  <si>
    <t>Hostel Dues</t>
  </si>
  <si>
    <t xml:space="preserve">Fine </t>
  </si>
  <si>
    <t>2nd Sem Hostel Fee</t>
  </si>
  <si>
    <t>3rd Sem Fee</t>
  </si>
  <si>
    <t>3rd Sem Hostel Fee</t>
  </si>
  <si>
    <t>4th Sem Fee</t>
  </si>
  <si>
    <t>4th Sem Hostel Fee</t>
  </si>
  <si>
    <t>1st Sem Fee</t>
  </si>
  <si>
    <t>Fee Received</t>
  </si>
  <si>
    <t>CUP BATCH 2016-17</t>
  </si>
  <si>
    <t>16mphyto03</t>
  </si>
  <si>
    <t>16mscegs02</t>
  </si>
  <si>
    <t>16mslsbf09</t>
  </si>
  <si>
    <t>16mtcsnt13</t>
  </si>
  <si>
    <t>16mbagri06</t>
  </si>
  <si>
    <t>Name of Student</t>
  </si>
  <si>
    <t>aditi</t>
  </si>
  <si>
    <t>Adarsha Ranjan Pati</t>
  </si>
  <si>
    <t>AASHI AGRAWAL</t>
  </si>
  <si>
    <t>ABHISHEK KUMAR</t>
  </si>
  <si>
    <t>ABINASH KUMAR MOHANTA</t>
  </si>
  <si>
    <t>General</t>
  </si>
  <si>
    <t>SC</t>
  </si>
  <si>
    <t>Male</t>
  </si>
  <si>
    <t>Female</t>
  </si>
  <si>
    <t>E-Mail</t>
  </si>
  <si>
    <t>saditisaxena@gmail.com</t>
  </si>
  <si>
    <t>patiadarsha444@gmail.com</t>
  </si>
  <si>
    <t>aashiagr234@gmail.com</t>
  </si>
  <si>
    <t>kumarabhisheksmsit@gmail.com</t>
  </si>
  <si>
    <t>abinashnilu29@gmail.com</t>
  </si>
  <si>
    <t>Fine Received</t>
  </si>
  <si>
    <t xml:space="preserve">Fine Received </t>
  </si>
  <si>
    <t>Fine received</t>
  </si>
  <si>
    <t>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</si>
</sst>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3" fillId="6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8" borderId="0" xfId="0" applyFill="1"/>
    <xf numFmtId="0" fontId="0" fillId="8" borderId="1" xfId="0" applyFill="1" applyBorder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0" fillId="6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2" fillId="7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"/>
  <sheetViews>
    <sheetView tabSelected="1" workbookViewId="0">
      <pane xSplit="3" ySplit="2" topLeftCell="D3" activePane="bottomRight" state="frozen"/>
      <selection activeCell="D11" activeCellId="1" sqref="Y111 D11"/>
      <selection pane="topRight" activeCell="D11" activeCellId="1" sqref="Y111 D11"/>
      <selection pane="bottomLeft" activeCell="D11" activeCellId="1" sqref="Y111 D11"/>
      <selection pane="bottomRight" activeCell="A8" sqref="A8"/>
    </sheetView>
  </sheetViews>
  <sheetFormatPr defaultRowHeight="15" x14ac:dyDescent="0.25"/>
  <cols>
    <col min="1" max="1" width="8.42578125" customWidth="1"/>
    <col min="2" max="2" width="17" customWidth="1"/>
    <col min="3" max="3" width="35.5703125" hidden="1" customWidth="1"/>
    <col min="4" max="4" width="23.42578125" hidden="1" customWidth="1"/>
    <col min="5" max="5" width="23.42578125" customWidth="1"/>
    <col min="6" max="6" width="12.28515625" hidden="1" customWidth="1"/>
    <col min="7" max="7" width="14.42578125" bestFit="1" customWidth="1"/>
    <col min="8" max="8" width="8.5703125" hidden="1" customWidth="1"/>
    <col min="9" max="9" width="27.140625" hidden="1" customWidth="1"/>
    <col min="10" max="10" width="9.140625" customWidth="1"/>
    <col min="11" max="11" width="10.42578125" customWidth="1"/>
    <col min="12" max="14" width="9.140625" customWidth="1"/>
    <col min="15" max="23" width="9.140625" hidden="1" customWidth="1"/>
    <col min="24" max="24" width="21" hidden="1" customWidth="1"/>
    <col min="25" max="32" width="0" hidden="1" customWidth="1"/>
    <col min="33" max="33" width="11" style="12" hidden="1" customWidth="1"/>
    <col min="34" max="34" width="0" hidden="1" customWidth="1"/>
    <col min="35" max="37" width="8.85546875" style="4"/>
    <col min="38" max="44" width="9.140625" style="1"/>
  </cols>
  <sheetData>
    <row r="1" spans="1:141" s="11" customFormat="1" ht="42" customHeight="1" x14ac:dyDescent="0.25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7" t="s">
        <v>22</v>
      </c>
      <c r="P1" s="27"/>
      <c r="Q1" s="27"/>
      <c r="R1" s="27"/>
      <c r="S1" s="27"/>
      <c r="T1" s="27"/>
      <c r="U1" s="27"/>
      <c r="V1" s="27"/>
      <c r="W1" s="27"/>
      <c r="X1" s="27"/>
      <c r="Y1" s="24" t="s">
        <v>11</v>
      </c>
      <c r="Z1" s="24"/>
      <c r="AA1" s="24"/>
      <c r="AB1" s="24"/>
      <c r="AC1" s="24"/>
      <c r="AD1" s="24"/>
      <c r="AE1" s="24"/>
      <c r="AF1" s="24"/>
      <c r="AG1" s="24"/>
      <c r="AH1" s="24"/>
      <c r="AI1" s="25" t="s">
        <v>18</v>
      </c>
      <c r="AJ1" s="25"/>
      <c r="AK1" s="25"/>
      <c r="AL1" s="25"/>
      <c r="AM1" s="25"/>
      <c r="AN1" s="25"/>
      <c r="AO1" s="25"/>
      <c r="AP1" s="25"/>
      <c r="AQ1" s="25"/>
      <c r="AR1" s="25"/>
      <c r="AS1" s="26" t="s">
        <v>20</v>
      </c>
      <c r="AT1" s="26"/>
      <c r="AU1" s="26"/>
      <c r="AV1" s="26"/>
      <c r="AW1" s="26"/>
      <c r="AX1" s="26"/>
      <c r="AY1" s="26"/>
      <c r="AZ1" s="26"/>
      <c r="BA1" s="26"/>
      <c r="BB1" s="26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</row>
    <row r="2" spans="1:141" ht="45" x14ac:dyDescent="0.25">
      <c r="A2" s="6" t="s">
        <v>0</v>
      </c>
      <c r="B2" s="6" t="s">
        <v>8</v>
      </c>
      <c r="C2" s="6" t="s">
        <v>9</v>
      </c>
      <c r="D2" s="6" t="s">
        <v>49</v>
      </c>
      <c r="E2" s="6" t="s">
        <v>30</v>
      </c>
      <c r="F2" s="6" t="s">
        <v>1</v>
      </c>
      <c r="G2" s="6" t="s">
        <v>2</v>
      </c>
      <c r="H2" s="6" t="s">
        <v>3</v>
      </c>
      <c r="I2" s="6" t="s">
        <v>40</v>
      </c>
      <c r="J2" s="7" t="s">
        <v>4</v>
      </c>
      <c r="K2" s="7" t="s">
        <v>14</v>
      </c>
      <c r="L2" s="7" t="s">
        <v>15</v>
      </c>
      <c r="M2" s="7" t="s">
        <v>5</v>
      </c>
      <c r="N2" s="7" t="s">
        <v>6</v>
      </c>
      <c r="O2" s="8" t="s">
        <v>10</v>
      </c>
      <c r="P2" s="8" t="s">
        <v>23</v>
      </c>
      <c r="Q2" s="8" t="s">
        <v>13</v>
      </c>
      <c r="R2" s="8" t="s">
        <v>12</v>
      </c>
      <c r="S2" s="8" t="s">
        <v>23</v>
      </c>
      <c r="T2" s="8" t="s">
        <v>13</v>
      </c>
      <c r="U2" s="8" t="s">
        <v>16</v>
      </c>
      <c r="V2" s="8" t="s">
        <v>46</v>
      </c>
      <c r="W2" s="8" t="s">
        <v>13</v>
      </c>
      <c r="X2" s="8" t="s">
        <v>7</v>
      </c>
      <c r="Y2" s="8" t="s">
        <v>11</v>
      </c>
      <c r="Z2" s="8" t="s">
        <v>23</v>
      </c>
      <c r="AA2" s="8" t="s">
        <v>13</v>
      </c>
      <c r="AB2" s="8" t="s">
        <v>17</v>
      </c>
      <c r="AC2" s="8" t="s">
        <v>23</v>
      </c>
      <c r="AD2" s="8" t="s">
        <v>13</v>
      </c>
      <c r="AE2" s="8" t="s">
        <v>16</v>
      </c>
      <c r="AF2" s="8" t="s">
        <v>46</v>
      </c>
      <c r="AG2" s="8" t="s">
        <v>13</v>
      </c>
      <c r="AH2" s="20" t="s">
        <v>7</v>
      </c>
      <c r="AI2" s="8" t="s">
        <v>18</v>
      </c>
      <c r="AJ2" s="8" t="s">
        <v>13</v>
      </c>
      <c r="AK2" s="8" t="s">
        <v>23</v>
      </c>
      <c r="AL2" s="8" t="s">
        <v>19</v>
      </c>
      <c r="AM2" s="8" t="s">
        <v>23</v>
      </c>
      <c r="AN2" s="8" t="s">
        <v>13</v>
      </c>
      <c r="AO2" s="8" t="s">
        <v>16</v>
      </c>
      <c r="AP2" s="8" t="s">
        <v>47</v>
      </c>
      <c r="AQ2" s="8" t="s">
        <v>13</v>
      </c>
      <c r="AR2" s="8" t="s">
        <v>7</v>
      </c>
      <c r="AS2" s="22" t="s">
        <v>20</v>
      </c>
      <c r="AT2" s="8" t="s">
        <v>23</v>
      </c>
      <c r="AU2" s="8" t="s">
        <v>13</v>
      </c>
      <c r="AV2" s="8" t="s">
        <v>21</v>
      </c>
      <c r="AW2" s="8" t="s">
        <v>23</v>
      </c>
      <c r="AX2" s="8" t="s">
        <v>13</v>
      </c>
      <c r="AY2" s="8" t="s">
        <v>16</v>
      </c>
      <c r="AZ2" s="8" t="s">
        <v>48</v>
      </c>
      <c r="BA2" s="8" t="s">
        <v>13</v>
      </c>
      <c r="BB2" s="8" t="s">
        <v>7</v>
      </c>
    </row>
    <row r="3" spans="1:141" x14ac:dyDescent="0.25">
      <c r="A3" s="1"/>
      <c r="B3" s="17" t="s">
        <v>27</v>
      </c>
      <c r="C3" s="1"/>
      <c r="D3" s="15" t="s">
        <v>33</v>
      </c>
      <c r="E3" s="15" t="s">
        <v>33</v>
      </c>
      <c r="F3" s="1"/>
      <c r="G3" s="15" t="s">
        <v>36</v>
      </c>
      <c r="H3" s="15" t="s">
        <v>39</v>
      </c>
      <c r="I3" s="15" t="s">
        <v>43</v>
      </c>
      <c r="J3" s="2">
        <f t="shared" ref="J3:J7" si="0">K3+L3</f>
        <v>32540</v>
      </c>
      <c r="K3" s="2">
        <f t="shared" ref="K3:K7" si="1">U3+Y3+AO3+AY3+AS3+AI3+O3</f>
        <v>24140</v>
      </c>
      <c r="L3" s="2">
        <f t="shared" ref="L3:L7" si="2">R3+AB3+AL3+AV3</f>
        <v>8400</v>
      </c>
      <c r="M3" s="2">
        <f t="shared" ref="M3:M7" si="3">P3+S3+Z3+AC3+AK3+AM3+AT3+AW3+V3+AF3+AP3+AZ3</f>
        <v>14350</v>
      </c>
      <c r="N3" s="2">
        <f t="shared" ref="N3:N7" si="4">J3-M3</f>
        <v>18190</v>
      </c>
      <c r="O3" s="3">
        <v>9530</v>
      </c>
      <c r="P3" s="1"/>
      <c r="Q3" s="1"/>
      <c r="R3" s="1"/>
      <c r="S3" s="1"/>
      <c r="T3" s="1"/>
      <c r="U3" s="1"/>
      <c r="V3" s="1"/>
      <c r="W3" s="1"/>
      <c r="X3" s="1"/>
      <c r="Y3" s="2">
        <v>4330</v>
      </c>
      <c r="Z3" s="1"/>
      <c r="AA3" s="1"/>
      <c r="AB3" s="1"/>
      <c r="AC3" s="1"/>
      <c r="AD3" s="1"/>
      <c r="AE3" s="1"/>
      <c r="AF3" s="1"/>
      <c r="AG3" s="13"/>
      <c r="AH3" s="21"/>
      <c r="AI3" s="9">
        <f>O3-3580</f>
        <v>5950</v>
      </c>
      <c r="AK3" s="4">
        <v>5950</v>
      </c>
      <c r="AL3" s="1">
        <v>8400</v>
      </c>
      <c r="AM3" s="1">
        <v>8400</v>
      </c>
      <c r="AS3" s="23">
        <f t="shared" ref="AS3:AS7" si="5">Y3</f>
        <v>4330</v>
      </c>
      <c r="AT3" s="1"/>
      <c r="AU3" s="1"/>
      <c r="AV3" s="1"/>
      <c r="AW3" s="1"/>
      <c r="AX3" s="1"/>
      <c r="AY3" s="1"/>
      <c r="AZ3" s="1"/>
      <c r="BA3" s="1"/>
      <c r="BB3" s="1"/>
    </row>
    <row r="4" spans="1:141" x14ac:dyDescent="0.25">
      <c r="A4" s="1"/>
      <c r="B4" s="17" t="s">
        <v>28</v>
      </c>
      <c r="C4" s="1"/>
      <c r="D4" s="16" t="s">
        <v>34</v>
      </c>
      <c r="E4" s="16" t="s">
        <v>34</v>
      </c>
      <c r="F4" s="1"/>
      <c r="G4" s="16" t="s">
        <v>37</v>
      </c>
      <c r="H4" s="16" t="s">
        <v>38</v>
      </c>
      <c r="I4" s="16" t="s">
        <v>44</v>
      </c>
      <c r="J4" s="2">
        <f t="shared" si="0"/>
        <v>44520</v>
      </c>
      <c r="K4" s="2">
        <f t="shared" si="1"/>
        <v>42720</v>
      </c>
      <c r="L4" s="2">
        <f t="shared" si="2"/>
        <v>1800</v>
      </c>
      <c r="M4" s="2">
        <f t="shared" si="3"/>
        <v>12465</v>
      </c>
      <c r="N4" s="2">
        <f t="shared" si="4"/>
        <v>32055</v>
      </c>
      <c r="O4" s="3">
        <v>14245</v>
      </c>
      <c r="P4" s="1"/>
      <c r="Q4" s="1"/>
      <c r="R4" s="1"/>
      <c r="S4" s="1"/>
      <c r="T4" s="1"/>
      <c r="U4" s="1"/>
      <c r="V4" s="1"/>
      <c r="W4" s="1"/>
      <c r="X4" s="1"/>
      <c r="Y4" s="2">
        <v>8905</v>
      </c>
      <c r="Z4" s="1"/>
      <c r="AA4" s="1"/>
      <c r="AB4" s="1"/>
      <c r="AC4" s="1"/>
      <c r="AD4" s="1"/>
      <c r="AE4" s="1"/>
      <c r="AF4" s="1"/>
      <c r="AG4" s="13"/>
      <c r="AH4" s="21"/>
      <c r="AI4" s="9">
        <f>O4-3580</f>
        <v>10665</v>
      </c>
      <c r="AK4" s="4">
        <v>10665</v>
      </c>
      <c r="AL4" s="1">
        <v>1800</v>
      </c>
      <c r="AM4" s="1">
        <v>1800</v>
      </c>
      <c r="AN4" s="1">
        <v>12991</v>
      </c>
      <c r="AS4" s="23">
        <f t="shared" si="5"/>
        <v>8905</v>
      </c>
      <c r="AT4" s="1"/>
      <c r="AU4" s="1"/>
      <c r="AV4" s="1"/>
      <c r="AW4" s="1"/>
      <c r="AX4" s="1"/>
      <c r="AY4" s="1"/>
      <c r="AZ4" s="1"/>
      <c r="BA4" s="1"/>
      <c r="BB4" s="1"/>
    </row>
    <row r="5" spans="1:141" x14ac:dyDescent="0.25">
      <c r="A5" s="1"/>
      <c r="B5" s="18" t="s">
        <v>29</v>
      </c>
      <c r="C5" s="1"/>
      <c r="D5" s="19" t="s">
        <v>35</v>
      </c>
      <c r="E5" s="19" t="s">
        <v>35</v>
      </c>
      <c r="F5" s="1"/>
      <c r="G5" s="15" t="s">
        <v>36</v>
      </c>
      <c r="H5" s="15" t="s">
        <v>38</v>
      </c>
      <c r="I5" s="15" t="s">
        <v>45</v>
      </c>
      <c r="J5" s="2">
        <f t="shared" si="0"/>
        <v>40480</v>
      </c>
      <c r="K5" s="2">
        <f t="shared" si="1"/>
        <v>32080</v>
      </c>
      <c r="L5" s="2">
        <f t="shared" si="2"/>
        <v>8400</v>
      </c>
      <c r="M5" s="2">
        <f t="shared" si="3"/>
        <v>16960</v>
      </c>
      <c r="N5" s="2">
        <f t="shared" si="4"/>
        <v>23520</v>
      </c>
      <c r="O5" s="3">
        <v>12640</v>
      </c>
      <c r="P5" s="1"/>
      <c r="Q5" s="1"/>
      <c r="R5" s="1"/>
      <c r="S5" s="1"/>
      <c r="T5" s="1"/>
      <c r="U5" s="1"/>
      <c r="V5" s="1"/>
      <c r="W5" s="1"/>
      <c r="X5" s="1"/>
      <c r="Y5" s="2">
        <v>5440</v>
      </c>
      <c r="Z5" s="1"/>
      <c r="AA5" s="1"/>
      <c r="AB5" s="1"/>
      <c r="AC5" s="1"/>
      <c r="AD5" s="1"/>
      <c r="AE5" s="1"/>
      <c r="AF5" s="1"/>
      <c r="AG5" s="13"/>
      <c r="AH5" s="21"/>
      <c r="AI5" s="9">
        <v>8560</v>
      </c>
      <c r="AK5" s="4">
        <v>8560</v>
      </c>
      <c r="AL5" s="1">
        <v>8400</v>
      </c>
      <c r="AM5" s="1">
        <v>8400</v>
      </c>
      <c r="AS5" s="23">
        <f t="shared" si="5"/>
        <v>5440</v>
      </c>
      <c r="AT5" s="1"/>
      <c r="AU5" s="1"/>
      <c r="AV5" s="1"/>
      <c r="AW5" s="1"/>
      <c r="AX5" s="1"/>
      <c r="AY5" s="1"/>
      <c r="AZ5" s="1"/>
      <c r="BA5" s="1"/>
      <c r="BB5" s="1"/>
    </row>
    <row r="6" spans="1:141" x14ac:dyDescent="0.25">
      <c r="A6" s="1"/>
      <c r="B6" s="17" t="s">
        <v>26</v>
      </c>
      <c r="C6" s="1"/>
      <c r="D6" s="16" t="s">
        <v>32</v>
      </c>
      <c r="E6" s="16" t="s">
        <v>32</v>
      </c>
      <c r="F6" s="1"/>
      <c r="G6" s="16" t="s">
        <v>36</v>
      </c>
      <c r="H6" s="16" t="s">
        <v>38</v>
      </c>
      <c r="I6" s="16" t="s">
        <v>42</v>
      </c>
      <c r="J6" s="2">
        <f t="shared" si="0"/>
        <v>32540</v>
      </c>
      <c r="K6" s="2">
        <f t="shared" si="1"/>
        <v>24140</v>
      </c>
      <c r="L6" s="2">
        <f t="shared" si="2"/>
        <v>8400</v>
      </c>
      <c r="M6" s="2">
        <f t="shared" si="3"/>
        <v>14350</v>
      </c>
      <c r="N6" s="2">
        <f t="shared" si="4"/>
        <v>18190</v>
      </c>
      <c r="O6" s="3">
        <v>9530</v>
      </c>
      <c r="P6" s="1"/>
      <c r="Q6" s="1"/>
      <c r="R6" s="1"/>
      <c r="S6" s="1"/>
      <c r="T6" s="1"/>
      <c r="U6" s="1"/>
      <c r="V6" s="1"/>
      <c r="W6" s="1"/>
      <c r="X6" s="1"/>
      <c r="Y6" s="2">
        <v>4330</v>
      </c>
      <c r="Z6" s="1"/>
      <c r="AA6" s="1"/>
      <c r="AB6" s="1"/>
      <c r="AC6" s="1"/>
      <c r="AD6" s="1"/>
      <c r="AE6" s="1"/>
      <c r="AF6" s="1"/>
      <c r="AG6" s="13"/>
      <c r="AH6" s="21"/>
      <c r="AI6" s="9">
        <f t="shared" ref="AI6:AI7" si="6">O6-3580</f>
        <v>5950</v>
      </c>
      <c r="AK6" s="4">
        <v>5950</v>
      </c>
      <c r="AL6" s="1">
        <v>8400</v>
      </c>
      <c r="AM6" s="1">
        <v>8400</v>
      </c>
      <c r="AS6" s="23">
        <f t="shared" si="5"/>
        <v>4330</v>
      </c>
      <c r="AT6" s="1"/>
      <c r="AU6" s="1"/>
      <c r="AV6" s="1"/>
      <c r="AW6" s="1"/>
      <c r="AX6" s="1"/>
      <c r="AY6" s="1"/>
      <c r="AZ6" s="1"/>
      <c r="BA6" s="1"/>
      <c r="BB6" s="1"/>
    </row>
    <row r="7" spans="1:141" x14ac:dyDescent="0.25">
      <c r="A7" s="9">
        <v>113</v>
      </c>
      <c r="B7" s="17" t="s">
        <v>25</v>
      </c>
      <c r="C7" s="10"/>
      <c r="D7" s="15" t="s">
        <v>31</v>
      </c>
      <c r="E7" s="15" t="s">
        <v>31</v>
      </c>
      <c r="F7" s="9"/>
      <c r="G7" s="15" t="s">
        <v>36</v>
      </c>
      <c r="H7" s="15" t="s">
        <v>39</v>
      </c>
      <c r="I7" s="15" t="s">
        <v>41</v>
      </c>
      <c r="J7" s="2">
        <f t="shared" si="0"/>
        <v>41270</v>
      </c>
      <c r="K7" s="2">
        <f t="shared" si="1"/>
        <v>32870</v>
      </c>
      <c r="L7" s="2">
        <f t="shared" si="2"/>
        <v>8400</v>
      </c>
      <c r="M7" s="2">
        <f t="shared" si="3"/>
        <v>19065</v>
      </c>
      <c r="N7" s="2">
        <f t="shared" si="4"/>
        <v>22205</v>
      </c>
      <c r="O7" s="3">
        <v>14245</v>
      </c>
      <c r="P7" s="3"/>
      <c r="Q7" s="3"/>
      <c r="R7" s="3"/>
      <c r="S7" s="3"/>
      <c r="T7" s="3"/>
      <c r="U7" s="3"/>
      <c r="V7" s="3"/>
      <c r="W7" s="3"/>
      <c r="X7" s="1"/>
      <c r="Y7" s="2">
        <v>3980</v>
      </c>
      <c r="Z7" s="2"/>
      <c r="AA7" s="5"/>
      <c r="AB7" s="1"/>
      <c r="AC7" s="1"/>
      <c r="AD7" s="1"/>
      <c r="AE7" s="1"/>
      <c r="AF7" s="1"/>
      <c r="AG7" s="13"/>
      <c r="AH7" s="21"/>
      <c r="AI7" s="9">
        <f t="shared" si="6"/>
        <v>10665</v>
      </c>
      <c r="AK7" s="4">
        <v>10665</v>
      </c>
      <c r="AL7" s="1">
        <v>8400</v>
      </c>
      <c r="AM7" s="1">
        <v>8400</v>
      </c>
      <c r="AQ7" s="2"/>
      <c r="AS7" s="23">
        <f t="shared" si="5"/>
        <v>3980</v>
      </c>
      <c r="AT7" s="2"/>
      <c r="AU7" s="5"/>
      <c r="AV7" s="1"/>
      <c r="AW7" s="1"/>
      <c r="AX7" s="1"/>
      <c r="AY7" s="1"/>
      <c r="AZ7" s="1"/>
      <c r="BA7" s="2"/>
      <c r="BB7" s="1"/>
    </row>
  </sheetData>
  <autoFilter ref="A2:BB7"/>
  <sortState ref="A3:BB336">
    <sortCondition ref="D3:D336"/>
  </sortState>
  <mergeCells count="5">
    <mergeCell ref="Y1:AH1"/>
    <mergeCell ref="AI1:AR1"/>
    <mergeCell ref="AS1:BB1"/>
    <mergeCell ref="O1:X1"/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 copy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2017-11-13T07:48:05Z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4bf610ef-26b9-428d-839c-2d1b185f5f24</vt:lpwstr>
  </property>
</Properties>
</file>