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2"/>
  </bookViews>
  <sheets>
    <sheet name="PENGAJUAN" sheetId="1" r:id="rId1"/>
    <sheet name="HASIL VERIFIKASI" sheetId="2" r:id="rId2"/>
    <sheet name="JADWAL ANGSURAN" sheetId="4" r:id="rId3"/>
  </sheets>
  <definedNames>
    <definedName name="_xlnm.Print_Area" localSheetId="2">'JADWAL ANGSURAN'!$CX$6:$DD$216</definedName>
  </definedNames>
  <calcPr calcId="124519"/>
</workbook>
</file>

<file path=xl/calcChain.xml><?xml version="1.0" encoding="utf-8"?>
<calcChain xmlns="http://schemas.openxmlformats.org/spreadsheetml/2006/main">
  <c r="CX206" i="4"/>
  <c r="CU206"/>
  <c r="CU207"/>
  <c r="CU208"/>
  <c r="CU209"/>
  <c r="CU210"/>
  <c r="CU211"/>
  <c r="CU212"/>
  <c r="CU213"/>
  <c r="CU214"/>
  <c r="CU215"/>
  <c r="CU216"/>
  <c r="CU217"/>
  <c r="CU218"/>
  <c r="CU219"/>
  <c r="CU220"/>
  <c r="CU221"/>
  <c r="CU222"/>
  <c r="CU223"/>
  <c r="CU224"/>
  <c r="CU225"/>
  <c r="CU226"/>
  <c r="CU227"/>
  <c r="CU228"/>
  <c r="CU229"/>
  <c r="CU230"/>
  <c r="CU231"/>
  <c r="CU232"/>
  <c r="CU233"/>
  <c r="CU234"/>
  <c r="CU235"/>
  <c r="CU236"/>
  <c r="CU237"/>
  <c r="CU238"/>
  <c r="CU239"/>
  <c r="CU240"/>
  <c r="CU241"/>
  <c r="CU242"/>
  <c r="CU243"/>
  <c r="CU244"/>
  <c r="CU245"/>
  <c r="CU246"/>
  <c r="CU247"/>
  <c r="CU248"/>
  <c r="CU249"/>
  <c r="CU250"/>
  <c r="CU251"/>
  <c r="CU252"/>
  <c r="CU253"/>
  <c r="CU254"/>
  <c r="CU255"/>
  <c r="CU256"/>
  <c r="CU257"/>
  <c r="CU258"/>
  <c r="CU259"/>
  <c r="CU260"/>
  <c r="CS206"/>
  <c r="CS207"/>
  <c r="CS208"/>
  <c r="CS209"/>
  <c r="CS210"/>
  <c r="CS211"/>
  <c r="CS212"/>
  <c r="CS213"/>
  <c r="CS214"/>
  <c r="CS215"/>
  <c r="CS216"/>
  <c r="CS217"/>
  <c r="CS218"/>
  <c r="CS219"/>
  <c r="CS220"/>
  <c r="CS221"/>
  <c r="CS222"/>
  <c r="CS223"/>
  <c r="CS224"/>
  <c r="CS225"/>
  <c r="CS226"/>
  <c r="CS227"/>
  <c r="CS228"/>
  <c r="CS229"/>
  <c r="CS230"/>
  <c r="CS231"/>
  <c r="CS232"/>
  <c r="CS233"/>
  <c r="CS234"/>
  <c r="CS235"/>
  <c r="CS236"/>
  <c r="CS237"/>
  <c r="CS238"/>
  <c r="CS239"/>
  <c r="CS240"/>
  <c r="CS241"/>
  <c r="CS242"/>
  <c r="CS243"/>
  <c r="CS244"/>
  <c r="CS245"/>
  <c r="CS246"/>
  <c r="CS247"/>
  <c r="CS248"/>
  <c r="CS249"/>
  <c r="CS250"/>
  <c r="CS251"/>
  <c r="CS252"/>
  <c r="CS253"/>
  <c r="CS254"/>
  <c r="CS255"/>
  <c r="CS256"/>
  <c r="CS257"/>
  <c r="CS258"/>
  <c r="S11" i="2"/>
  <c r="O11"/>
  <c r="C11"/>
  <c r="S10" i="1"/>
  <c r="O10"/>
  <c r="C10"/>
  <c r="BT10" i="4" l="1"/>
  <c r="BO10"/>
  <c r="BI10"/>
  <c r="BD10"/>
  <c r="AN19"/>
  <c r="AO19" s="1"/>
  <c r="AN20"/>
  <c r="AO20" s="1"/>
  <c r="AS19" l="1"/>
  <c r="AQ19"/>
  <c r="AS20"/>
  <c r="AQ20"/>
  <c r="AM35"/>
  <c r="AL35"/>
  <c r="AK35"/>
  <c r="AJ35"/>
  <c r="AI35"/>
  <c r="AH35"/>
  <c r="AG35"/>
  <c r="AF35"/>
  <c r="AE35"/>
  <c r="AD35"/>
  <c r="AN34"/>
  <c r="AO34" s="1"/>
  <c r="AN33"/>
  <c r="AO33" s="1"/>
  <c r="AN32"/>
  <c r="AO32" s="1"/>
  <c r="AN31"/>
  <c r="AO31" s="1"/>
  <c r="AN30"/>
  <c r="AO30" s="1"/>
  <c r="AN29"/>
  <c r="AO29" s="1"/>
  <c r="AN28"/>
  <c r="AO28" s="1"/>
  <c r="AN27"/>
  <c r="AO27" s="1"/>
  <c r="AN26"/>
  <c r="AO26" s="1"/>
  <c r="AQ26" s="1"/>
  <c r="AN25"/>
  <c r="AO25" s="1"/>
  <c r="AN24"/>
  <c r="AO24" s="1"/>
  <c r="AQ24" s="1"/>
  <c r="AN23"/>
  <c r="AO23" s="1"/>
  <c r="AN22"/>
  <c r="AO22" s="1"/>
  <c r="AQ22" s="1"/>
  <c r="AU24"/>
  <c r="AU25" s="1"/>
  <c r="AU26" s="1"/>
  <c r="AU27" s="1"/>
  <c r="AU28" s="1"/>
  <c r="AU29" s="1"/>
  <c r="AU30" s="1"/>
  <c r="AU31" s="1"/>
  <c r="AU32" s="1"/>
  <c r="AU33" s="1"/>
  <c r="AU34" s="1"/>
  <c r="AU35" s="1"/>
  <c r="AU36" s="1"/>
  <c r="AU37" s="1"/>
  <c r="AU38" s="1"/>
  <c r="AU39" s="1"/>
  <c r="AU40" s="1"/>
  <c r="AU41" s="1"/>
  <c r="AU42" s="1"/>
  <c r="AU43" s="1"/>
  <c r="AU44" s="1"/>
  <c r="AU45" s="1"/>
  <c r="AU46" s="1"/>
  <c r="AU47" s="1"/>
  <c r="AU48" s="1"/>
  <c r="AU49" s="1"/>
  <c r="AU50" s="1"/>
  <c r="AU51" s="1"/>
  <c r="AU52" s="1"/>
  <c r="AU53" s="1"/>
  <c r="AU54" s="1"/>
  <c r="AU55" s="1"/>
  <c r="AU56" s="1"/>
  <c r="AU57" s="1"/>
  <c r="AU58" s="1"/>
  <c r="AU59" s="1"/>
  <c r="AU60" s="1"/>
  <c r="AU61" s="1"/>
  <c r="AU62" s="1"/>
  <c r="AU63" s="1"/>
  <c r="AU64" s="1"/>
  <c r="AU65" s="1"/>
  <c r="AU66" s="1"/>
  <c r="AU67" s="1"/>
  <c r="AU68" s="1"/>
  <c r="AU69" s="1"/>
  <c r="AU70" s="1"/>
  <c r="AU71" s="1"/>
  <c r="AU72" s="1"/>
  <c r="AU73" s="1"/>
  <c r="AU74" s="1"/>
  <c r="AU75" s="1"/>
  <c r="AU76" s="1"/>
  <c r="AU77" s="1"/>
  <c r="AU78" s="1"/>
  <c r="AU79" s="1"/>
  <c r="AU80" s="1"/>
  <c r="AU81" s="1"/>
  <c r="AU82" s="1"/>
  <c r="AU83" s="1"/>
  <c r="AU84" s="1"/>
  <c r="AU85" s="1"/>
  <c r="AU86" s="1"/>
  <c r="AU87" s="1"/>
  <c r="AU88" s="1"/>
  <c r="AU89" s="1"/>
  <c r="AU90" s="1"/>
  <c r="AU91" s="1"/>
  <c r="AU92" s="1"/>
  <c r="AU93" s="1"/>
  <c r="AU94" s="1"/>
  <c r="AU95" s="1"/>
  <c r="AU96" s="1"/>
  <c r="AU97" s="1"/>
  <c r="AU98" s="1"/>
  <c r="AU99" s="1"/>
  <c r="AU100" s="1"/>
  <c r="AU101" s="1"/>
  <c r="AU102" s="1"/>
  <c r="AU103" s="1"/>
  <c r="AU104" s="1"/>
  <c r="AU105" s="1"/>
  <c r="AU106" s="1"/>
  <c r="AU107" s="1"/>
  <c r="AU108" s="1"/>
  <c r="AU109" s="1"/>
  <c r="AU110" s="1"/>
  <c r="AU111" s="1"/>
  <c r="AU112" s="1"/>
  <c r="AU113" s="1"/>
  <c r="AU114" s="1"/>
  <c r="AU115" s="1"/>
  <c r="AU116" s="1"/>
  <c r="AU117" s="1"/>
  <c r="AU118" s="1"/>
  <c r="AU119" s="1"/>
  <c r="AU120" s="1"/>
  <c r="AU121" s="1"/>
  <c r="AU122" s="1"/>
  <c r="AU123" s="1"/>
  <c r="AU124" s="1"/>
  <c r="AU125" s="1"/>
  <c r="AU126" s="1"/>
  <c r="AU127" s="1"/>
  <c r="AU128" s="1"/>
  <c r="AU129" s="1"/>
  <c r="AU130" s="1"/>
  <c r="AU131" s="1"/>
  <c r="AU132" s="1"/>
  <c r="AU133" s="1"/>
  <c r="AU134" s="1"/>
  <c r="AU135" s="1"/>
  <c r="AU136" s="1"/>
  <c r="AU137" s="1"/>
  <c r="AU138" s="1"/>
  <c r="AU139" s="1"/>
  <c r="AU140" s="1"/>
  <c r="AU141" s="1"/>
  <c r="AU142" s="1"/>
  <c r="AU143" s="1"/>
  <c r="AU144" s="1"/>
  <c r="AU145" s="1"/>
  <c r="AU146" s="1"/>
  <c r="AU147" s="1"/>
  <c r="AU148" s="1"/>
  <c r="AU149" s="1"/>
  <c r="AU150" s="1"/>
  <c r="AU151" s="1"/>
  <c r="AU152" s="1"/>
  <c r="AU153" s="1"/>
  <c r="AU154" s="1"/>
  <c r="AU155" s="1"/>
  <c r="AU156" s="1"/>
  <c r="AU157" s="1"/>
  <c r="AU158" s="1"/>
  <c r="AU159" s="1"/>
  <c r="AU160" s="1"/>
  <c r="AU161" s="1"/>
  <c r="AU162" s="1"/>
  <c r="AU163" s="1"/>
  <c r="AU164" s="1"/>
  <c r="AU165" s="1"/>
  <c r="AU166" s="1"/>
  <c r="AU167" s="1"/>
  <c r="AU168" s="1"/>
  <c r="AU169" s="1"/>
  <c r="AU170" s="1"/>
  <c r="AU171" s="1"/>
  <c r="AU172" s="1"/>
  <c r="AU173" s="1"/>
  <c r="AU174" s="1"/>
  <c r="AU175" s="1"/>
  <c r="AU176" s="1"/>
  <c r="AU177" s="1"/>
  <c r="AU178" s="1"/>
  <c r="AU179" s="1"/>
  <c r="AU180" s="1"/>
  <c r="AU181" s="1"/>
  <c r="AU182" s="1"/>
  <c r="AU183" s="1"/>
  <c r="AU184" s="1"/>
  <c r="AU185" s="1"/>
  <c r="AU186" s="1"/>
  <c r="AU187" s="1"/>
  <c r="AU188" s="1"/>
  <c r="AU189" s="1"/>
  <c r="AU190" s="1"/>
  <c r="AU191" s="1"/>
  <c r="AU192" s="1"/>
  <c r="AU193" s="1"/>
  <c r="AU194" s="1"/>
  <c r="AU195" s="1"/>
  <c r="AU196" s="1"/>
  <c r="AU197" s="1"/>
  <c r="AU198" s="1"/>
  <c r="AU199" s="1"/>
  <c r="AU200" s="1"/>
  <c r="AU201" s="1"/>
  <c r="AU202" s="1"/>
  <c r="AU203" s="1"/>
  <c r="AU204" s="1"/>
  <c r="AU205" s="1"/>
  <c r="AU206" s="1"/>
  <c r="AU207" s="1"/>
  <c r="AU208" s="1"/>
  <c r="AU209" s="1"/>
  <c r="AU210" s="1"/>
  <c r="AU211" s="1"/>
  <c r="AU212" s="1"/>
  <c r="AU213" s="1"/>
  <c r="AU214" s="1"/>
  <c r="AU215" s="1"/>
  <c r="AU216" s="1"/>
  <c r="AU217" s="1"/>
  <c r="AU218" s="1"/>
  <c r="AU219" s="1"/>
  <c r="AU220" s="1"/>
  <c r="AU221" s="1"/>
  <c r="AU222" s="1"/>
  <c r="AU223" s="1"/>
  <c r="AU224" s="1"/>
  <c r="AU225" s="1"/>
  <c r="AU226" s="1"/>
  <c r="AU227" s="1"/>
  <c r="AU228" s="1"/>
  <c r="AU229" s="1"/>
  <c r="AU230" s="1"/>
  <c r="AU231" s="1"/>
  <c r="AU232" s="1"/>
  <c r="AU233" s="1"/>
  <c r="AU234" s="1"/>
  <c r="AU235" s="1"/>
  <c r="AU236" s="1"/>
  <c r="AU237" s="1"/>
  <c r="AU238" s="1"/>
  <c r="AU239" s="1"/>
  <c r="AU240" s="1"/>
  <c r="AU241" s="1"/>
  <c r="AU242" s="1"/>
  <c r="AU243" s="1"/>
  <c r="AU244" s="1"/>
  <c r="AU245" s="1"/>
  <c r="AU246" s="1"/>
  <c r="AU247" s="1"/>
  <c r="AU248" s="1"/>
  <c r="AU249" s="1"/>
  <c r="AU250" s="1"/>
  <c r="AU251" s="1"/>
  <c r="AU252" s="1"/>
  <c r="AU253" s="1"/>
  <c r="AU254" s="1"/>
  <c r="AU255" s="1"/>
  <c r="AU256" s="1"/>
  <c r="AU257" s="1"/>
  <c r="AU258" s="1"/>
  <c r="AU259" s="1"/>
  <c r="AU260" s="1"/>
  <c r="AU261" s="1"/>
  <c r="AU262" s="1"/>
  <c r="AU263" s="1"/>
  <c r="AU264" s="1"/>
  <c r="AU265" s="1"/>
  <c r="AU266" s="1"/>
  <c r="AU267" s="1"/>
  <c r="AU268" s="1"/>
  <c r="AU269" s="1"/>
  <c r="AN21"/>
  <c r="AO21" s="1"/>
  <c r="AN18"/>
  <c r="AO18" s="1"/>
  <c r="AS18" s="1"/>
  <c r="CQ17"/>
  <c r="CO17"/>
  <c r="CM17"/>
  <c r="CK17"/>
  <c r="CI17"/>
  <c r="AN17"/>
  <c r="AO17" s="1"/>
  <c r="AQ17" s="1"/>
  <c r="CQ16"/>
  <c r="CO16"/>
  <c r="CI16"/>
  <c r="AN16"/>
  <c r="AO16" s="1"/>
  <c r="AQ16" s="1"/>
  <c r="AN15"/>
  <c r="AO15" s="1"/>
  <c r="AS15" s="1"/>
  <c r="AN14"/>
  <c r="AO14" s="1"/>
  <c r="AQ14" s="1"/>
  <c r="AN13"/>
  <c r="AO13" s="1"/>
  <c r="AS13" s="1"/>
  <c r="BD12"/>
  <c r="BI12" s="1"/>
  <c r="AN12"/>
  <c r="AO12" s="1"/>
  <c r="AQ12" s="1"/>
  <c r="BT11"/>
  <c r="BO11"/>
  <c r="AN11"/>
  <c r="AO11" s="1"/>
  <c r="AQ11" s="1"/>
  <c r="AN10"/>
  <c r="AO10" s="1"/>
  <c r="AS10" s="1"/>
  <c r="AN9"/>
  <c r="AO9" s="1"/>
  <c r="BI8"/>
  <c r="BI11" s="1"/>
  <c r="BD8"/>
  <c r="CK16" s="1"/>
  <c r="AN8"/>
  <c r="AO8" s="1"/>
  <c r="BT7"/>
  <c r="CQ15" s="1"/>
  <c r="BO7"/>
  <c r="BO26" s="1"/>
  <c r="BI7"/>
  <c r="CM15" s="1"/>
  <c r="BD7"/>
  <c r="CK15" s="1"/>
  <c r="AY7"/>
  <c r="AY26" s="1"/>
  <c r="AN7"/>
  <c r="AO7" s="1"/>
  <c r="AQ7" s="1"/>
  <c r="BU6"/>
  <c r="BP6"/>
  <c r="BJ6"/>
  <c r="BE6"/>
  <c r="AY6"/>
  <c r="AN6"/>
  <c r="AO6" s="1"/>
  <c r="AQ6" s="1"/>
  <c r="AN5"/>
  <c r="AO5" s="1"/>
  <c r="DA26" l="1"/>
  <c r="AS14"/>
  <c r="AS17"/>
  <c r="AS7"/>
  <c r="AQ8"/>
  <c r="AS8"/>
  <c r="AQ13"/>
  <c r="AQ5"/>
  <c r="AS5"/>
  <c r="BI26"/>
  <c r="BK26" s="1"/>
  <c r="AS6"/>
  <c r="AQ15"/>
  <c r="BD11"/>
  <c r="BT26"/>
  <c r="BU26" s="1"/>
  <c r="CQ26" s="1"/>
  <c r="CI15"/>
  <c r="CM16"/>
  <c r="AQ25"/>
  <c r="AS25"/>
  <c r="AQ27"/>
  <c r="AS27"/>
  <c r="AZ26"/>
  <c r="BA26"/>
  <c r="AQ23"/>
  <c r="AS23"/>
  <c r="BP26"/>
  <c r="BQ26"/>
  <c r="AS9"/>
  <c r="AQ9"/>
  <c r="AQ21"/>
  <c r="AS21"/>
  <c r="AQ10"/>
  <c r="AS11"/>
  <c r="AS24"/>
  <c r="CO15"/>
  <c r="AS16"/>
  <c r="AQ28"/>
  <c r="AS28"/>
  <c r="AQ29"/>
  <c r="AS29"/>
  <c r="AQ30"/>
  <c r="AS30"/>
  <c r="AQ31"/>
  <c r="AS31"/>
  <c r="AQ32"/>
  <c r="AS32"/>
  <c r="AQ33"/>
  <c r="AS33"/>
  <c r="AQ34"/>
  <c r="AS34"/>
  <c r="AN35"/>
  <c r="BD26"/>
  <c r="AS12"/>
  <c r="AQ18"/>
  <c r="AS22"/>
  <c r="AS26"/>
  <c r="AY27" l="1"/>
  <c r="BO27"/>
  <c r="BQ27" s="1"/>
  <c r="CP27" s="1"/>
  <c r="BT27"/>
  <c r="BV27" s="1"/>
  <c r="CR27" s="1"/>
  <c r="BJ26"/>
  <c r="BI27" s="1"/>
  <c r="BK27" s="1"/>
  <c r="CN27" s="1"/>
  <c r="BV26"/>
  <c r="BW26" s="1"/>
  <c r="CP26"/>
  <c r="CJ26"/>
  <c r="CN26"/>
  <c r="BE26"/>
  <c r="BF26"/>
  <c r="BB26"/>
  <c r="CI26"/>
  <c r="BR26"/>
  <c r="CO26"/>
  <c r="BA27" l="1"/>
  <c r="CM26"/>
  <c r="BL26"/>
  <c r="BL27" s="1"/>
  <c r="CR26"/>
  <c r="CU26" s="1"/>
  <c r="CL26"/>
  <c r="BW27"/>
  <c r="BR27"/>
  <c r="CK26"/>
  <c r="BG26"/>
  <c r="BB27"/>
  <c r="BD27"/>
  <c r="DA27" s="1"/>
  <c r="CS26" l="1"/>
  <c r="CT26" s="1"/>
  <c r="CJ27"/>
  <c r="AZ27"/>
  <c r="BB28"/>
  <c r="BG27"/>
  <c r="BU27"/>
  <c r="BW28"/>
  <c r="BF27"/>
  <c r="BJ27"/>
  <c r="BL28"/>
  <c r="BP27"/>
  <c r="BR28"/>
  <c r="CI27" l="1"/>
  <c r="AY28"/>
  <c r="BE27"/>
  <c r="BG28"/>
  <c r="BB29"/>
  <c r="CM27"/>
  <c r="BI28"/>
  <c r="CQ27"/>
  <c r="BT28"/>
  <c r="BR29"/>
  <c r="CO27"/>
  <c r="BO28"/>
  <c r="BL29"/>
  <c r="CL27"/>
  <c r="CU27" s="1"/>
  <c r="BW29"/>
  <c r="BR30" l="1"/>
  <c r="BB30"/>
  <c r="BQ28"/>
  <c r="BW30"/>
  <c r="BV28"/>
  <c r="BK28"/>
  <c r="CK27"/>
  <c r="CS27" s="1"/>
  <c r="BD28"/>
  <c r="DA28" s="1"/>
  <c r="BL30"/>
  <c r="BG29"/>
  <c r="BA28"/>
  <c r="BL31" l="1"/>
  <c r="CJ28"/>
  <c r="AZ28"/>
  <c r="CN28"/>
  <c r="BJ28"/>
  <c r="CR28"/>
  <c r="BU28"/>
  <c r="BR31"/>
  <c r="DC26"/>
  <c r="BB31"/>
  <c r="BG30"/>
  <c r="BF28"/>
  <c r="BW31"/>
  <c r="CP28"/>
  <c r="BP28"/>
  <c r="CT27" l="1"/>
  <c r="BR32"/>
  <c r="BG31"/>
  <c r="CM28"/>
  <c r="BI29"/>
  <c r="BB32"/>
  <c r="BL32"/>
  <c r="CL28"/>
  <c r="CU28" s="1"/>
  <c r="BE28"/>
  <c r="CI28"/>
  <c r="AY29"/>
  <c r="CO28"/>
  <c r="BO29"/>
  <c r="BW32"/>
  <c r="CQ28"/>
  <c r="BT29"/>
  <c r="DB26"/>
  <c r="DC27" l="1"/>
  <c r="BK29"/>
  <c r="DD26"/>
  <c r="BG32"/>
  <c r="BW33"/>
  <c r="BQ29"/>
  <c r="BL33"/>
  <c r="BB33"/>
  <c r="BR33"/>
  <c r="BV29"/>
  <c r="BA29"/>
  <c r="CK28"/>
  <c r="CS28" s="1"/>
  <c r="BD29"/>
  <c r="DA29" s="1"/>
  <c r="CJ29" l="1"/>
  <c r="AZ29"/>
  <c r="BR34"/>
  <c r="BG33"/>
  <c r="CN29"/>
  <c r="BJ29"/>
  <c r="BF29"/>
  <c r="BL34"/>
  <c r="CP29"/>
  <c r="BP29"/>
  <c r="CR29"/>
  <c r="BU29"/>
  <c r="BB34"/>
  <c r="BW34"/>
  <c r="CT28" l="1"/>
  <c r="BG34"/>
  <c r="BB35"/>
  <c r="CO29"/>
  <c r="BO30"/>
  <c r="BR35"/>
  <c r="CI29"/>
  <c r="AY30"/>
  <c r="BW35"/>
  <c r="CQ29"/>
  <c r="BT30"/>
  <c r="BL35"/>
  <c r="CL29"/>
  <c r="CU29" s="1"/>
  <c r="BE29"/>
  <c r="CM29"/>
  <c r="BI30"/>
  <c r="DC28" l="1"/>
  <c r="BW36"/>
  <c r="DB27"/>
  <c r="BA30"/>
  <c r="BQ30"/>
  <c r="CK29"/>
  <c r="CS29" s="1"/>
  <c r="BD30"/>
  <c r="DA30" s="1"/>
  <c r="BR36"/>
  <c r="BL36"/>
  <c r="BV30"/>
  <c r="BB36"/>
  <c r="BK30"/>
  <c r="BG35"/>
  <c r="BW37" l="1"/>
  <c r="BG36"/>
  <c r="BF30"/>
  <c r="DD27"/>
  <c r="BL37"/>
  <c r="BB37"/>
  <c r="CR30"/>
  <c r="BU30"/>
  <c r="BR37"/>
  <c r="CP30"/>
  <c r="BP30"/>
  <c r="CN30"/>
  <c r="BJ30"/>
  <c r="CJ30"/>
  <c r="AZ30"/>
  <c r="CT29" l="1"/>
  <c r="CI30"/>
  <c r="AY31"/>
  <c r="CO30"/>
  <c r="BO31"/>
  <c r="CQ30"/>
  <c r="BT31"/>
  <c r="DB28"/>
  <c r="CM30"/>
  <c r="BI31"/>
  <c r="BL38"/>
  <c r="CL30"/>
  <c r="CU30" s="1"/>
  <c r="BE30"/>
  <c r="BR38"/>
  <c r="BB38"/>
  <c r="BG37"/>
  <c r="BW38"/>
  <c r="DC29" l="1"/>
  <c r="BB39"/>
  <c r="CK30"/>
  <c r="CS30" s="1"/>
  <c r="BD31"/>
  <c r="DA31" s="1"/>
  <c r="BL39"/>
  <c r="BK31"/>
  <c r="BQ31"/>
  <c r="BW39"/>
  <c r="BA31"/>
  <c r="BG38"/>
  <c r="BR39"/>
  <c r="DD28"/>
  <c r="BV31"/>
  <c r="BR40" l="1"/>
  <c r="CN31"/>
  <c r="BJ31"/>
  <c r="CP31"/>
  <c r="BP31"/>
  <c r="BF31"/>
  <c r="CR31"/>
  <c r="BU31"/>
  <c r="BG39"/>
  <c r="BW40"/>
  <c r="BB40"/>
  <c r="CJ31"/>
  <c r="AZ31"/>
  <c r="BL40"/>
  <c r="CT30" l="1"/>
  <c r="CI31"/>
  <c r="AY32"/>
  <c r="BB41"/>
  <c r="BR41"/>
  <c r="DB29"/>
  <c r="BL41"/>
  <c r="BW41"/>
  <c r="CL31"/>
  <c r="CU31" s="1"/>
  <c r="BE31"/>
  <c r="BG40"/>
  <c r="CQ31"/>
  <c r="BT32"/>
  <c r="CO31"/>
  <c r="BO32"/>
  <c r="CM31"/>
  <c r="BI32"/>
  <c r="DC30" l="1"/>
  <c r="BK32"/>
  <c r="BG41"/>
  <c r="BA32"/>
  <c r="BL42"/>
  <c r="BW42"/>
  <c r="BQ32"/>
  <c r="BV32"/>
  <c r="CK31"/>
  <c r="CS31" s="1"/>
  <c r="BD32"/>
  <c r="DA32" s="1"/>
  <c r="DD29"/>
  <c r="BR42"/>
  <c r="BB42"/>
  <c r="CT31" l="1"/>
  <c r="DB30"/>
  <c r="DD30" s="1"/>
  <c r="BB43"/>
  <c r="BF32"/>
  <c r="BL43"/>
  <c r="CP32"/>
  <c r="BP32"/>
  <c r="BW43"/>
  <c r="CR32"/>
  <c r="BU32"/>
  <c r="BR43"/>
  <c r="CJ32"/>
  <c r="AZ32"/>
  <c r="BG42"/>
  <c r="CN32"/>
  <c r="BJ32"/>
  <c r="CU32" l="1"/>
  <c r="BW44"/>
  <c r="BG43"/>
  <c r="BR44"/>
  <c r="CO32"/>
  <c r="BO33"/>
  <c r="CM32"/>
  <c r="BI33"/>
  <c r="CI32"/>
  <c r="AY33"/>
  <c r="CQ32"/>
  <c r="BT33"/>
  <c r="BL44"/>
  <c r="CL32"/>
  <c r="BE32"/>
  <c r="BB44"/>
  <c r="DA33" l="1"/>
  <c r="DC31"/>
  <c r="BV33"/>
  <c r="BB45"/>
  <c r="BQ33"/>
  <c r="CK32"/>
  <c r="CS32" s="1"/>
  <c r="BD33"/>
  <c r="BR45"/>
  <c r="BA33"/>
  <c r="BG44"/>
  <c r="BW45"/>
  <c r="BK33"/>
  <c r="BL45"/>
  <c r="CT32" l="1"/>
  <c r="DB31"/>
  <c r="DD31" s="1"/>
  <c r="BG45"/>
  <c r="CP33"/>
  <c r="BP33"/>
  <c r="BL46"/>
  <c r="CN33"/>
  <c r="BJ33"/>
  <c r="BR46"/>
  <c r="BW46"/>
  <c r="BF33"/>
  <c r="BB46"/>
  <c r="CR33"/>
  <c r="BU33"/>
  <c r="CJ33"/>
  <c r="AZ33"/>
  <c r="CU33" l="1"/>
  <c r="CL33"/>
  <c r="BE33"/>
  <c r="BW47"/>
  <c r="BR47"/>
  <c r="BG46"/>
  <c r="CI33"/>
  <c r="AY34"/>
  <c r="CM33"/>
  <c r="BI34"/>
  <c r="CQ33"/>
  <c r="BT34"/>
  <c r="CO33"/>
  <c r="BO34"/>
  <c r="BB47"/>
  <c r="BL47"/>
  <c r="CS33" l="1"/>
  <c r="DC32"/>
  <c r="BW48"/>
  <c r="BQ34"/>
  <c r="BK34"/>
  <c r="BA34"/>
  <c r="CK33"/>
  <c r="BD34"/>
  <c r="DA34" s="1"/>
  <c r="BB48"/>
  <c r="BG47"/>
  <c r="BR48"/>
  <c r="BL48"/>
  <c r="BV34"/>
  <c r="CT33" l="1"/>
  <c r="DB32"/>
  <c r="DD32" s="1"/>
  <c r="BR49"/>
  <c r="BB49"/>
  <c r="BL49"/>
  <c r="BF34"/>
  <c r="CJ34"/>
  <c r="AZ34"/>
  <c r="CN34"/>
  <c r="BJ34"/>
  <c r="CP34"/>
  <c r="BP34"/>
  <c r="BW49"/>
  <c r="BG48"/>
  <c r="CR34"/>
  <c r="BU34"/>
  <c r="CO34" l="1"/>
  <c r="BO35"/>
  <c r="CI34"/>
  <c r="AY35"/>
  <c r="CQ34"/>
  <c r="BT35"/>
  <c r="CM34"/>
  <c r="BI35"/>
  <c r="BG49"/>
  <c r="BW50"/>
  <c r="CL34"/>
  <c r="CU34" s="1"/>
  <c r="BE34"/>
  <c r="BL50"/>
  <c r="BB50"/>
  <c r="BR50"/>
  <c r="DC33" l="1"/>
  <c r="BB51"/>
  <c r="BK35"/>
  <c r="BV35"/>
  <c r="BQ35"/>
  <c r="BW51"/>
  <c r="BR51"/>
  <c r="BL51"/>
  <c r="BG50"/>
  <c r="CK34"/>
  <c r="CS34" s="1"/>
  <c r="BD35"/>
  <c r="DA35" s="1"/>
  <c r="BA35"/>
  <c r="CT34" l="1"/>
  <c r="DB33"/>
  <c r="DD33" s="1"/>
  <c r="BB52"/>
  <c r="BR52"/>
  <c r="BW52"/>
  <c r="CN35"/>
  <c r="BJ35"/>
  <c r="CJ35"/>
  <c r="AZ35"/>
  <c r="BG51"/>
  <c r="CR35"/>
  <c r="BU35"/>
  <c r="BL52"/>
  <c r="CP35"/>
  <c r="BP35"/>
  <c r="BF35"/>
  <c r="CO35" l="1"/>
  <c r="BO36"/>
  <c r="CM35"/>
  <c r="BI36"/>
  <c r="BG52"/>
  <c r="BR53"/>
  <c r="CL35"/>
  <c r="CU35" s="1"/>
  <c r="BE35"/>
  <c r="BL53"/>
  <c r="BW53"/>
  <c r="BB53"/>
  <c r="CQ35"/>
  <c r="BT36"/>
  <c r="CI35"/>
  <c r="AY36"/>
  <c r="CS35" l="1"/>
  <c r="DC34"/>
  <c r="BW54"/>
  <c r="BK36"/>
  <c r="BL54"/>
  <c r="BR54"/>
  <c r="BG53"/>
  <c r="BB54"/>
  <c r="BA36"/>
  <c r="BV36"/>
  <c r="CK35"/>
  <c r="BD36"/>
  <c r="DA36" s="1"/>
  <c r="BQ36"/>
  <c r="CT35" l="1"/>
  <c r="DB34"/>
  <c r="DD34" s="1"/>
  <c r="CR36"/>
  <c r="BU36"/>
  <c r="BB55"/>
  <c r="BR55"/>
  <c r="CN36"/>
  <c r="BJ36"/>
  <c r="BL55"/>
  <c r="BF36"/>
  <c r="CJ36"/>
  <c r="AZ36"/>
  <c r="CP36"/>
  <c r="BP36"/>
  <c r="BG54"/>
  <c r="BW55"/>
  <c r="CU36" l="1"/>
  <c r="BW56"/>
  <c r="BB56"/>
  <c r="CQ36"/>
  <c r="BT37"/>
  <c r="CL36"/>
  <c r="BE36"/>
  <c r="BR56"/>
  <c r="CM36"/>
  <c r="BI37"/>
  <c r="CO36"/>
  <c r="BO37"/>
  <c r="CI36"/>
  <c r="AY37"/>
  <c r="BG55"/>
  <c r="BL56"/>
  <c r="DC35" l="1"/>
  <c r="BG56"/>
  <c r="BA37"/>
  <c r="BB57"/>
  <c r="BL57"/>
  <c r="CK36"/>
  <c r="CS36" s="1"/>
  <c r="BD37"/>
  <c r="DA37" s="1"/>
  <c r="BV37"/>
  <c r="BK37"/>
  <c r="BR57"/>
  <c r="BQ37"/>
  <c r="BW57"/>
  <c r="CT36" l="1"/>
  <c r="DB35"/>
  <c r="DD35" s="1"/>
  <c r="BW58"/>
  <c r="BL58"/>
  <c r="BF37"/>
  <c r="BG57"/>
  <c r="CR37"/>
  <c r="BU37"/>
  <c r="CP37"/>
  <c r="BP37"/>
  <c r="BR58"/>
  <c r="CN37"/>
  <c r="BJ37"/>
  <c r="BB58"/>
  <c r="CJ37"/>
  <c r="AZ37"/>
  <c r="BB59" l="1"/>
  <c r="CL37"/>
  <c r="CU37" s="1"/>
  <c r="BE37"/>
  <c r="CO37"/>
  <c r="BO38"/>
  <c r="BL59"/>
  <c r="BR59"/>
  <c r="BG58"/>
  <c r="BW59"/>
  <c r="CI37"/>
  <c r="AY38"/>
  <c r="CM37"/>
  <c r="BI38"/>
  <c r="CQ37"/>
  <c r="BT38"/>
  <c r="DC36" l="1"/>
  <c r="BG59"/>
  <c r="BV38"/>
  <c r="BK38"/>
  <c r="BA38"/>
  <c r="BW60"/>
  <c r="BR60"/>
  <c r="BL60"/>
  <c r="BB60"/>
  <c r="BQ38"/>
  <c r="CK37"/>
  <c r="CS37" s="1"/>
  <c r="BD38"/>
  <c r="DA38" s="1"/>
  <c r="CT37" l="1"/>
  <c r="DB36"/>
  <c r="DD36" s="1"/>
  <c r="CP38"/>
  <c r="BP38"/>
  <c r="CJ38"/>
  <c r="AZ38"/>
  <c r="BG60"/>
  <c r="BB61"/>
  <c r="BF38"/>
  <c r="BR61"/>
  <c r="BW61"/>
  <c r="BL61"/>
  <c r="CN38"/>
  <c r="BJ38"/>
  <c r="CR38"/>
  <c r="BU38"/>
  <c r="CU38" l="1"/>
  <c r="CL38"/>
  <c r="BE38"/>
  <c r="CO38"/>
  <c r="BO39"/>
  <c r="BL62"/>
  <c r="BW62"/>
  <c r="BR62"/>
  <c r="CQ38"/>
  <c r="BT39"/>
  <c r="CM38"/>
  <c r="BI39"/>
  <c r="BB62"/>
  <c r="CI38"/>
  <c r="AY39"/>
  <c r="BG61"/>
  <c r="DC37" l="1"/>
  <c r="BV39"/>
  <c r="BQ39"/>
  <c r="BG62"/>
  <c r="BA39"/>
  <c r="BK39"/>
  <c r="BW63"/>
  <c r="BB63"/>
  <c r="BR63"/>
  <c r="BL63"/>
  <c r="CK38"/>
  <c r="CS38" s="1"/>
  <c r="BD39"/>
  <c r="DA39" s="1"/>
  <c r="CT38" l="1"/>
  <c r="DB37"/>
  <c r="DD37" s="1"/>
  <c r="BL64"/>
  <c r="CN39"/>
  <c r="BJ39"/>
  <c r="CR39"/>
  <c r="BU39"/>
  <c r="BB64"/>
  <c r="BF39"/>
  <c r="BW64"/>
  <c r="CJ39"/>
  <c r="AZ39"/>
  <c r="BG63"/>
  <c r="BR64"/>
  <c r="CP39"/>
  <c r="BP39"/>
  <c r="CU39" l="1"/>
  <c r="CQ39"/>
  <c r="BT40"/>
  <c r="CM39"/>
  <c r="BI40"/>
  <c r="BR65"/>
  <c r="BG64"/>
  <c r="BW65"/>
  <c r="BL65"/>
  <c r="CO39"/>
  <c r="BO40"/>
  <c r="CI39"/>
  <c r="AY40"/>
  <c r="CL39"/>
  <c r="BE39"/>
  <c r="BB65"/>
  <c r="CS39" l="1"/>
  <c r="DC38"/>
  <c r="BB66"/>
  <c r="BA40"/>
  <c r="BK40"/>
  <c r="BV40"/>
  <c r="BR66"/>
  <c r="BL66"/>
  <c r="BW66"/>
  <c r="BG65"/>
  <c r="CK39"/>
  <c r="BD40"/>
  <c r="DA40" s="1"/>
  <c r="BQ40"/>
  <c r="CT39" l="1"/>
  <c r="DB38"/>
  <c r="DD38" s="1"/>
  <c r="BR67"/>
  <c r="BB67"/>
  <c r="CR40"/>
  <c r="BU40"/>
  <c r="CP40"/>
  <c r="BP40"/>
  <c r="BF40"/>
  <c r="BW67"/>
  <c r="BL67"/>
  <c r="CJ40"/>
  <c r="AZ40"/>
  <c r="BG66"/>
  <c r="CN40"/>
  <c r="BJ40"/>
  <c r="CI40" l="1"/>
  <c r="AY41"/>
  <c r="BB68"/>
  <c r="BR68"/>
  <c r="CQ40"/>
  <c r="BT41"/>
  <c r="CM40"/>
  <c r="BI41"/>
  <c r="CO40"/>
  <c r="BO41"/>
  <c r="BG67"/>
  <c r="BL68"/>
  <c r="BW68"/>
  <c r="CL40"/>
  <c r="CU40" s="1"/>
  <c r="BE40"/>
  <c r="DA41" l="1"/>
  <c r="DC39"/>
  <c r="BB69"/>
  <c r="BA41"/>
  <c r="BR69"/>
  <c r="CK40"/>
  <c r="CS40" s="1"/>
  <c r="BD41"/>
  <c r="BQ41"/>
  <c r="BV41"/>
  <c r="BK41"/>
  <c r="BW69"/>
  <c r="BL69"/>
  <c r="BG68"/>
  <c r="CT40" l="1"/>
  <c r="DB39"/>
  <c r="DD39" s="1"/>
  <c r="BW70"/>
  <c r="BL70"/>
  <c r="BG69"/>
  <c r="CN41"/>
  <c r="BJ41"/>
  <c r="BF41"/>
  <c r="CR41"/>
  <c r="BU41"/>
  <c r="CP41"/>
  <c r="BP41"/>
  <c r="BR70"/>
  <c r="CJ41"/>
  <c r="AZ41"/>
  <c r="BB70"/>
  <c r="CU41" l="1"/>
  <c r="BR71"/>
  <c r="BG70"/>
  <c r="BL71"/>
  <c r="CI41"/>
  <c r="AY42"/>
  <c r="CQ41"/>
  <c r="BT42"/>
  <c r="CM41"/>
  <c r="BI42"/>
  <c r="CO41"/>
  <c r="BO42"/>
  <c r="BB71"/>
  <c r="CL41"/>
  <c r="BE41"/>
  <c r="BW71"/>
  <c r="DC40" l="1"/>
  <c r="BK42"/>
  <c r="BV42"/>
  <c r="BL72"/>
  <c r="BG71"/>
  <c r="BQ42"/>
  <c r="CK41"/>
  <c r="CS41" s="1"/>
  <c r="BD42"/>
  <c r="DA42" s="1"/>
  <c r="BA42"/>
  <c r="BR72"/>
  <c r="BW72"/>
  <c r="BB72"/>
  <c r="CT41" l="1"/>
  <c r="DB40"/>
  <c r="DD40" s="1"/>
  <c r="CP42"/>
  <c r="BP42"/>
  <c r="CN42"/>
  <c r="BJ42"/>
  <c r="BW73"/>
  <c r="BG72"/>
  <c r="BL73"/>
  <c r="CJ42"/>
  <c r="AZ42"/>
  <c r="CR42"/>
  <c r="BU42"/>
  <c r="BB73"/>
  <c r="BR73"/>
  <c r="BF42"/>
  <c r="CU42" l="1"/>
  <c r="BR74"/>
  <c r="CQ42"/>
  <c r="BT43"/>
  <c r="CI42"/>
  <c r="AY43"/>
  <c r="CO42"/>
  <c r="BO43"/>
  <c r="BG73"/>
  <c r="CL42"/>
  <c r="BE42"/>
  <c r="BB74"/>
  <c r="CM42"/>
  <c r="BI43"/>
  <c r="BL74"/>
  <c r="BW74"/>
  <c r="DA43" l="1"/>
  <c r="DC41"/>
  <c r="BW75"/>
  <c r="BB75"/>
  <c r="BQ43"/>
  <c r="CK42"/>
  <c r="CS42" s="1"/>
  <c r="BD43"/>
  <c r="BK43"/>
  <c r="BG74"/>
  <c r="BR75"/>
  <c r="BL75"/>
  <c r="BA43"/>
  <c r="BV43"/>
  <c r="CT42" l="1"/>
  <c r="DB41"/>
  <c r="DD41" s="1"/>
  <c r="BR76"/>
  <c r="CR43"/>
  <c r="BU43"/>
  <c r="BB76"/>
  <c r="CJ43"/>
  <c r="AZ43"/>
  <c r="BG75"/>
  <c r="CN43"/>
  <c r="BJ43"/>
  <c r="BL76"/>
  <c r="BF43"/>
  <c r="CP43"/>
  <c r="BP43"/>
  <c r="BW76"/>
  <c r="BW77" l="1"/>
  <c r="CL43"/>
  <c r="CU43" s="1"/>
  <c r="BE43"/>
  <c r="BL77"/>
  <c r="BB77"/>
  <c r="BR77"/>
  <c r="BG76"/>
  <c r="CO43"/>
  <c r="BO44"/>
  <c r="CM43"/>
  <c r="BI44"/>
  <c r="CI43"/>
  <c r="AY44"/>
  <c r="CQ43"/>
  <c r="BT44"/>
  <c r="DC42" l="1"/>
  <c r="BK44"/>
  <c r="BW78"/>
  <c r="BA44"/>
  <c r="BG77"/>
  <c r="BR78"/>
  <c r="BB78"/>
  <c r="BL78"/>
  <c r="BV44"/>
  <c r="BQ44"/>
  <c r="CK43"/>
  <c r="CS43" s="1"/>
  <c r="BD44"/>
  <c r="DA44" s="1"/>
  <c r="CT43" l="1"/>
  <c r="DB42"/>
  <c r="DD42" s="1"/>
  <c r="BB79"/>
  <c r="BG78"/>
  <c r="BW79"/>
  <c r="CP44"/>
  <c r="BP44"/>
  <c r="CJ44"/>
  <c r="AZ44"/>
  <c r="BF44"/>
  <c r="CR44"/>
  <c r="BU44"/>
  <c r="BL79"/>
  <c r="BR79"/>
  <c r="CN44"/>
  <c r="BJ44"/>
  <c r="BG79" l="1"/>
  <c r="CM44"/>
  <c r="BI45"/>
  <c r="CI44"/>
  <c r="AY45"/>
  <c r="CO44"/>
  <c r="BO45"/>
  <c r="BL80"/>
  <c r="BW80"/>
  <c r="BR80"/>
  <c r="CL44"/>
  <c r="CU44" s="1"/>
  <c r="BE44"/>
  <c r="BB80"/>
  <c r="CQ44"/>
  <c r="BT45"/>
  <c r="DC43" l="1"/>
  <c r="BV45"/>
  <c r="BB81"/>
  <c r="BR81"/>
  <c r="BG80"/>
  <c r="BQ45"/>
  <c r="BA45"/>
  <c r="BW81"/>
  <c r="BL81"/>
  <c r="CK44"/>
  <c r="CS44" s="1"/>
  <c r="BD45"/>
  <c r="DA45" s="1"/>
  <c r="BK45"/>
  <c r="CT44" l="1"/>
  <c r="DB43"/>
  <c r="DD43" s="1"/>
  <c r="CN45"/>
  <c r="BJ45"/>
  <c r="BF45"/>
  <c r="BL82"/>
  <c r="BW82"/>
  <c r="BG81"/>
  <c r="BR82"/>
  <c r="BB82"/>
  <c r="CR45"/>
  <c r="BU45"/>
  <c r="CJ45"/>
  <c r="AZ45"/>
  <c r="CP45"/>
  <c r="BP45"/>
  <c r="CQ45" l="1"/>
  <c r="BT46"/>
  <c r="CM45"/>
  <c r="BI46"/>
  <c r="BW83"/>
  <c r="CL45"/>
  <c r="CU45" s="1"/>
  <c r="BE45"/>
  <c r="CO45"/>
  <c r="BO46"/>
  <c r="BG82"/>
  <c r="BL83"/>
  <c r="CI45"/>
  <c r="AY46"/>
  <c r="BB83"/>
  <c r="BR83"/>
  <c r="DC44" l="1"/>
  <c r="BR84"/>
  <c r="BB84"/>
  <c r="BG83"/>
  <c r="BA46"/>
  <c r="BK46"/>
  <c r="BL84"/>
  <c r="BW84"/>
  <c r="BQ46"/>
  <c r="CK45"/>
  <c r="CS45" s="1"/>
  <c r="BD46"/>
  <c r="DA46" s="1"/>
  <c r="BV46"/>
  <c r="CT45" l="1"/>
  <c r="DB44"/>
  <c r="DD44" s="1"/>
  <c r="CR46"/>
  <c r="BU46"/>
  <c r="CP46"/>
  <c r="BP46"/>
  <c r="BL85"/>
  <c r="BB85"/>
  <c r="BW85"/>
  <c r="CJ46"/>
  <c r="AZ46"/>
  <c r="BG84"/>
  <c r="BR85"/>
  <c r="BF46"/>
  <c r="CN46"/>
  <c r="BJ46"/>
  <c r="CO46" l="1"/>
  <c r="BO47"/>
  <c r="BR86"/>
  <c r="CL46"/>
  <c r="CU46" s="1"/>
  <c r="BE46"/>
  <c r="BW86"/>
  <c r="BB86"/>
  <c r="BL86"/>
  <c r="BG85"/>
  <c r="CM46"/>
  <c r="BI47"/>
  <c r="CI46"/>
  <c r="AY47"/>
  <c r="CQ46"/>
  <c r="BT47"/>
  <c r="CS46" l="1"/>
  <c r="DC45"/>
  <c r="BG86"/>
  <c r="BL87"/>
  <c r="BW87"/>
  <c r="BQ47"/>
  <c r="BV47"/>
  <c r="BA47"/>
  <c r="BK47"/>
  <c r="CK46"/>
  <c r="BD47"/>
  <c r="DA47" s="1"/>
  <c r="BR87"/>
  <c r="BB87"/>
  <c r="CT46" l="1"/>
  <c r="DB45"/>
  <c r="DD45" s="1"/>
  <c r="CN47"/>
  <c r="BJ47"/>
  <c r="BF47"/>
  <c r="BL88"/>
  <c r="BB88"/>
  <c r="BR88"/>
  <c r="CJ47"/>
  <c r="AZ47"/>
  <c r="CR47"/>
  <c r="BU47"/>
  <c r="CP47"/>
  <c r="BP47"/>
  <c r="BW88"/>
  <c r="BG87"/>
  <c r="BG88" l="1"/>
  <c r="CQ47"/>
  <c r="BT48"/>
  <c r="CM47"/>
  <c r="BI48"/>
  <c r="BR89"/>
  <c r="BB89"/>
  <c r="BW89"/>
  <c r="CI47"/>
  <c r="AY48"/>
  <c r="CO47"/>
  <c r="BO48"/>
  <c r="BL89"/>
  <c r="CL47"/>
  <c r="CU47" s="1"/>
  <c r="BE47"/>
  <c r="DC46" l="1"/>
  <c r="CK47"/>
  <c r="CS47" s="1"/>
  <c r="BD48"/>
  <c r="DA48" s="1"/>
  <c r="BK48"/>
  <c r="BV48"/>
  <c r="BL90"/>
  <c r="BB90"/>
  <c r="BW90"/>
  <c r="BR90"/>
  <c r="BG89"/>
  <c r="BQ48"/>
  <c r="BA48"/>
  <c r="CT47" l="1"/>
  <c r="DB46"/>
  <c r="DD46" s="1"/>
  <c r="CJ48"/>
  <c r="AZ48"/>
  <c r="BG90"/>
  <c r="BR91"/>
  <c r="BB91"/>
  <c r="BL91"/>
  <c r="BW91"/>
  <c r="CN48"/>
  <c r="BJ48"/>
  <c r="BF48"/>
  <c r="CP48"/>
  <c r="BP48"/>
  <c r="CR48"/>
  <c r="BU48"/>
  <c r="CQ48" l="1"/>
  <c r="BT49"/>
  <c r="BL92"/>
  <c r="BR92"/>
  <c r="BG91"/>
  <c r="CL48"/>
  <c r="CU48" s="1"/>
  <c r="BE48"/>
  <c r="BW92"/>
  <c r="CO48"/>
  <c r="BO49"/>
  <c r="CM48"/>
  <c r="BI49"/>
  <c r="BB92"/>
  <c r="CI48"/>
  <c r="AY49"/>
  <c r="DA49" l="1"/>
  <c r="DC47"/>
  <c r="BQ49"/>
  <c r="BL93"/>
  <c r="BA49"/>
  <c r="BK49"/>
  <c r="BG92"/>
  <c r="BR93"/>
  <c r="CK48"/>
  <c r="CS48" s="1"/>
  <c r="BD49"/>
  <c r="BB93"/>
  <c r="BW93"/>
  <c r="BV49"/>
  <c r="CT48" l="1"/>
  <c r="DB47"/>
  <c r="DD47" s="1"/>
  <c r="CR49"/>
  <c r="BU49"/>
  <c r="BW94"/>
  <c r="BB94"/>
  <c r="BG93"/>
  <c r="CP49"/>
  <c r="BP49"/>
  <c r="BR94"/>
  <c r="CN49"/>
  <c r="BJ49"/>
  <c r="BL94"/>
  <c r="BF49"/>
  <c r="CJ49"/>
  <c r="AZ49"/>
  <c r="CU49" l="1"/>
  <c r="BL95"/>
  <c r="BR95"/>
  <c r="BG94"/>
  <c r="BW95"/>
  <c r="CM49"/>
  <c r="BI50"/>
  <c r="CQ49"/>
  <c r="BT50"/>
  <c r="CL49"/>
  <c r="BE49"/>
  <c r="CO49"/>
  <c r="BO50"/>
  <c r="CI49"/>
  <c r="AY50"/>
  <c r="BB95"/>
  <c r="DA50" l="1"/>
  <c r="DC48"/>
  <c r="BW96"/>
  <c r="BR96"/>
  <c r="BA50"/>
  <c r="CK49"/>
  <c r="CS49" s="1"/>
  <c r="BD50"/>
  <c r="BV50"/>
  <c r="BG95"/>
  <c r="BL96"/>
  <c r="BB96"/>
  <c r="BK50"/>
  <c r="BQ50"/>
  <c r="CT49" l="1"/>
  <c r="DB48"/>
  <c r="DD48" s="1"/>
  <c r="BB97"/>
  <c r="BL97"/>
  <c r="BR97"/>
  <c r="BW97"/>
  <c r="CP50"/>
  <c r="BP50"/>
  <c r="CN50"/>
  <c r="BJ50"/>
  <c r="CR50"/>
  <c r="BU50"/>
  <c r="BG96"/>
  <c r="BF50"/>
  <c r="CJ50"/>
  <c r="AZ50"/>
  <c r="BW98" l="1"/>
  <c r="BG97"/>
  <c r="CM50"/>
  <c r="BI51"/>
  <c r="CO50"/>
  <c r="BO51"/>
  <c r="BR98"/>
  <c r="CQ50"/>
  <c r="BT51"/>
  <c r="BL98"/>
  <c r="BB98"/>
  <c r="CL50"/>
  <c r="CU50" s="1"/>
  <c r="BE50"/>
  <c r="CI50"/>
  <c r="AY51"/>
  <c r="DC49" l="1"/>
  <c r="BB99"/>
  <c r="BL99"/>
  <c r="BV51"/>
  <c r="BQ51"/>
  <c r="CK50"/>
  <c r="CS50" s="1"/>
  <c r="BD51"/>
  <c r="DA51" s="1"/>
  <c r="BW99"/>
  <c r="BR99"/>
  <c r="BK51"/>
  <c r="BG98"/>
  <c r="BA51"/>
  <c r="CT50" l="1"/>
  <c r="DB49"/>
  <c r="DD49" s="1"/>
  <c r="CJ51"/>
  <c r="AZ51"/>
  <c r="BG99"/>
  <c r="BL100"/>
  <c r="CN51"/>
  <c r="BJ51"/>
  <c r="CP51"/>
  <c r="BP51"/>
  <c r="BR100"/>
  <c r="BF51"/>
  <c r="BB100"/>
  <c r="BW100"/>
  <c r="CR51"/>
  <c r="BU51"/>
  <c r="BB101" l="1"/>
  <c r="BR101"/>
  <c r="CL51"/>
  <c r="CU51" s="1"/>
  <c r="BE51"/>
  <c r="CO51"/>
  <c r="BO52"/>
  <c r="CQ51"/>
  <c r="BT52"/>
  <c r="BW101"/>
  <c r="CM51"/>
  <c r="BI52"/>
  <c r="BL101"/>
  <c r="BG100"/>
  <c r="CI51"/>
  <c r="AY52"/>
  <c r="DA52" l="1"/>
  <c r="DC50"/>
  <c r="BA52"/>
  <c r="BL102"/>
  <c r="CK51"/>
  <c r="CS51" s="1"/>
  <c r="BD52"/>
  <c r="BG101"/>
  <c r="BK52"/>
  <c r="BW102"/>
  <c r="BV52"/>
  <c r="BQ52"/>
  <c r="BR102"/>
  <c r="BB102"/>
  <c r="CT51" l="1"/>
  <c r="DB50"/>
  <c r="DD50" s="1"/>
  <c r="CJ52"/>
  <c r="AZ52"/>
  <c r="BB103"/>
  <c r="BR103"/>
  <c r="CR52"/>
  <c r="BU52"/>
  <c r="CN52"/>
  <c r="BJ52"/>
  <c r="BF52"/>
  <c r="BL103"/>
  <c r="CP52"/>
  <c r="BP52"/>
  <c r="BW103"/>
  <c r="BG102"/>
  <c r="BG103" l="1"/>
  <c r="CL52"/>
  <c r="CU52" s="1"/>
  <c r="BE52"/>
  <c r="CQ52"/>
  <c r="BT53"/>
  <c r="CO52"/>
  <c r="BO53"/>
  <c r="BW104"/>
  <c r="BL104"/>
  <c r="CM52"/>
  <c r="BI53"/>
  <c r="BR104"/>
  <c r="BB104"/>
  <c r="CI52"/>
  <c r="AY53"/>
  <c r="DC51" l="1"/>
  <c r="BV53"/>
  <c r="BG104"/>
  <c r="BB105"/>
  <c r="BA53"/>
  <c r="BR105"/>
  <c r="BK53"/>
  <c r="BQ53"/>
  <c r="BL105"/>
  <c r="BW105"/>
  <c r="CK52"/>
  <c r="CS52" s="1"/>
  <c r="BD53"/>
  <c r="DA53" s="1"/>
  <c r="CT52" l="1"/>
  <c r="DB51"/>
  <c r="DD51" s="1"/>
  <c r="BL106"/>
  <c r="CP53"/>
  <c r="BP53"/>
  <c r="CJ53"/>
  <c r="AZ53"/>
  <c r="BB106"/>
  <c r="BG105"/>
  <c r="CR53"/>
  <c r="BU53"/>
  <c r="CN53"/>
  <c r="BJ53"/>
  <c r="BR106"/>
  <c r="BF53"/>
  <c r="BW106"/>
  <c r="CU53" l="1"/>
  <c r="CL53"/>
  <c r="BE53"/>
  <c r="BG106"/>
  <c r="BB107"/>
  <c r="CI53"/>
  <c r="AY54"/>
  <c r="BL107"/>
  <c r="BW107"/>
  <c r="BR107"/>
  <c r="CM53"/>
  <c r="BI54"/>
  <c r="CQ53"/>
  <c r="BT54"/>
  <c r="CO53"/>
  <c r="BO54"/>
  <c r="DC52" l="1"/>
  <c r="BR108"/>
  <c r="BB108"/>
  <c r="BW108"/>
  <c r="BQ54"/>
  <c r="BV54"/>
  <c r="BK54"/>
  <c r="BL108"/>
  <c r="BA54"/>
  <c r="BG107"/>
  <c r="CK53"/>
  <c r="CS53" s="1"/>
  <c r="BD54"/>
  <c r="DA54" s="1"/>
  <c r="CT53" l="1"/>
  <c r="DB52"/>
  <c r="DD52" s="1"/>
  <c r="BL109"/>
  <c r="CN54"/>
  <c r="BJ54"/>
  <c r="BW109"/>
  <c r="BG108"/>
  <c r="BF54"/>
  <c r="BB109"/>
  <c r="BR109"/>
  <c r="CJ54"/>
  <c r="AZ54"/>
  <c r="CR54"/>
  <c r="BU54"/>
  <c r="CP54"/>
  <c r="BP54"/>
  <c r="CI54" l="1"/>
  <c r="AY55"/>
  <c r="BR110"/>
  <c r="CL54"/>
  <c r="CU54" s="1"/>
  <c r="BE54"/>
  <c r="CM54"/>
  <c r="BI55"/>
  <c r="BL110"/>
  <c r="CO54"/>
  <c r="BO55"/>
  <c r="CQ54"/>
  <c r="BT55"/>
  <c r="BB110"/>
  <c r="BG109"/>
  <c r="BW110"/>
  <c r="DC53" l="1"/>
  <c r="BL111"/>
  <c r="BR111"/>
  <c r="BQ55"/>
  <c r="BK55"/>
  <c r="CK54"/>
  <c r="CS54" s="1"/>
  <c r="BD55"/>
  <c r="DA55" s="1"/>
  <c r="BW111"/>
  <c r="BB111"/>
  <c r="BG110"/>
  <c r="BV55"/>
  <c r="BA55"/>
  <c r="CT54" l="1"/>
  <c r="DB53"/>
  <c r="DD53" s="1"/>
  <c r="BB112"/>
  <c r="BR112"/>
  <c r="BL112"/>
  <c r="CN55"/>
  <c r="BJ55"/>
  <c r="CR55"/>
  <c r="BU55"/>
  <c r="BF55"/>
  <c r="CP55"/>
  <c r="BP55"/>
  <c r="CJ55"/>
  <c r="AZ55"/>
  <c r="BG111"/>
  <c r="BW112"/>
  <c r="CI55" l="1"/>
  <c r="AY56"/>
  <c r="CQ55"/>
  <c r="BT56"/>
  <c r="BL113"/>
  <c r="BG112"/>
  <c r="BW113"/>
  <c r="CO55"/>
  <c r="BO56"/>
  <c r="CL55"/>
  <c r="CU55" s="1"/>
  <c r="BE55"/>
  <c r="CM55"/>
  <c r="BI56"/>
  <c r="BR113"/>
  <c r="BB113"/>
  <c r="DC54" l="1"/>
  <c r="BK56"/>
  <c r="CK55"/>
  <c r="CS55" s="1"/>
  <c r="BD56"/>
  <c r="DA56" s="1"/>
  <c r="BB114"/>
  <c r="BR114"/>
  <c r="BV56"/>
  <c r="BA56"/>
  <c r="BQ56"/>
  <c r="BW114"/>
  <c r="BG113"/>
  <c r="BL114"/>
  <c r="CT55" l="1"/>
  <c r="DB54"/>
  <c r="DD54" s="1"/>
  <c r="CP56"/>
  <c r="BP56"/>
  <c r="BG114"/>
  <c r="BW115"/>
  <c r="CN56"/>
  <c r="BJ56"/>
  <c r="BB115"/>
  <c r="BR115"/>
  <c r="BL115"/>
  <c r="CJ56"/>
  <c r="AZ56"/>
  <c r="CR56"/>
  <c r="BU56"/>
  <c r="BF56"/>
  <c r="BW116" l="1"/>
  <c r="BL116"/>
  <c r="BR116"/>
  <c r="CO56"/>
  <c r="BO57"/>
  <c r="BG115"/>
  <c r="CQ56"/>
  <c r="BT57"/>
  <c r="CI56"/>
  <c r="AY57"/>
  <c r="CL56"/>
  <c r="CU56" s="1"/>
  <c r="BE56"/>
  <c r="BB116"/>
  <c r="CM56"/>
  <c r="BI57"/>
  <c r="DC55" l="1"/>
  <c r="CK56"/>
  <c r="CS56" s="1"/>
  <c r="BD57"/>
  <c r="DA57" s="1"/>
  <c r="BA57"/>
  <c r="BV57"/>
  <c r="BB117"/>
  <c r="BG116"/>
  <c r="BL117"/>
  <c r="BR117"/>
  <c r="BW117"/>
  <c r="BK57"/>
  <c r="BQ57"/>
  <c r="CT56" l="1"/>
  <c r="DB55"/>
  <c r="DD55" s="1"/>
  <c r="CJ57"/>
  <c r="AZ57"/>
  <c r="BF57"/>
  <c r="BB118"/>
  <c r="CP57"/>
  <c r="BP57"/>
  <c r="BW118"/>
  <c r="BR118"/>
  <c r="BL118"/>
  <c r="BG117"/>
  <c r="CN57"/>
  <c r="BJ57"/>
  <c r="CR57"/>
  <c r="BU57"/>
  <c r="BW119" l="1"/>
  <c r="BL119"/>
  <c r="CM57"/>
  <c r="BI58"/>
  <c r="BG118"/>
  <c r="BR119"/>
  <c r="BB119"/>
  <c r="CL57"/>
  <c r="CU57" s="1"/>
  <c r="BE57"/>
  <c r="CI57"/>
  <c r="AY58"/>
  <c r="CQ57"/>
  <c r="BT58"/>
  <c r="CO57"/>
  <c r="BO58"/>
  <c r="DC56" l="1"/>
  <c r="BA58"/>
  <c r="BW120"/>
  <c r="BL120"/>
  <c r="BQ58"/>
  <c r="CK57"/>
  <c r="CS57" s="1"/>
  <c r="BD58"/>
  <c r="DA58" s="1"/>
  <c r="BV58"/>
  <c r="BK58"/>
  <c r="BB120"/>
  <c r="BR120"/>
  <c r="BG119"/>
  <c r="CT57" l="1"/>
  <c r="DB56"/>
  <c r="DD56" s="1"/>
  <c r="CN58"/>
  <c r="BJ58"/>
  <c r="BF58"/>
  <c r="CP58"/>
  <c r="BP58"/>
  <c r="CJ58"/>
  <c r="AZ58"/>
  <c r="BG120"/>
  <c r="BR121"/>
  <c r="BW121"/>
  <c r="BB121"/>
  <c r="BL121"/>
  <c r="CR58"/>
  <c r="BU58"/>
  <c r="CQ58" l="1"/>
  <c r="BT59"/>
  <c r="BL122"/>
  <c r="BW122"/>
  <c r="BR122"/>
  <c r="CI58"/>
  <c r="AY59"/>
  <c r="BB122"/>
  <c r="BG121"/>
  <c r="CO58"/>
  <c r="BO59"/>
  <c r="CL58"/>
  <c r="CU58" s="1"/>
  <c r="BE58"/>
  <c r="CM58"/>
  <c r="BI59"/>
  <c r="DC57" l="1"/>
  <c r="BA59"/>
  <c r="BW123"/>
  <c r="BQ59"/>
  <c r="BR123"/>
  <c r="BL123"/>
  <c r="BK59"/>
  <c r="CK58"/>
  <c r="CS58" s="1"/>
  <c r="BD59"/>
  <c r="DA59" s="1"/>
  <c r="BG122"/>
  <c r="BB123"/>
  <c r="BV59"/>
  <c r="CT58" l="1"/>
  <c r="DB57"/>
  <c r="DD57" s="1"/>
  <c r="BF59"/>
  <c r="BL124"/>
  <c r="BW124"/>
  <c r="CP59"/>
  <c r="BP59"/>
  <c r="BB124"/>
  <c r="BG123"/>
  <c r="CR59"/>
  <c r="BU59"/>
  <c r="CN59"/>
  <c r="BJ59"/>
  <c r="BR124"/>
  <c r="CJ59"/>
  <c r="AZ59"/>
  <c r="BR125" l="1"/>
  <c r="CI59"/>
  <c r="AY60"/>
  <c r="CM59"/>
  <c r="BI60"/>
  <c r="CQ59"/>
  <c r="BT60"/>
  <c r="BB125"/>
  <c r="CO59"/>
  <c r="BO60"/>
  <c r="BW125"/>
  <c r="CL59"/>
  <c r="CU59" s="1"/>
  <c r="BE59"/>
  <c r="BG124"/>
  <c r="BL125"/>
  <c r="DC58" l="1"/>
  <c r="BB126"/>
  <c r="BR126"/>
  <c r="BG125"/>
  <c r="CK59"/>
  <c r="CS59" s="1"/>
  <c r="BD60"/>
  <c r="DA60" s="1"/>
  <c r="BQ60"/>
  <c r="BV60"/>
  <c r="BL126"/>
  <c r="BW126"/>
  <c r="BK60"/>
  <c r="BA60"/>
  <c r="CT59" l="1"/>
  <c r="DB58"/>
  <c r="DD58" s="1"/>
  <c r="BB127"/>
  <c r="CJ60"/>
  <c r="AZ60"/>
  <c r="CR60"/>
  <c r="BU60"/>
  <c r="BF60"/>
  <c r="BW127"/>
  <c r="BG126"/>
  <c r="BR127"/>
  <c r="CN60"/>
  <c r="BJ60"/>
  <c r="BL127"/>
  <c r="CP60"/>
  <c r="BP60"/>
  <c r="CM60" l="1"/>
  <c r="BI61"/>
  <c r="BG127"/>
  <c r="BW128"/>
  <c r="CI60"/>
  <c r="AY61"/>
  <c r="BL128"/>
  <c r="BR128"/>
  <c r="CO60"/>
  <c r="BO61"/>
  <c r="CL60"/>
  <c r="CU60" s="1"/>
  <c r="BE60"/>
  <c r="CQ60"/>
  <c r="BT61"/>
  <c r="BB128"/>
  <c r="DC59" l="1"/>
  <c r="BV61"/>
  <c r="BQ61"/>
  <c r="BB129"/>
  <c r="BL129"/>
  <c r="BK61"/>
  <c r="BR129"/>
  <c r="BW129"/>
  <c r="BG128"/>
  <c r="CK60"/>
  <c r="CS60" s="1"/>
  <c r="BD61"/>
  <c r="DA61" s="1"/>
  <c r="BA61"/>
  <c r="CT60" l="1"/>
  <c r="DB59"/>
  <c r="DD59" s="1"/>
  <c r="CN61"/>
  <c r="BJ61"/>
  <c r="BW130"/>
  <c r="BL130"/>
  <c r="CP61"/>
  <c r="BP61"/>
  <c r="CJ61"/>
  <c r="AZ61"/>
  <c r="BF61"/>
  <c r="BG129"/>
  <c r="BR130"/>
  <c r="BB130"/>
  <c r="CR61"/>
  <c r="BU61"/>
  <c r="CQ61" l="1"/>
  <c r="BT62"/>
  <c r="CL61"/>
  <c r="CU61" s="1"/>
  <c r="BE61"/>
  <c r="CI61"/>
  <c r="AY62"/>
  <c r="BW131"/>
  <c r="CM61"/>
  <c r="BI62"/>
  <c r="BR131"/>
  <c r="BG130"/>
  <c r="CO61"/>
  <c r="BO62"/>
  <c r="BB131"/>
  <c r="BL131"/>
  <c r="DC60" l="1"/>
  <c r="BL132"/>
  <c r="BR132"/>
  <c r="BG131"/>
  <c r="BA62"/>
  <c r="BV62"/>
  <c r="BB132"/>
  <c r="BQ62"/>
  <c r="BW132"/>
  <c r="BK62"/>
  <c r="CK61"/>
  <c r="CS61" s="1"/>
  <c r="BD62"/>
  <c r="DA62" s="1"/>
  <c r="CT61" l="1"/>
  <c r="DB60"/>
  <c r="DD60" s="1"/>
  <c r="CJ62"/>
  <c r="AZ62"/>
  <c r="CR62"/>
  <c r="BU62"/>
  <c r="BG132"/>
  <c r="BL133"/>
  <c r="BB133"/>
  <c r="BF62"/>
  <c r="CN62"/>
  <c r="BJ62"/>
  <c r="CP62"/>
  <c r="BP62"/>
  <c r="BW133"/>
  <c r="BR133"/>
  <c r="CU62" l="1"/>
  <c r="CO62"/>
  <c r="BO63"/>
  <c r="CM62"/>
  <c r="BI63"/>
  <c r="CL62"/>
  <c r="BE62"/>
  <c r="BL134"/>
  <c r="BW134"/>
  <c r="BG133"/>
  <c r="BR134"/>
  <c r="BB134"/>
  <c r="CQ62"/>
  <c r="BT63"/>
  <c r="CI62"/>
  <c r="AY63"/>
  <c r="DC61" l="1"/>
  <c r="BA63"/>
  <c r="BV63"/>
  <c r="BR135"/>
  <c r="BW135"/>
  <c r="BL135"/>
  <c r="BG134"/>
  <c r="BB135"/>
  <c r="CK62"/>
  <c r="CS62" s="1"/>
  <c r="BD63"/>
  <c r="DA63" s="1"/>
  <c r="BK63"/>
  <c r="BQ63"/>
  <c r="CT62" l="1"/>
  <c r="DB61"/>
  <c r="DD61" s="1"/>
  <c r="BW136"/>
  <c r="BR136"/>
  <c r="CR63"/>
  <c r="BU63"/>
  <c r="BL136"/>
  <c r="CP63"/>
  <c r="BP63"/>
  <c r="CN63"/>
  <c r="BJ63"/>
  <c r="BF63"/>
  <c r="BB136"/>
  <c r="BG135"/>
  <c r="CJ63"/>
  <c r="AZ63"/>
  <c r="CM63" l="1"/>
  <c r="BI64"/>
  <c r="BL137"/>
  <c r="CQ63"/>
  <c r="BT64"/>
  <c r="CI63"/>
  <c r="AY64"/>
  <c r="BG136"/>
  <c r="BB137"/>
  <c r="CL63"/>
  <c r="CU63" s="1"/>
  <c r="BE63"/>
  <c r="CO63"/>
  <c r="BO64"/>
  <c r="BR137"/>
  <c r="BW137"/>
  <c r="DC62" l="1"/>
  <c r="CK63"/>
  <c r="CS63" s="1"/>
  <c r="BD64"/>
  <c r="DA64" s="1"/>
  <c r="BG137"/>
  <c r="BV64"/>
  <c r="BL138"/>
  <c r="BW138"/>
  <c r="BR138"/>
  <c r="BQ64"/>
  <c r="BB138"/>
  <c r="BA64"/>
  <c r="BK64"/>
  <c r="CT63" l="1"/>
  <c r="DB62"/>
  <c r="DD62" s="1"/>
  <c r="CJ64"/>
  <c r="AZ64"/>
  <c r="BB139"/>
  <c r="CP64"/>
  <c r="BP64"/>
  <c r="BW139"/>
  <c r="BL139"/>
  <c r="CR64"/>
  <c r="BU64"/>
  <c r="CN64"/>
  <c r="BJ64"/>
  <c r="BF64"/>
  <c r="BG138"/>
  <c r="BR139"/>
  <c r="CU64" l="1"/>
  <c r="CL64"/>
  <c r="BE64"/>
  <c r="CM64"/>
  <c r="BI65"/>
  <c r="BW140"/>
  <c r="CI64"/>
  <c r="AY65"/>
  <c r="BR140"/>
  <c r="BG139"/>
  <c r="CQ64"/>
  <c r="BT65"/>
  <c r="BL140"/>
  <c r="CO64"/>
  <c r="BO65"/>
  <c r="BB140"/>
  <c r="DC63" l="1"/>
  <c r="BQ65"/>
  <c r="BV65"/>
  <c r="BA65"/>
  <c r="BK65"/>
  <c r="CK64"/>
  <c r="CS64" s="1"/>
  <c r="BD65"/>
  <c r="DA65" s="1"/>
  <c r="BB141"/>
  <c r="BL141"/>
  <c r="BR141"/>
  <c r="BW141"/>
  <c r="BG140"/>
  <c r="CT64" l="1"/>
  <c r="DB63"/>
  <c r="DD63" s="1"/>
  <c r="BW142"/>
  <c r="CJ65"/>
  <c r="AZ65"/>
  <c r="BF65"/>
  <c r="CN65"/>
  <c r="BJ65"/>
  <c r="CR65"/>
  <c r="BU65"/>
  <c r="CP65"/>
  <c r="BP65"/>
  <c r="BG141"/>
  <c r="BR142"/>
  <c r="BL142"/>
  <c r="BB142"/>
  <c r="BB143" l="1"/>
  <c r="CM65"/>
  <c r="BI66"/>
  <c r="CI65"/>
  <c r="AY66"/>
  <c r="BW143"/>
  <c r="BL143"/>
  <c r="BR143"/>
  <c r="BG142"/>
  <c r="CO65"/>
  <c r="BO66"/>
  <c r="CQ65"/>
  <c r="BT66"/>
  <c r="CL65"/>
  <c r="CU65" s="1"/>
  <c r="BE65"/>
  <c r="DC64" l="1"/>
  <c r="CK65"/>
  <c r="CS65" s="1"/>
  <c r="BD66"/>
  <c r="DA66" s="1"/>
  <c r="BQ66"/>
  <c r="BW144"/>
  <c r="BK66"/>
  <c r="BR144"/>
  <c r="BL144"/>
  <c r="BB144"/>
  <c r="BG143"/>
  <c r="BV66"/>
  <c r="BA66"/>
  <c r="CT65" l="1"/>
  <c r="DB64"/>
  <c r="DD64" s="1"/>
  <c r="BR145"/>
  <c r="BG144"/>
  <c r="CN66"/>
  <c r="BJ66"/>
  <c r="BW145"/>
  <c r="BF66"/>
  <c r="CR66"/>
  <c r="BU66"/>
  <c r="BB145"/>
  <c r="BL145"/>
  <c r="BL146" s="1"/>
  <c r="CJ66"/>
  <c r="AZ66"/>
  <c r="CP66"/>
  <c r="BP66"/>
  <c r="CU66" l="1"/>
  <c r="BB146"/>
  <c r="BW146"/>
  <c r="CI66"/>
  <c r="AY67"/>
  <c r="CL66"/>
  <c r="BE66"/>
  <c r="CO66"/>
  <c r="BO67"/>
  <c r="CQ66"/>
  <c r="BT67"/>
  <c r="CM66"/>
  <c r="BI67"/>
  <c r="BG145"/>
  <c r="BG146" s="1"/>
  <c r="BG147" l="1"/>
  <c r="BG148" s="1"/>
  <c r="BG149" s="1"/>
  <c r="BG150" s="1"/>
  <c r="BG151" s="1"/>
  <c r="BG152" s="1"/>
  <c r="BG153" s="1"/>
  <c r="BG154" s="1"/>
  <c r="BG155" s="1"/>
  <c r="BG156" s="1"/>
  <c r="BG157" s="1"/>
  <c r="BG158" s="1"/>
  <c r="BG159" s="1"/>
  <c r="BG160" s="1"/>
  <c r="BG161" s="1"/>
  <c r="BG162" s="1"/>
  <c r="BG163" s="1"/>
  <c r="BG164" s="1"/>
  <c r="BG165" s="1"/>
  <c r="BG166" s="1"/>
  <c r="BG167" s="1"/>
  <c r="BG168" s="1"/>
  <c r="BG169" s="1"/>
  <c r="BG170" s="1"/>
  <c r="BG171" s="1"/>
  <c r="BG172" s="1"/>
  <c r="BG173" s="1"/>
  <c r="BG174" s="1"/>
  <c r="BG175" s="1"/>
  <c r="BG176" s="1"/>
  <c r="BG177" s="1"/>
  <c r="BG178" s="1"/>
  <c r="BG179" s="1"/>
  <c r="BG180" s="1"/>
  <c r="BG181" s="1"/>
  <c r="BG182" s="1"/>
  <c r="BG183" s="1"/>
  <c r="BG184" s="1"/>
  <c r="BG185" s="1"/>
  <c r="BG186" s="1"/>
  <c r="BG187" s="1"/>
  <c r="BG188" s="1"/>
  <c r="BG189" s="1"/>
  <c r="BG190" s="1"/>
  <c r="BG191" s="1"/>
  <c r="BG192" s="1"/>
  <c r="BG193" s="1"/>
  <c r="BG194" s="1"/>
  <c r="BG195" s="1"/>
  <c r="BG196" s="1"/>
  <c r="BG197" s="1"/>
  <c r="DC65"/>
  <c r="CK66"/>
  <c r="CS66" s="1"/>
  <c r="BD67"/>
  <c r="DA67" s="1"/>
  <c r="BW147"/>
  <c r="BA67"/>
  <c r="BB147"/>
  <c r="BK67"/>
  <c r="BV67"/>
  <c r="BQ67"/>
  <c r="BG198" l="1"/>
  <c r="BG199" s="1"/>
  <c r="BG200" s="1"/>
  <c r="BG201" s="1"/>
  <c r="BG202" s="1"/>
  <c r="BG203" s="1"/>
  <c r="BG204" s="1"/>
  <c r="BG205" s="1"/>
  <c r="BG206" s="1"/>
  <c r="CT66"/>
  <c r="DB65"/>
  <c r="DD65" s="1"/>
  <c r="CN67"/>
  <c r="BJ67"/>
  <c r="BB148"/>
  <c r="CJ67"/>
  <c r="AZ67"/>
  <c r="BF67"/>
  <c r="CP67"/>
  <c r="BP67"/>
  <c r="CR67"/>
  <c r="BU67"/>
  <c r="BW148"/>
  <c r="CU67" l="1"/>
  <c r="BW149"/>
  <c r="CO67"/>
  <c r="BO68"/>
  <c r="CI67"/>
  <c r="AY68"/>
  <c r="CQ67"/>
  <c r="BT68"/>
  <c r="BB149"/>
  <c r="CM67"/>
  <c r="BI68"/>
  <c r="CL67"/>
  <c r="BE67"/>
  <c r="DC66" l="1"/>
  <c r="BK68"/>
  <c r="BV68"/>
  <c r="BA68"/>
  <c r="BQ68"/>
  <c r="BW150"/>
  <c r="CK67"/>
  <c r="CS67" s="1"/>
  <c r="BD68"/>
  <c r="DA68" s="1"/>
  <c r="BB150"/>
  <c r="CT67" l="1"/>
  <c r="DB66"/>
  <c r="DD66" s="1"/>
  <c r="BF68"/>
  <c r="BB151"/>
  <c r="CP68"/>
  <c r="BP68"/>
  <c r="CR68"/>
  <c r="BU68"/>
  <c r="CN68"/>
  <c r="BJ68"/>
  <c r="BW151"/>
  <c r="CJ68"/>
  <c r="AZ68"/>
  <c r="CM68" l="1"/>
  <c r="BI69"/>
  <c r="BW152"/>
  <c r="CQ68"/>
  <c r="BT69"/>
  <c r="CO68"/>
  <c r="BO69"/>
  <c r="CI68"/>
  <c r="AY69"/>
  <c r="BB152"/>
  <c r="CL68"/>
  <c r="CU68" s="1"/>
  <c r="BE68"/>
  <c r="CS68" l="1"/>
  <c r="DC67"/>
  <c r="BB153"/>
  <c r="BQ69"/>
  <c r="BV69"/>
  <c r="BW153"/>
  <c r="CK68"/>
  <c r="BD69"/>
  <c r="DA69" s="1"/>
  <c r="BA69"/>
  <c r="BK69"/>
  <c r="CT68" l="1"/>
  <c r="DB67"/>
  <c r="DD67" s="1"/>
  <c r="CJ69"/>
  <c r="AZ69"/>
  <c r="CR69"/>
  <c r="BU69"/>
  <c r="CN69"/>
  <c r="BJ69"/>
  <c r="BW154"/>
  <c r="CP69"/>
  <c r="BP69"/>
  <c r="BF69"/>
  <c r="BB154"/>
  <c r="CU69" l="1"/>
  <c r="BB155"/>
  <c r="CM69"/>
  <c r="BI70"/>
  <c r="CQ69"/>
  <c r="BT70"/>
  <c r="CI69"/>
  <c r="AY70"/>
  <c r="BW155"/>
  <c r="CL69"/>
  <c r="BE69"/>
  <c r="CO69"/>
  <c r="BO70"/>
  <c r="DA70" l="1"/>
  <c r="DC68"/>
  <c r="BQ70"/>
  <c r="BV70"/>
  <c r="BK70"/>
  <c r="CK69"/>
  <c r="CS69" s="1"/>
  <c r="BD70"/>
  <c r="BW156"/>
  <c r="BA70"/>
  <c r="BB156"/>
  <c r="CT69" l="1"/>
  <c r="DB68"/>
  <c r="DD68" s="1"/>
  <c r="CR70"/>
  <c r="BU70"/>
  <c r="BW157"/>
  <c r="BB157"/>
  <c r="CJ70"/>
  <c r="AZ70"/>
  <c r="CN70"/>
  <c r="BJ70"/>
  <c r="CP70"/>
  <c r="BP70"/>
  <c r="BF70"/>
  <c r="CL70" l="1"/>
  <c r="CU70" s="1"/>
  <c r="BE70"/>
  <c r="BB158"/>
  <c r="CO70"/>
  <c r="BO71"/>
  <c r="BW158"/>
  <c r="CQ70"/>
  <c r="BT71"/>
  <c r="CM70"/>
  <c r="BI71"/>
  <c r="CI70"/>
  <c r="AY71"/>
  <c r="DC69" l="1"/>
  <c r="BB159"/>
  <c r="BW159"/>
  <c r="BQ71"/>
  <c r="BA71"/>
  <c r="BK71"/>
  <c r="BV71"/>
  <c r="CK70"/>
  <c r="CS70" s="1"/>
  <c r="BD71"/>
  <c r="DA71" s="1"/>
  <c r="CT70" l="1"/>
  <c r="DB69"/>
  <c r="DD69" s="1"/>
  <c r="CJ71"/>
  <c r="AZ71"/>
  <c r="CP71"/>
  <c r="BP71"/>
  <c r="CN71"/>
  <c r="BJ71"/>
  <c r="BB160"/>
  <c r="BF71"/>
  <c r="CR71"/>
  <c r="BU71"/>
  <c r="BW160"/>
  <c r="CQ71" l="1"/>
  <c r="BT72"/>
  <c r="BW161"/>
  <c r="CL71"/>
  <c r="CU71" s="1"/>
  <c r="BE71"/>
  <c r="BB161"/>
  <c r="CM71"/>
  <c r="BI72"/>
  <c r="CO71"/>
  <c r="BO72"/>
  <c r="CI71"/>
  <c r="AY72"/>
  <c r="DC70" l="1"/>
  <c r="BK72"/>
  <c r="BB162"/>
  <c r="BA72"/>
  <c r="BQ72"/>
  <c r="CK71"/>
  <c r="CS71" s="1"/>
  <c r="BD72"/>
  <c r="DA72" s="1"/>
  <c r="BW162"/>
  <c r="BV72"/>
  <c r="CT71" l="1"/>
  <c r="DB70"/>
  <c r="DD70" s="1"/>
  <c r="CJ72"/>
  <c r="AZ72"/>
  <c r="BF72"/>
  <c r="CN72"/>
  <c r="BJ72"/>
  <c r="BB163"/>
  <c r="CP72"/>
  <c r="BP72"/>
  <c r="BW163"/>
  <c r="CR72"/>
  <c r="BU72"/>
  <c r="CO72" l="1"/>
  <c r="BO73"/>
  <c r="CL72"/>
  <c r="CU72" s="1"/>
  <c r="BE72"/>
  <c r="CQ72"/>
  <c r="BT73"/>
  <c r="BW164"/>
  <c r="CM72"/>
  <c r="BI73"/>
  <c r="CI72"/>
  <c r="AY73"/>
  <c r="BB164"/>
  <c r="DC71" l="1"/>
  <c r="BB165"/>
  <c r="BV73"/>
  <c r="BA73"/>
  <c r="BK73"/>
  <c r="BW165"/>
  <c r="CK72"/>
  <c r="CS72" s="1"/>
  <c r="BD73"/>
  <c r="DA73" s="1"/>
  <c r="BQ73"/>
  <c r="CT72" l="1"/>
  <c r="DB71"/>
  <c r="DD71" s="1"/>
  <c r="BB166"/>
  <c r="CJ73"/>
  <c r="AZ73"/>
  <c r="CR73"/>
  <c r="BU73"/>
  <c r="CP73"/>
  <c r="BP73"/>
  <c r="BF73"/>
  <c r="CN73"/>
  <c r="BJ73"/>
  <c r="BW166"/>
  <c r="CI73" l="1"/>
  <c r="AY74"/>
  <c r="CL73"/>
  <c r="CU73" s="1"/>
  <c r="BE73"/>
  <c r="BB167"/>
  <c r="CM73"/>
  <c r="BI74"/>
  <c r="CO73"/>
  <c r="BO74"/>
  <c r="BW167"/>
  <c r="CQ73"/>
  <c r="BT74"/>
  <c r="DC72" l="1"/>
  <c r="CK73"/>
  <c r="CS73" s="1"/>
  <c r="BD74"/>
  <c r="DA74" s="1"/>
  <c r="BB168"/>
  <c r="BA74"/>
  <c r="BV74"/>
  <c r="BQ74"/>
  <c r="BK74"/>
  <c r="BW168"/>
  <c r="CT73" l="1"/>
  <c r="DB72"/>
  <c r="DD72" s="1"/>
  <c r="CP74"/>
  <c r="BP74"/>
  <c r="CR74"/>
  <c r="BU74"/>
  <c r="BB169"/>
  <c r="BW169"/>
  <c r="CN74"/>
  <c r="BJ74"/>
  <c r="BF74"/>
  <c r="CJ74"/>
  <c r="AZ74"/>
  <c r="CQ74" l="1"/>
  <c r="BT75"/>
  <c r="BB170"/>
  <c r="CL74"/>
  <c r="CU74" s="1"/>
  <c r="BE74"/>
  <c r="CM74"/>
  <c r="BI75"/>
  <c r="CI74"/>
  <c r="AY75"/>
  <c r="BW170"/>
  <c r="CO74"/>
  <c r="BO75"/>
  <c r="DC73" l="1"/>
  <c r="BK75"/>
  <c r="CK74"/>
  <c r="CS74" s="1"/>
  <c r="BD75"/>
  <c r="DA75" s="1"/>
  <c r="BV75"/>
  <c r="BW171"/>
  <c r="BB171"/>
  <c r="BQ75"/>
  <c r="BA75"/>
  <c r="CT74" l="1"/>
  <c r="DB73"/>
  <c r="DD73" s="1"/>
  <c r="CJ75"/>
  <c r="AZ75"/>
  <c r="BB172"/>
  <c r="CR75"/>
  <c r="BU75"/>
  <c r="CP75"/>
  <c r="BP75"/>
  <c r="BW172"/>
  <c r="BF75"/>
  <c r="CN75"/>
  <c r="BJ75"/>
  <c r="CL75" l="1"/>
  <c r="CU75" s="1"/>
  <c r="BE75"/>
  <c r="CO75"/>
  <c r="BO76"/>
  <c r="CM75"/>
  <c r="BI76"/>
  <c r="BB173"/>
  <c r="BW173"/>
  <c r="CQ75"/>
  <c r="BT76"/>
  <c r="CI75"/>
  <c r="AY76"/>
  <c r="DC74" l="1"/>
  <c r="BV76"/>
  <c r="BB174"/>
  <c r="BW174"/>
  <c r="BA76"/>
  <c r="BK76"/>
  <c r="BQ76"/>
  <c r="CK75"/>
  <c r="CS75" s="1"/>
  <c r="BD76"/>
  <c r="DA76" s="1"/>
  <c r="CT75" l="1"/>
  <c r="DB74"/>
  <c r="DD74" s="1"/>
  <c r="CN76"/>
  <c r="BJ76"/>
  <c r="BW175"/>
  <c r="BF76"/>
  <c r="CP76"/>
  <c r="BP76"/>
  <c r="CJ76"/>
  <c r="AZ76"/>
  <c r="CR76"/>
  <c r="BU76"/>
  <c r="BB175"/>
  <c r="CU76" l="1"/>
  <c r="CI76"/>
  <c r="AY77"/>
  <c r="CO76"/>
  <c r="BO77"/>
  <c r="CM76"/>
  <c r="BI77"/>
  <c r="CQ76"/>
  <c r="BT77"/>
  <c r="CL76"/>
  <c r="BE76"/>
  <c r="BW176"/>
  <c r="BB176"/>
  <c r="DC75" l="1"/>
  <c r="BK77"/>
  <c r="BQ77"/>
  <c r="BB177"/>
  <c r="CK76"/>
  <c r="CS76" s="1"/>
  <c r="BD77"/>
  <c r="DA77" s="1"/>
  <c r="BV77"/>
  <c r="BW177"/>
  <c r="BA77"/>
  <c r="CT76" l="1"/>
  <c r="DB75"/>
  <c r="DD75" s="1"/>
  <c r="CR77"/>
  <c r="BU77"/>
  <c r="CN77"/>
  <c r="BJ77"/>
  <c r="BW178"/>
  <c r="BF77"/>
  <c r="CP77"/>
  <c r="BP77"/>
  <c r="CJ77"/>
  <c r="AZ77"/>
  <c r="BB178"/>
  <c r="BB179" l="1"/>
  <c r="CI77"/>
  <c r="AY78"/>
  <c r="CO77"/>
  <c r="BO78"/>
  <c r="CM77"/>
  <c r="BI78"/>
  <c r="CL77"/>
  <c r="CU77" s="1"/>
  <c r="BE77"/>
  <c r="BW179"/>
  <c r="CQ77"/>
  <c r="BT78"/>
  <c r="DC76" l="1"/>
  <c r="BK78"/>
  <c r="BQ78"/>
  <c r="BW180"/>
  <c r="CK77"/>
  <c r="CS77" s="1"/>
  <c r="BD78"/>
  <c r="DA78" s="1"/>
  <c r="BV78"/>
  <c r="BA78"/>
  <c r="BB180"/>
  <c r="CT77" l="1"/>
  <c r="DB76"/>
  <c r="DD76" s="1"/>
  <c r="BB181"/>
  <c r="BF78"/>
  <c r="BW181"/>
  <c r="CP78"/>
  <c r="BP78"/>
  <c r="CN78"/>
  <c r="BJ78"/>
  <c r="CJ78"/>
  <c r="AZ78"/>
  <c r="CR78"/>
  <c r="BU78"/>
  <c r="CU78" l="1"/>
  <c r="CQ78"/>
  <c r="BT79"/>
  <c r="CI78"/>
  <c r="AY79"/>
  <c r="CL78"/>
  <c r="BE78"/>
  <c r="BB182"/>
  <c r="CM78"/>
  <c r="BI79"/>
  <c r="CO78"/>
  <c r="BO79"/>
  <c r="BW182"/>
  <c r="DC77" l="1"/>
  <c r="BW183"/>
  <c r="BQ79"/>
  <c r="BB183"/>
  <c r="BK79"/>
  <c r="CK78"/>
  <c r="CS78" s="1"/>
  <c r="BD79"/>
  <c r="DA79" s="1"/>
  <c r="BA79"/>
  <c r="BV79"/>
  <c r="CT78" l="1"/>
  <c r="DB77"/>
  <c r="DD77" s="1"/>
  <c r="CR79"/>
  <c r="BU79"/>
  <c r="BB184"/>
  <c r="CJ79"/>
  <c r="AZ79"/>
  <c r="CP79"/>
  <c r="BP79"/>
  <c r="BW184"/>
  <c r="BF79"/>
  <c r="CN79"/>
  <c r="BJ79"/>
  <c r="CU79" l="1"/>
  <c r="BB185"/>
  <c r="CL79"/>
  <c r="BE79"/>
  <c r="CQ79"/>
  <c r="BT80"/>
  <c r="CM79"/>
  <c r="BI80"/>
  <c r="CO79"/>
  <c r="BO80"/>
  <c r="CI79"/>
  <c r="AY80"/>
  <c r="BW185"/>
  <c r="DC78" l="1"/>
  <c r="BQ80"/>
  <c r="BK80"/>
  <c r="CK79"/>
  <c r="CS79" s="1"/>
  <c r="BD80"/>
  <c r="DA80" s="1"/>
  <c r="BB186"/>
  <c r="BV80"/>
  <c r="BA80"/>
  <c r="BW186"/>
  <c r="CT79" l="1"/>
  <c r="DB78"/>
  <c r="DD78" s="1"/>
  <c r="CJ80"/>
  <c r="AZ80"/>
  <c r="CR80"/>
  <c r="BU80"/>
  <c r="BF80"/>
  <c r="CN80"/>
  <c r="BJ80"/>
  <c r="BW187"/>
  <c r="BB187"/>
  <c r="CP80"/>
  <c r="BP80"/>
  <c r="BB188" l="1"/>
  <c r="CM80"/>
  <c r="BI81"/>
  <c r="CL80"/>
  <c r="CU80" s="1"/>
  <c r="BE80"/>
  <c r="CI80"/>
  <c r="AY81"/>
  <c r="CO80"/>
  <c r="BO81"/>
  <c r="BW188"/>
  <c r="CQ80"/>
  <c r="BT81"/>
  <c r="DC79" l="1"/>
  <c r="BW189"/>
  <c r="BQ81"/>
  <c r="BK81"/>
  <c r="BV81"/>
  <c r="BB189"/>
  <c r="BA81"/>
  <c r="CK80"/>
  <c r="CS80" s="1"/>
  <c r="BD81"/>
  <c r="DA81" s="1"/>
  <c r="CT80" l="1"/>
  <c r="DB79"/>
  <c r="DD79" s="1"/>
  <c r="BF81"/>
  <c r="CJ81"/>
  <c r="AZ81"/>
  <c r="BB190"/>
  <c r="CR81"/>
  <c r="BU81"/>
  <c r="CP81"/>
  <c r="BP81"/>
  <c r="CN81"/>
  <c r="BJ81"/>
  <c r="BW190"/>
  <c r="CM81" l="1"/>
  <c r="BI82"/>
  <c r="CQ81"/>
  <c r="BT82"/>
  <c r="CL81"/>
  <c r="CU81" s="1"/>
  <c r="BE81"/>
  <c r="BW191"/>
  <c r="CO81"/>
  <c r="BO82"/>
  <c r="CI81"/>
  <c r="AY82"/>
  <c r="BB191"/>
  <c r="DC80" l="1"/>
  <c r="BB192"/>
  <c r="BW192"/>
  <c r="BA82"/>
  <c r="BQ82"/>
  <c r="CK81"/>
  <c r="CS81" s="1"/>
  <c r="BD82"/>
  <c r="DA82" s="1"/>
  <c r="BV82"/>
  <c r="BK82"/>
  <c r="CT81" l="1"/>
  <c r="DB80"/>
  <c r="DD80" s="1"/>
  <c r="CR82"/>
  <c r="BU82"/>
  <c r="CN82"/>
  <c r="BJ82"/>
  <c r="BW193"/>
  <c r="BB193"/>
  <c r="BF82"/>
  <c r="CP82"/>
  <c r="BP82"/>
  <c r="CJ82"/>
  <c r="AZ82"/>
  <c r="CI82" l="1"/>
  <c r="AY83"/>
  <c r="BW194"/>
  <c r="CM82"/>
  <c r="BI83"/>
  <c r="CO82"/>
  <c r="BO83"/>
  <c r="CL82"/>
  <c r="CU82" s="1"/>
  <c r="BE82"/>
  <c r="BB194"/>
  <c r="CQ82"/>
  <c r="BT83"/>
  <c r="DC81" l="1"/>
  <c r="BV83"/>
  <c r="BK83"/>
  <c r="BA83"/>
  <c r="BB195"/>
  <c r="CK82"/>
  <c r="CS82" s="1"/>
  <c r="BD83"/>
  <c r="DA83" s="1"/>
  <c r="BQ83"/>
  <c r="BW195"/>
  <c r="CT82" l="1"/>
  <c r="DB81"/>
  <c r="DD81" s="1"/>
  <c r="CJ83"/>
  <c r="AZ83"/>
  <c r="CN83"/>
  <c r="BJ83"/>
  <c r="BB196"/>
  <c r="BW196"/>
  <c r="CP83"/>
  <c r="BP83"/>
  <c r="BF83"/>
  <c r="CR83"/>
  <c r="BU83"/>
  <c r="CQ83" l="1"/>
  <c r="BT84"/>
  <c r="CL83"/>
  <c r="CU83" s="1"/>
  <c r="BE83"/>
  <c r="CO83"/>
  <c r="BO84"/>
  <c r="CI83"/>
  <c r="AY84"/>
  <c r="BW197"/>
  <c r="BB197"/>
  <c r="CM83"/>
  <c r="BI84"/>
  <c r="DC82" l="1"/>
  <c r="BB198"/>
  <c r="BW198"/>
  <c r="BA84"/>
  <c r="BQ84"/>
  <c r="BV84"/>
  <c r="BK84"/>
  <c r="CK83"/>
  <c r="CS83" s="1"/>
  <c r="BD84"/>
  <c r="DA84" s="1"/>
  <c r="CT83" l="1"/>
  <c r="DB82"/>
  <c r="DD82" s="1"/>
  <c r="BW199"/>
  <c r="CN84"/>
  <c r="BJ84"/>
  <c r="BB199"/>
  <c r="CR84"/>
  <c r="BU84"/>
  <c r="CP84"/>
  <c r="BP84"/>
  <c r="CJ84"/>
  <c r="AZ84"/>
  <c r="BF84"/>
  <c r="CU84" l="1"/>
  <c r="CO84"/>
  <c r="BO85"/>
  <c r="CQ84"/>
  <c r="BT85"/>
  <c r="CM84"/>
  <c r="BI85"/>
  <c r="BB200"/>
  <c r="BW200"/>
  <c r="CL84"/>
  <c r="BE84"/>
  <c r="CI84"/>
  <c r="AY85"/>
  <c r="DC83" l="1"/>
  <c r="BB201"/>
  <c r="BW201"/>
  <c r="BV85"/>
  <c r="BQ85"/>
  <c r="BA85"/>
  <c r="CK84"/>
  <c r="CS84" s="1"/>
  <c r="BD85"/>
  <c r="DA85" s="1"/>
  <c r="BK85"/>
  <c r="CT84" l="1"/>
  <c r="DB83"/>
  <c r="DD83" s="1"/>
  <c r="CJ85"/>
  <c r="AZ85"/>
  <c r="CP85"/>
  <c r="BP85"/>
  <c r="BB202"/>
  <c r="BF85"/>
  <c r="CR85"/>
  <c r="BU85"/>
  <c r="CN85"/>
  <c r="BJ85"/>
  <c r="BW202"/>
  <c r="CQ85" l="1"/>
  <c r="BT86"/>
  <c r="CI85"/>
  <c r="AY86"/>
  <c r="BW203"/>
  <c r="CM85"/>
  <c r="BI86"/>
  <c r="CL85"/>
  <c r="CU85" s="1"/>
  <c r="BE85"/>
  <c r="CO85"/>
  <c r="BO86"/>
  <c r="BB203"/>
  <c r="CS85" l="1"/>
  <c r="DC84"/>
  <c r="BA86"/>
  <c r="BB204"/>
  <c r="BQ86"/>
  <c r="CK85"/>
  <c r="BD86"/>
  <c r="DA86" s="1"/>
  <c r="BK86"/>
  <c r="BW204"/>
  <c r="BV86"/>
  <c r="CT85" l="1"/>
  <c r="DB84"/>
  <c r="DD84" s="1"/>
  <c r="CR86"/>
  <c r="BU86"/>
  <c r="CN86"/>
  <c r="BJ86"/>
  <c r="BF86"/>
  <c r="BB205"/>
  <c r="CJ86"/>
  <c r="AZ86"/>
  <c r="BW205"/>
  <c r="CP86"/>
  <c r="BP86"/>
  <c r="CU86" l="1"/>
  <c r="CM86"/>
  <c r="BI87"/>
  <c r="CQ86"/>
  <c r="BT87"/>
  <c r="CO86"/>
  <c r="BO87"/>
  <c r="CI86"/>
  <c r="AY87"/>
  <c r="CL86"/>
  <c r="BE86"/>
  <c r="BW206"/>
  <c r="CS86" l="1"/>
  <c r="DC85"/>
  <c r="BR146"/>
  <c r="BA87"/>
  <c r="BQ87"/>
  <c r="CK86"/>
  <c r="BD87"/>
  <c r="DA87" s="1"/>
  <c r="BV87"/>
  <c r="BK87"/>
  <c r="BB206" l="1"/>
  <c r="CT86"/>
  <c r="DB85"/>
  <c r="DD85" s="1"/>
  <c r="CP87"/>
  <c r="BP87"/>
  <c r="CN87"/>
  <c r="BJ87"/>
  <c r="CJ87"/>
  <c r="AZ87"/>
  <c r="CR87"/>
  <c r="BU87"/>
  <c r="BF87"/>
  <c r="CU87" l="1"/>
  <c r="CQ87"/>
  <c r="BT88"/>
  <c r="CM87"/>
  <c r="BI88"/>
  <c r="CI87"/>
  <c r="AY88"/>
  <c r="CO87"/>
  <c r="BO88"/>
  <c r="CL87"/>
  <c r="BE87"/>
  <c r="DC86" l="1"/>
  <c r="CK87"/>
  <c r="CS87" s="1"/>
  <c r="BD88"/>
  <c r="DA88" s="1"/>
  <c r="BQ88"/>
  <c r="BA88"/>
  <c r="BK88"/>
  <c r="BV88"/>
  <c r="CT87" l="1"/>
  <c r="DB86"/>
  <c r="DD86" s="1"/>
  <c r="CR88"/>
  <c r="BU88"/>
  <c r="CP88"/>
  <c r="BP88"/>
  <c r="BF88"/>
  <c r="CN88"/>
  <c r="BJ88"/>
  <c r="CJ88"/>
  <c r="AZ88"/>
  <c r="CU88" l="1"/>
  <c r="CO88"/>
  <c r="BO89"/>
  <c r="CI88"/>
  <c r="AY89"/>
  <c r="CM88"/>
  <c r="BI89"/>
  <c r="CQ88"/>
  <c r="BT89"/>
  <c r="CL88"/>
  <c r="BE88"/>
  <c r="DA89" l="1"/>
  <c r="DC87"/>
  <c r="BK89"/>
  <c r="BQ89"/>
  <c r="CK88"/>
  <c r="CS88" s="1"/>
  <c r="BD89"/>
  <c r="BV89"/>
  <c r="BA89"/>
  <c r="CT88" l="1"/>
  <c r="DB87"/>
  <c r="DD87" s="1"/>
  <c r="CJ89"/>
  <c r="AZ89"/>
  <c r="BF89"/>
  <c r="CN89"/>
  <c r="BJ89"/>
  <c r="CR89"/>
  <c r="BU89"/>
  <c r="CP89"/>
  <c r="BP89"/>
  <c r="CU89" l="1"/>
  <c r="CM89"/>
  <c r="BI90"/>
  <c r="CO89"/>
  <c r="BO90"/>
  <c r="CL89"/>
  <c r="BE89"/>
  <c r="CI89"/>
  <c r="AY90"/>
  <c r="CQ89"/>
  <c r="BT90"/>
  <c r="DA90" l="1"/>
  <c r="DC88"/>
  <c r="BV90"/>
  <c r="BA90"/>
  <c r="CK89"/>
  <c r="CS89" s="1"/>
  <c r="BD90"/>
  <c r="BQ90"/>
  <c r="BK90"/>
  <c r="CT89" l="1"/>
  <c r="DB88"/>
  <c r="DD88" s="1"/>
  <c r="CP90"/>
  <c r="BP90"/>
  <c r="BF90"/>
  <c r="CJ90"/>
  <c r="AZ90"/>
  <c r="CR90"/>
  <c r="BU90"/>
  <c r="CN90"/>
  <c r="BJ90"/>
  <c r="CU90" l="1"/>
  <c r="CI90"/>
  <c r="AY91"/>
  <c r="CO90"/>
  <c r="BO91"/>
  <c r="CL90"/>
  <c r="BE90"/>
  <c r="CM90"/>
  <c r="BI91"/>
  <c r="CQ90"/>
  <c r="BT91"/>
  <c r="DA91" l="1"/>
  <c r="DC89"/>
  <c r="BV91"/>
  <c r="BK91"/>
  <c r="CK90"/>
  <c r="CS90" s="1"/>
  <c r="BD91"/>
  <c r="BQ91"/>
  <c r="BA91"/>
  <c r="CT90" l="1"/>
  <c r="DB89"/>
  <c r="DD89" s="1"/>
  <c r="CJ91"/>
  <c r="AZ91"/>
  <c r="BF91"/>
  <c r="CN91"/>
  <c r="BJ91"/>
  <c r="CP91"/>
  <c r="BP91"/>
  <c r="CR91"/>
  <c r="BU91"/>
  <c r="CU91" l="1"/>
  <c r="CQ91"/>
  <c r="BT92"/>
  <c r="CO91"/>
  <c r="BO92"/>
  <c r="CI91"/>
  <c r="AY92"/>
  <c r="CM91"/>
  <c r="BI92"/>
  <c r="CL91"/>
  <c r="BE91"/>
  <c r="DC90" l="1"/>
  <c r="BV92"/>
  <c r="CK91"/>
  <c r="CS91" s="1"/>
  <c r="BD92"/>
  <c r="DA92" s="1"/>
  <c r="BK92"/>
  <c r="BA92"/>
  <c r="BQ92"/>
  <c r="CT91" l="1"/>
  <c r="DB90"/>
  <c r="DD90" s="1"/>
  <c r="CP92"/>
  <c r="BP92"/>
  <c r="CN92"/>
  <c r="BJ92"/>
  <c r="CJ92"/>
  <c r="AZ92"/>
  <c r="BF92"/>
  <c r="CR92"/>
  <c r="BU92"/>
  <c r="CO92" l="1"/>
  <c r="BO93"/>
  <c r="CM92"/>
  <c r="BI93"/>
  <c r="CQ92"/>
  <c r="BT93"/>
  <c r="CL92"/>
  <c r="CU92" s="1"/>
  <c r="BE92"/>
  <c r="CI92"/>
  <c r="AY93"/>
  <c r="CS92" l="1"/>
  <c r="DC91"/>
  <c r="BQ93"/>
  <c r="BK93"/>
  <c r="BA93"/>
  <c r="CK92"/>
  <c r="BD93"/>
  <c r="DA93" s="1"/>
  <c r="BV93"/>
  <c r="CT92" l="1"/>
  <c r="DB91"/>
  <c r="DD91" s="1"/>
  <c r="CR93"/>
  <c r="BU93"/>
  <c r="CJ93"/>
  <c r="AZ93"/>
  <c r="BF93"/>
  <c r="CN93"/>
  <c r="BJ93"/>
  <c r="CP93"/>
  <c r="BP93"/>
  <c r="CM93" l="1"/>
  <c r="BI94"/>
  <c r="CL93"/>
  <c r="CU93" s="1"/>
  <c r="BE93"/>
  <c r="CQ93"/>
  <c r="BT94"/>
  <c r="CO93"/>
  <c r="BO94"/>
  <c r="CI93"/>
  <c r="AY94"/>
  <c r="CS93" l="1"/>
  <c r="DC92"/>
  <c r="BQ94"/>
  <c r="BA94"/>
  <c r="BV94"/>
  <c r="CK93"/>
  <c r="BD94"/>
  <c r="DA94" s="1"/>
  <c r="BK94"/>
  <c r="CT93" l="1"/>
  <c r="DB92"/>
  <c r="DD92" s="1"/>
  <c r="BF94"/>
  <c r="CR94"/>
  <c r="BU94"/>
  <c r="CN94"/>
  <c r="BJ94"/>
  <c r="CJ94"/>
  <c r="AZ94"/>
  <c r="CP94"/>
  <c r="BP94"/>
  <c r="CU94" l="1"/>
  <c r="CM94"/>
  <c r="BI95"/>
  <c r="CQ94"/>
  <c r="BT95"/>
  <c r="CO94"/>
  <c r="BO95"/>
  <c r="CI94"/>
  <c r="AY95"/>
  <c r="CL94"/>
  <c r="BE94"/>
  <c r="DC93" l="1"/>
  <c r="BA95"/>
  <c r="BQ95"/>
  <c r="BV95"/>
  <c r="BK95"/>
  <c r="CK94"/>
  <c r="CS94" s="1"/>
  <c r="BD95"/>
  <c r="DA95" s="1"/>
  <c r="CT94" l="1"/>
  <c r="DB93"/>
  <c r="DD93" s="1"/>
  <c r="CR95"/>
  <c r="BU95"/>
  <c r="CP95"/>
  <c r="BP95"/>
  <c r="CJ95"/>
  <c r="AZ95"/>
  <c r="BF95"/>
  <c r="CN95"/>
  <c r="BJ95"/>
  <c r="CU95" l="1"/>
  <c r="CL95"/>
  <c r="BE95"/>
  <c r="CI95"/>
  <c r="AY96"/>
  <c r="CO95"/>
  <c r="BO96"/>
  <c r="CQ95"/>
  <c r="BT96"/>
  <c r="CM95"/>
  <c r="BI96"/>
  <c r="DC94" l="1"/>
  <c r="BK96"/>
  <c r="BA96"/>
  <c r="BV96"/>
  <c r="BQ96"/>
  <c r="CK95"/>
  <c r="CS95" s="1"/>
  <c r="BD96"/>
  <c r="DA96" s="1"/>
  <c r="CT95" l="1"/>
  <c r="DB94"/>
  <c r="DD94" s="1"/>
  <c r="BF96"/>
  <c r="CP96"/>
  <c r="BP96"/>
  <c r="CR96"/>
  <c r="BU96"/>
  <c r="CJ96"/>
  <c r="AZ96"/>
  <c r="CN96"/>
  <c r="BJ96"/>
  <c r="CU96" l="1"/>
  <c r="CQ96"/>
  <c r="BT97"/>
  <c r="CO96"/>
  <c r="BO97"/>
  <c r="CL96"/>
  <c r="BE96"/>
  <c r="CM96"/>
  <c r="BI97"/>
  <c r="CI96"/>
  <c r="AY97"/>
  <c r="DC95" l="1"/>
  <c r="CK96"/>
  <c r="CS96" s="1"/>
  <c r="BD97"/>
  <c r="DA97" s="1"/>
  <c r="BV97"/>
  <c r="BA97"/>
  <c r="BK97"/>
  <c r="BQ97"/>
  <c r="CT96" l="1"/>
  <c r="DB95"/>
  <c r="DD95" s="1"/>
  <c r="CN97"/>
  <c r="BJ97"/>
  <c r="BF97"/>
  <c r="CP97"/>
  <c r="BP97"/>
  <c r="CR97"/>
  <c r="BU97"/>
  <c r="CJ97"/>
  <c r="AZ97"/>
  <c r="CI97" l="1"/>
  <c r="AY98"/>
  <c r="CO97"/>
  <c r="BO98"/>
  <c r="CL97"/>
  <c r="CU97" s="1"/>
  <c r="BE97"/>
  <c r="CQ97"/>
  <c r="BT98"/>
  <c r="CM97"/>
  <c r="BI98"/>
  <c r="DC96" l="1"/>
  <c r="BV98"/>
  <c r="CK97"/>
  <c r="CS97" s="1"/>
  <c r="BD98"/>
  <c r="DA98" s="1"/>
  <c r="BA98"/>
  <c r="BK98"/>
  <c r="BQ98"/>
  <c r="CT97" l="1"/>
  <c r="DB96"/>
  <c r="DD96" s="1"/>
  <c r="BF98"/>
  <c r="CP98"/>
  <c r="BP98"/>
  <c r="CN98"/>
  <c r="BJ98"/>
  <c r="CJ98"/>
  <c r="AZ98"/>
  <c r="CR98"/>
  <c r="BU98"/>
  <c r="CO98" l="1"/>
  <c r="BO99"/>
  <c r="CI98"/>
  <c r="AY99"/>
  <c r="CM98"/>
  <c r="BI99"/>
  <c r="CL98"/>
  <c r="CU98" s="1"/>
  <c r="BE98"/>
  <c r="CQ98"/>
  <c r="BT99"/>
  <c r="DC97" l="1"/>
  <c r="CK98"/>
  <c r="CS98" s="1"/>
  <c r="BD99"/>
  <c r="DA99" s="1"/>
  <c r="BA99"/>
  <c r="BV99"/>
  <c r="BK99"/>
  <c r="BQ99"/>
  <c r="CT98" l="1"/>
  <c r="DB97"/>
  <c r="DD97" s="1"/>
  <c r="CJ99"/>
  <c r="AZ99"/>
  <c r="CN99"/>
  <c r="BJ99"/>
  <c r="CR99"/>
  <c r="BU99"/>
  <c r="CP99"/>
  <c r="BP99"/>
  <c r="BF99"/>
  <c r="CU99" l="1"/>
  <c r="CO99"/>
  <c r="BO100"/>
  <c r="CI99"/>
  <c r="AY100"/>
  <c r="CL99"/>
  <c r="BE99"/>
  <c r="CQ99"/>
  <c r="BT100"/>
  <c r="CM99"/>
  <c r="BI100"/>
  <c r="DC98" l="1"/>
  <c r="CK99"/>
  <c r="CS99" s="1"/>
  <c r="BD100"/>
  <c r="DA100" s="1"/>
  <c r="BA100"/>
  <c r="BQ100"/>
  <c r="BK100"/>
  <c r="BV100"/>
  <c r="CT99" l="1"/>
  <c r="DB98"/>
  <c r="DD98" s="1"/>
  <c r="CJ100"/>
  <c r="AZ100"/>
  <c r="CR100"/>
  <c r="BU100"/>
  <c r="CN100"/>
  <c r="BJ100"/>
  <c r="CP100"/>
  <c r="BP100"/>
  <c r="BF100"/>
  <c r="CU100" l="1"/>
  <c r="CL100"/>
  <c r="BE100"/>
  <c r="CO100"/>
  <c r="BO101"/>
  <c r="CQ100"/>
  <c r="BT101"/>
  <c r="CI100"/>
  <c r="AY101"/>
  <c r="CM100"/>
  <c r="BI101"/>
  <c r="DA101" l="1"/>
  <c r="DC99"/>
  <c r="BA101"/>
  <c r="BQ101"/>
  <c r="CK100"/>
  <c r="CS100" s="1"/>
  <c r="BD101"/>
  <c r="BK101"/>
  <c r="BV101"/>
  <c r="CT100" l="1"/>
  <c r="DB99"/>
  <c r="DD99" s="1"/>
  <c r="CR101"/>
  <c r="BU101"/>
  <c r="CN101"/>
  <c r="BJ101"/>
  <c r="BF101"/>
  <c r="CP101"/>
  <c r="BP101"/>
  <c r="CJ101"/>
  <c r="AZ101"/>
  <c r="CU101" l="1"/>
  <c r="CI101"/>
  <c r="AY102"/>
  <c r="CO101"/>
  <c r="BO102"/>
  <c r="CM101"/>
  <c r="BI102"/>
  <c r="CQ101"/>
  <c r="BT102"/>
  <c r="CL101"/>
  <c r="BE101"/>
  <c r="DA102" l="1"/>
  <c r="DC100"/>
  <c r="BV102"/>
  <c r="BA102"/>
  <c r="CK101"/>
  <c r="CS101" s="1"/>
  <c r="BD102"/>
  <c r="BK102"/>
  <c r="BQ102"/>
  <c r="CT101" l="1"/>
  <c r="DB100"/>
  <c r="DD100" s="1"/>
  <c r="CP102"/>
  <c r="BP102"/>
  <c r="CN102"/>
  <c r="BJ102"/>
  <c r="CR102"/>
  <c r="BU102"/>
  <c r="BF102"/>
  <c r="CJ102"/>
  <c r="AZ102"/>
  <c r="CI102" l="1"/>
  <c r="AY103"/>
  <c r="CQ102"/>
  <c r="BT103"/>
  <c r="CO102"/>
  <c r="BO103"/>
  <c r="CL102"/>
  <c r="CU102" s="1"/>
  <c r="BE102"/>
  <c r="CM102"/>
  <c r="BI103"/>
  <c r="CS102" l="1"/>
  <c r="DC101"/>
  <c r="BK103"/>
  <c r="BQ103"/>
  <c r="BV103"/>
  <c r="CK102"/>
  <c r="BD103"/>
  <c r="DA103" s="1"/>
  <c r="BA103"/>
  <c r="CT102" l="1"/>
  <c r="DB101"/>
  <c r="DD101" s="1"/>
  <c r="CR103"/>
  <c r="BU103"/>
  <c r="CP103"/>
  <c r="BP103"/>
  <c r="CJ103"/>
  <c r="AZ103"/>
  <c r="BF103"/>
  <c r="CN103"/>
  <c r="BJ103"/>
  <c r="CU103" l="1"/>
  <c r="CL103"/>
  <c r="BE103"/>
  <c r="CM103"/>
  <c r="BI104"/>
  <c r="CI103"/>
  <c r="AY104"/>
  <c r="CO103"/>
  <c r="BO104"/>
  <c r="CQ103"/>
  <c r="BT104"/>
  <c r="DC102" l="1"/>
  <c r="BV104"/>
  <c r="BQ104"/>
  <c r="BA104"/>
  <c r="BK104"/>
  <c r="CK103"/>
  <c r="CS103" s="1"/>
  <c r="BD104"/>
  <c r="DA104" s="1"/>
  <c r="CT103" l="1"/>
  <c r="DB102"/>
  <c r="DD102" s="1"/>
  <c r="CR104"/>
  <c r="BU104"/>
  <c r="CN104"/>
  <c r="BJ104"/>
  <c r="BF104"/>
  <c r="CJ104"/>
  <c r="AZ104"/>
  <c r="CP104"/>
  <c r="BP104"/>
  <c r="CU104" l="1"/>
  <c r="CL104"/>
  <c r="BE104"/>
  <c r="CM104"/>
  <c r="BI105"/>
  <c r="CO104"/>
  <c r="BO105"/>
  <c r="CI104"/>
  <c r="AY105"/>
  <c r="CQ104"/>
  <c r="BT105"/>
  <c r="DC103" l="1"/>
  <c r="BV105"/>
  <c r="BA105"/>
  <c r="BQ105"/>
  <c r="BK105"/>
  <c r="CK104"/>
  <c r="CS104" s="1"/>
  <c r="BD105"/>
  <c r="DA105" s="1"/>
  <c r="CT104" l="1"/>
  <c r="DB103"/>
  <c r="DD103" s="1"/>
  <c r="CP105"/>
  <c r="BP105"/>
  <c r="CJ105"/>
  <c r="AZ105"/>
  <c r="CR105"/>
  <c r="BU105"/>
  <c r="BF105"/>
  <c r="CN105"/>
  <c r="BJ105"/>
  <c r="CI105" l="1"/>
  <c r="AY106"/>
  <c r="CL105"/>
  <c r="CU105" s="1"/>
  <c r="BE105"/>
  <c r="CM105"/>
  <c r="BI106"/>
  <c r="CQ105"/>
  <c r="BT106"/>
  <c r="CO105"/>
  <c r="BO106"/>
  <c r="DA106" l="1"/>
  <c r="DC104"/>
  <c r="BQ106"/>
  <c r="BK106"/>
  <c r="CK105"/>
  <c r="CS105" s="1"/>
  <c r="BD106"/>
  <c r="BV106"/>
  <c r="BA106"/>
  <c r="CT105" l="1"/>
  <c r="DB104"/>
  <c r="DD104" s="1"/>
  <c r="CJ106"/>
  <c r="AZ106"/>
  <c r="CN106"/>
  <c r="BJ106"/>
  <c r="CP106"/>
  <c r="BP106"/>
  <c r="BF106"/>
  <c r="CR106"/>
  <c r="BU106"/>
  <c r="CM106" l="1"/>
  <c r="BI107"/>
  <c r="CI106"/>
  <c r="AY107"/>
  <c r="CQ106"/>
  <c r="BT107"/>
  <c r="CL106"/>
  <c r="CU106" s="1"/>
  <c r="BE106"/>
  <c r="CO106"/>
  <c r="BO107"/>
  <c r="DA107" l="1"/>
  <c r="DC105"/>
  <c r="BV107"/>
  <c r="BA107"/>
  <c r="CK106"/>
  <c r="CS106" s="1"/>
  <c r="BD107"/>
  <c r="BQ107"/>
  <c r="BK107"/>
  <c r="CT106" l="1"/>
  <c r="DB105"/>
  <c r="DD105" s="1"/>
  <c r="CN107"/>
  <c r="BJ107"/>
  <c r="BF107"/>
  <c r="CJ107"/>
  <c r="AZ107"/>
  <c r="CR107"/>
  <c r="BU107"/>
  <c r="CP107"/>
  <c r="BP107"/>
  <c r="CU107" l="1"/>
  <c r="CO107"/>
  <c r="BO108"/>
  <c r="CQ107"/>
  <c r="BT108"/>
  <c r="CI107"/>
  <c r="AY108"/>
  <c r="CM107"/>
  <c r="BI108"/>
  <c r="CL107"/>
  <c r="BE107"/>
  <c r="DC106" l="1"/>
  <c r="BV108"/>
  <c r="BQ108"/>
  <c r="BA108"/>
  <c r="BK108"/>
  <c r="CK107"/>
  <c r="CS107" s="1"/>
  <c r="BD108"/>
  <c r="DA108" s="1"/>
  <c r="CT107" l="1"/>
  <c r="DB106"/>
  <c r="DD106" s="1"/>
  <c r="CN108"/>
  <c r="BJ108"/>
  <c r="CR108"/>
  <c r="BU108"/>
  <c r="BF108"/>
  <c r="CP108"/>
  <c r="BP108"/>
  <c r="CJ108"/>
  <c r="AZ108"/>
  <c r="CU108" l="1"/>
  <c r="CL108"/>
  <c r="BE108"/>
  <c r="CO108"/>
  <c r="BO109"/>
  <c r="CQ108"/>
  <c r="BT109"/>
  <c r="CM108"/>
  <c r="BI109"/>
  <c r="CI108"/>
  <c r="AY109"/>
  <c r="DC107" l="1"/>
  <c r="BQ109"/>
  <c r="BA109"/>
  <c r="BV109"/>
  <c r="BK109"/>
  <c r="CK108"/>
  <c r="CS108" s="1"/>
  <c r="BD109"/>
  <c r="DA109" s="1"/>
  <c r="CT108" l="1"/>
  <c r="DB107"/>
  <c r="DD107" s="1"/>
  <c r="BF109"/>
  <c r="CN109"/>
  <c r="BJ109"/>
  <c r="CR109"/>
  <c r="BU109"/>
  <c r="CJ109"/>
  <c r="AZ109"/>
  <c r="CP109"/>
  <c r="BP109"/>
  <c r="CU109" l="1"/>
  <c r="CO109"/>
  <c r="BO110"/>
  <c r="CI109"/>
  <c r="AY110"/>
  <c r="CQ109"/>
  <c r="BT110"/>
  <c r="CM109"/>
  <c r="BI110"/>
  <c r="CL109"/>
  <c r="BE109"/>
  <c r="DC108" l="1"/>
  <c r="CK109"/>
  <c r="CS109" s="1"/>
  <c r="BD110"/>
  <c r="DA110" s="1"/>
  <c r="BA110"/>
  <c r="BQ110"/>
  <c r="BK110"/>
  <c r="BV110"/>
  <c r="CT109" l="1"/>
  <c r="DB108"/>
  <c r="DD108" s="1"/>
  <c r="CN110"/>
  <c r="BJ110"/>
  <c r="CP110"/>
  <c r="BP110"/>
  <c r="CJ110"/>
  <c r="AZ110"/>
  <c r="BF110"/>
  <c r="CR110"/>
  <c r="BU110"/>
  <c r="CQ110" l="1"/>
  <c r="BT111"/>
  <c r="CL110"/>
  <c r="CU110" s="1"/>
  <c r="BE110"/>
  <c r="CO110"/>
  <c r="BO111"/>
  <c r="CM110"/>
  <c r="BI111"/>
  <c r="CI110"/>
  <c r="AY111"/>
  <c r="DC109" l="1"/>
  <c r="BA111"/>
  <c r="BK111"/>
  <c r="BQ111"/>
  <c r="CK110"/>
  <c r="CS110" s="1"/>
  <c r="BD111"/>
  <c r="DA111" s="1"/>
  <c r="BV111"/>
  <c r="CT110" l="1"/>
  <c r="DB109"/>
  <c r="DD109" s="1"/>
  <c r="CR111"/>
  <c r="BU111"/>
  <c r="CP111"/>
  <c r="BP111"/>
  <c r="BF111"/>
  <c r="CN111"/>
  <c r="BJ111"/>
  <c r="CJ111"/>
  <c r="AZ111"/>
  <c r="CU111" l="1"/>
  <c r="CL111"/>
  <c r="BE111"/>
  <c r="CM111"/>
  <c r="BI112"/>
  <c r="CI111"/>
  <c r="AY112"/>
  <c r="CO111"/>
  <c r="BO112"/>
  <c r="CQ111"/>
  <c r="BT112"/>
  <c r="DC110" l="1"/>
  <c r="BQ112"/>
  <c r="BV112"/>
  <c r="BA112"/>
  <c r="BK112"/>
  <c r="CK111"/>
  <c r="CS111" s="1"/>
  <c r="BD112"/>
  <c r="DA112" s="1"/>
  <c r="CT111" l="1"/>
  <c r="DB110"/>
  <c r="DD110" s="1"/>
  <c r="BF112"/>
  <c r="CR112"/>
  <c r="BU112"/>
  <c r="CJ112"/>
  <c r="AZ112"/>
  <c r="CN112"/>
  <c r="BJ112"/>
  <c r="CP112"/>
  <c r="BP112"/>
  <c r="CL112" l="1"/>
  <c r="CU112" s="1"/>
  <c r="BE112"/>
  <c r="CM112"/>
  <c r="BI113"/>
  <c r="CQ112"/>
  <c r="BT113"/>
  <c r="CO112"/>
  <c r="BO113"/>
  <c r="CI112"/>
  <c r="AY113"/>
  <c r="DC111" l="1"/>
  <c r="BA113"/>
  <c r="BV113"/>
  <c r="BQ113"/>
  <c r="BK113"/>
  <c r="CK112"/>
  <c r="CS112" s="1"/>
  <c r="BD113"/>
  <c r="DA113" s="1"/>
  <c r="CT112" l="1"/>
  <c r="DB111"/>
  <c r="DD111" s="1"/>
  <c r="CN113"/>
  <c r="BJ113"/>
  <c r="CP113"/>
  <c r="BP113"/>
  <c r="CJ113"/>
  <c r="AZ113"/>
  <c r="BF113"/>
  <c r="CR113"/>
  <c r="BU113"/>
  <c r="CQ113" l="1"/>
  <c r="BT114"/>
  <c r="CL113"/>
  <c r="CU113" s="1"/>
  <c r="BE113"/>
  <c r="CI113"/>
  <c r="AY114"/>
  <c r="CO113"/>
  <c r="BO114"/>
  <c r="CM113"/>
  <c r="BI114"/>
  <c r="DC112" l="1"/>
  <c r="BK114"/>
  <c r="BA114"/>
  <c r="CK113"/>
  <c r="CS113" s="1"/>
  <c r="BD114"/>
  <c r="DA114" s="1"/>
  <c r="BQ114"/>
  <c r="BV114"/>
  <c r="CT113" l="1"/>
  <c r="DB112"/>
  <c r="DD112" s="1"/>
  <c r="CN114"/>
  <c r="BJ114"/>
  <c r="CJ114"/>
  <c r="AZ114"/>
  <c r="CP114"/>
  <c r="BP114"/>
  <c r="BF114"/>
  <c r="CR114"/>
  <c r="BU114"/>
  <c r="CQ114" l="1"/>
  <c r="BT115"/>
  <c r="CL114"/>
  <c r="CU114" s="1"/>
  <c r="BE114"/>
  <c r="CO114"/>
  <c r="BO115"/>
  <c r="CI114"/>
  <c r="AY115"/>
  <c r="CM114"/>
  <c r="BI115"/>
  <c r="CS114" l="1"/>
  <c r="DC113"/>
  <c r="BQ115"/>
  <c r="BK115"/>
  <c r="BA115"/>
  <c r="CK114"/>
  <c r="BD115"/>
  <c r="DA115" s="1"/>
  <c r="BV115"/>
  <c r="CT114" l="1"/>
  <c r="DB113"/>
  <c r="DD113" s="1"/>
  <c r="CJ115"/>
  <c r="AZ115"/>
  <c r="CN115"/>
  <c r="BJ115"/>
  <c r="CP115"/>
  <c r="BP115"/>
  <c r="BF115"/>
  <c r="CR115"/>
  <c r="BU115"/>
  <c r="CM115" l="1"/>
  <c r="BI116"/>
  <c r="CQ115"/>
  <c r="BT116"/>
  <c r="CO115"/>
  <c r="BO116"/>
  <c r="CI115"/>
  <c r="AY116"/>
  <c r="CL115"/>
  <c r="CU115" s="1"/>
  <c r="BE115"/>
  <c r="CS115" l="1"/>
  <c r="DC114"/>
  <c r="BA116"/>
  <c r="BQ116"/>
  <c r="BV116"/>
  <c r="CK115"/>
  <c r="BD116"/>
  <c r="DA116" s="1"/>
  <c r="BK116"/>
  <c r="CT115" l="1"/>
  <c r="DB114"/>
  <c r="DD114" s="1"/>
  <c r="BF116"/>
  <c r="CR116"/>
  <c r="BU116"/>
  <c r="CJ116"/>
  <c r="AZ116"/>
  <c r="CN116"/>
  <c r="BJ116"/>
  <c r="CP116"/>
  <c r="BP116"/>
  <c r="CU116" l="1"/>
  <c r="CM116"/>
  <c r="BI117"/>
  <c r="CI116"/>
  <c r="AY117"/>
  <c r="CL116"/>
  <c r="BE116"/>
  <c r="CO116"/>
  <c r="BO117"/>
  <c r="CQ116"/>
  <c r="BT117"/>
  <c r="DC115" l="1"/>
  <c r="BA117"/>
  <c r="BK117"/>
  <c r="BQ117"/>
  <c r="BV117"/>
  <c r="CK116"/>
  <c r="CS116" s="1"/>
  <c r="BD117"/>
  <c r="DA117" s="1"/>
  <c r="CT116" l="1"/>
  <c r="DB115"/>
  <c r="DD115" s="1"/>
  <c r="BF117"/>
  <c r="CN117"/>
  <c r="BJ117"/>
  <c r="CJ117"/>
  <c r="AZ117"/>
  <c r="CR117"/>
  <c r="BU117"/>
  <c r="CP117"/>
  <c r="BP117"/>
  <c r="CU117" l="1"/>
  <c r="CO117"/>
  <c r="BO118"/>
  <c r="CQ117"/>
  <c r="BT118"/>
  <c r="CI117"/>
  <c r="AY118"/>
  <c r="CM117"/>
  <c r="BI118"/>
  <c r="CL117"/>
  <c r="BE117"/>
  <c r="DC116" l="1"/>
  <c r="BA118"/>
  <c r="BQ118"/>
  <c r="CK117"/>
  <c r="CS117" s="1"/>
  <c r="BD118"/>
  <c r="DA118" s="1"/>
  <c r="BK118"/>
  <c r="BV118"/>
  <c r="CT117" l="1"/>
  <c r="DB116"/>
  <c r="DD116" s="1"/>
  <c r="CP118"/>
  <c r="BP118"/>
  <c r="CJ118"/>
  <c r="AZ118"/>
  <c r="CR118"/>
  <c r="BU118"/>
  <c r="CN118"/>
  <c r="BJ118"/>
  <c r="BF118"/>
  <c r="CU118" l="1"/>
  <c r="CL118"/>
  <c r="BE118"/>
  <c r="CQ118"/>
  <c r="BT119"/>
  <c r="CI118"/>
  <c r="AY119"/>
  <c r="CO118"/>
  <c r="BO119"/>
  <c r="CM118"/>
  <c r="BI119"/>
  <c r="DC117" l="1"/>
  <c r="BK119"/>
  <c r="CK118"/>
  <c r="CS118" s="1"/>
  <c r="BD119"/>
  <c r="DA119" s="1"/>
  <c r="BQ119"/>
  <c r="BA119"/>
  <c r="BV119"/>
  <c r="CT118" l="1"/>
  <c r="DB117"/>
  <c r="DD117" s="1"/>
  <c r="CP119"/>
  <c r="BP119"/>
  <c r="BF119"/>
  <c r="CR119"/>
  <c r="BU119"/>
  <c r="CJ119"/>
  <c r="AZ119"/>
  <c r="CN119"/>
  <c r="BJ119"/>
  <c r="CU119" l="1"/>
  <c r="CM119"/>
  <c r="BI120"/>
  <c r="CI119"/>
  <c r="AY120"/>
  <c r="CQ119"/>
  <c r="BT120"/>
  <c r="CO119"/>
  <c r="BO120"/>
  <c r="CL119"/>
  <c r="BE119"/>
  <c r="DC118" l="1"/>
  <c r="BV120"/>
  <c r="BK120"/>
  <c r="CK119"/>
  <c r="CS119" s="1"/>
  <c r="BD120"/>
  <c r="DA120" s="1"/>
  <c r="BQ120"/>
  <c r="BA120"/>
  <c r="CT119" l="1"/>
  <c r="DB118"/>
  <c r="DD118" s="1"/>
  <c r="BF120"/>
  <c r="CR120"/>
  <c r="BU120"/>
  <c r="CJ120"/>
  <c r="AZ120"/>
  <c r="CN120"/>
  <c r="BJ120"/>
  <c r="CP120"/>
  <c r="BP120"/>
  <c r="CU120" l="1"/>
  <c r="CL120"/>
  <c r="BE120"/>
  <c r="CO120"/>
  <c r="BO121"/>
  <c r="CI120"/>
  <c r="AY121"/>
  <c r="CM120"/>
  <c r="BI121"/>
  <c r="CQ120"/>
  <c r="BT121"/>
  <c r="CS120" l="1"/>
  <c r="DC119"/>
  <c r="BK121"/>
  <c r="BA121"/>
  <c r="BQ121"/>
  <c r="CK120"/>
  <c r="BD121"/>
  <c r="DA121" s="1"/>
  <c r="BV121"/>
  <c r="CT120" l="1"/>
  <c r="DB119"/>
  <c r="DD119" s="1"/>
  <c r="BF121"/>
  <c r="CJ121"/>
  <c r="AZ121"/>
  <c r="CR121"/>
  <c r="BU121"/>
  <c r="CN121"/>
  <c r="BJ121"/>
  <c r="CP121"/>
  <c r="BP121"/>
  <c r="CO121" l="1"/>
  <c r="BO122"/>
  <c r="CL121"/>
  <c r="CU121" s="1"/>
  <c r="BE121"/>
  <c r="CM121"/>
  <c r="BI122"/>
  <c r="CQ121"/>
  <c r="BT122"/>
  <c r="CI121"/>
  <c r="AY122"/>
  <c r="CS121" l="1"/>
  <c r="DC120"/>
  <c r="BV122"/>
  <c r="BK122"/>
  <c r="BA122"/>
  <c r="CK121"/>
  <c r="BD122"/>
  <c r="DA122" s="1"/>
  <c r="BQ122"/>
  <c r="CT121" l="1"/>
  <c r="DB120"/>
  <c r="DD120" s="1"/>
  <c r="CJ122"/>
  <c r="AZ122"/>
  <c r="CN122"/>
  <c r="BJ122"/>
  <c r="CR122"/>
  <c r="BU122"/>
  <c r="CP122"/>
  <c r="BP122"/>
  <c r="BF122"/>
  <c r="CM122" l="1"/>
  <c r="BI123"/>
  <c r="CO122"/>
  <c r="BO123"/>
  <c r="CI122"/>
  <c r="AY123"/>
  <c r="CL122"/>
  <c r="CU122" s="1"/>
  <c r="BE122"/>
  <c r="CQ122"/>
  <c r="BT123"/>
  <c r="DC121" l="1"/>
  <c r="BV123"/>
  <c r="BA123"/>
  <c r="BQ123"/>
  <c r="BK123"/>
  <c r="CK122"/>
  <c r="CS122" s="1"/>
  <c r="BD123"/>
  <c r="DA123" s="1"/>
  <c r="CT122" l="1"/>
  <c r="DB121"/>
  <c r="DD121" s="1"/>
  <c r="CR123"/>
  <c r="BU123"/>
  <c r="BF123"/>
  <c r="CN123"/>
  <c r="BJ123"/>
  <c r="CP123"/>
  <c r="BP123"/>
  <c r="CJ123"/>
  <c r="AZ123"/>
  <c r="CI123" l="1"/>
  <c r="AY124"/>
  <c r="CM123"/>
  <c r="BI124"/>
  <c r="CL123"/>
  <c r="CU123" s="1"/>
  <c r="BE123"/>
  <c r="CO123"/>
  <c r="BO124"/>
  <c r="CQ123"/>
  <c r="BT124"/>
  <c r="DC122" l="1"/>
  <c r="CK123"/>
  <c r="CS123" s="1"/>
  <c r="BD124"/>
  <c r="DA124" s="1"/>
  <c r="BA124"/>
  <c r="BV124"/>
  <c r="BQ124"/>
  <c r="BK124"/>
  <c r="CT123" l="1"/>
  <c r="DB122"/>
  <c r="DD122" s="1"/>
  <c r="CN124"/>
  <c r="BJ124"/>
  <c r="CP124"/>
  <c r="BP124"/>
  <c r="CR124"/>
  <c r="BU124"/>
  <c r="CJ124"/>
  <c r="AZ124"/>
  <c r="BF124"/>
  <c r="CU124" l="1"/>
  <c r="CL124"/>
  <c r="BE124"/>
  <c r="CI124"/>
  <c r="AY125"/>
  <c r="CO124"/>
  <c r="BO125"/>
  <c r="CM124"/>
  <c r="BI125"/>
  <c r="CQ124"/>
  <c r="BT125"/>
  <c r="DC123" l="1"/>
  <c r="CK124"/>
  <c r="CS124" s="1"/>
  <c r="BD125"/>
  <c r="DA125" s="1"/>
  <c r="BV125"/>
  <c r="BK125"/>
  <c r="BQ125"/>
  <c r="BA125"/>
  <c r="CT124" l="1"/>
  <c r="DB123"/>
  <c r="DD123" s="1"/>
  <c r="CR125"/>
  <c r="BU125"/>
  <c r="CJ125"/>
  <c r="AZ125"/>
  <c r="CP125"/>
  <c r="BP125"/>
  <c r="CN125"/>
  <c r="BJ125"/>
  <c r="BF125"/>
  <c r="CU125" l="1"/>
  <c r="CM125"/>
  <c r="BI126"/>
  <c r="CI125"/>
  <c r="AY126"/>
  <c r="CL125"/>
  <c r="BE125"/>
  <c r="CO125"/>
  <c r="BO126"/>
  <c r="CQ125"/>
  <c r="BT126"/>
  <c r="DC124" l="1"/>
  <c r="BV126"/>
  <c r="BA126"/>
  <c r="CK125"/>
  <c r="CS125" s="1"/>
  <c r="BD126"/>
  <c r="DA126" s="1"/>
  <c r="BQ126"/>
  <c r="BK126"/>
  <c r="CT125" l="1"/>
  <c r="DB124"/>
  <c r="DD124" s="1"/>
  <c r="CN126"/>
  <c r="BJ126"/>
  <c r="CP126"/>
  <c r="BP126"/>
  <c r="CJ126"/>
  <c r="AZ126"/>
  <c r="BF126"/>
  <c r="CR126"/>
  <c r="BU126"/>
  <c r="CU126" l="1"/>
  <c r="CL126"/>
  <c r="BE126"/>
  <c r="CI126"/>
  <c r="AY127"/>
  <c r="CO126"/>
  <c r="BO127"/>
  <c r="CM126"/>
  <c r="BI127"/>
  <c r="CQ126"/>
  <c r="BT127"/>
  <c r="DC125" l="1"/>
  <c r="BK127"/>
  <c r="BV127"/>
  <c r="BQ127"/>
  <c r="BA127"/>
  <c r="CK126"/>
  <c r="CS126" s="1"/>
  <c r="BD127"/>
  <c r="DA127" s="1"/>
  <c r="CT126" l="1"/>
  <c r="DB125"/>
  <c r="DD125" s="1"/>
  <c r="CP127"/>
  <c r="BP127"/>
  <c r="CR127"/>
  <c r="BU127"/>
  <c r="CN127"/>
  <c r="BJ127"/>
  <c r="BF127"/>
  <c r="CJ127"/>
  <c r="AZ127"/>
  <c r="CU127" l="1"/>
  <c r="CL127"/>
  <c r="BE127"/>
  <c r="CI127"/>
  <c r="AY128"/>
  <c r="CM127"/>
  <c r="BI128"/>
  <c r="CQ127"/>
  <c r="BT128"/>
  <c r="CO127"/>
  <c r="BO128"/>
  <c r="CS127" l="1"/>
  <c r="DC126"/>
  <c r="BQ128"/>
  <c r="BK128"/>
  <c r="BA128"/>
  <c r="CK127"/>
  <c r="BD128"/>
  <c r="DA128" s="1"/>
  <c r="BV128"/>
  <c r="CT127" l="1"/>
  <c r="DB126"/>
  <c r="DD126" s="1"/>
  <c r="BF128"/>
  <c r="CJ128"/>
  <c r="AZ128"/>
  <c r="CN128"/>
  <c r="BJ128"/>
  <c r="CP128"/>
  <c r="BP128"/>
  <c r="CR128"/>
  <c r="BU128"/>
  <c r="CQ128" l="1"/>
  <c r="BT129"/>
  <c r="CL128"/>
  <c r="CU128" s="1"/>
  <c r="BE128"/>
  <c r="CO128"/>
  <c r="BO129"/>
  <c r="CM128"/>
  <c r="BI129"/>
  <c r="CI128"/>
  <c r="AY129"/>
  <c r="DC127" l="1"/>
  <c r="BK129"/>
  <c r="CK128"/>
  <c r="CS128" s="1"/>
  <c r="BD129"/>
  <c r="DA129" s="1"/>
  <c r="BA129"/>
  <c r="BQ129"/>
  <c r="BV129"/>
  <c r="CT128" l="1"/>
  <c r="DB127"/>
  <c r="DD127" s="1"/>
  <c r="CN129"/>
  <c r="BJ129"/>
  <c r="CR129"/>
  <c r="BU129"/>
  <c r="CP129"/>
  <c r="BP129"/>
  <c r="CJ129"/>
  <c r="AZ129"/>
  <c r="BF129"/>
  <c r="CU129" l="1"/>
  <c r="CI129"/>
  <c r="AY130"/>
  <c r="CQ129"/>
  <c r="BT130"/>
  <c r="CL129"/>
  <c r="BE129"/>
  <c r="CO129"/>
  <c r="BO130"/>
  <c r="CM129"/>
  <c r="BI130"/>
  <c r="DC128" l="1"/>
  <c r="BQ130"/>
  <c r="CK129"/>
  <c r="CS129" s="1"/>
  <c r="BD130"/>
  <c r="DA130" s="1"/>
  <c r="BV130"/>
  <c r="BA130"/>
  <c r="BK130"/>
  <c r="CT129" l="1"/>
  <c r="DB128"/>
  <c r="DD128" s="1"/>
  <c r="CP130"/>
  <c r="BP130"/>
  <c r="CN130"/>
  <c r="BJ130"/>
  <c r="BF130"/>
  <c r="CJ130"/>
  <c r="AZ130"/>
  <c r="CR130"/>
  <c r="BU130"/>
  <c r="CQ130" l="1"/>
  <c r="BT131"/>
  <c r="CI130"/>
  <c r="AY131"/>
  <c r="CM130"/>
  <c r="BI131"/>
  <c r="CL130"/>
  <c r="CU130" s="1"/>
  <c r="BE130"/>
  <c r="CO130"/>
  <c r="BO131"/>
  <c r="CS130" l="1"/>
  <c r="DC129"/>
  <c r="BQ131"/>
  <c r="BK131"/>
  <c r="BV131"/>
  <c r="CK130"/>
  <c r="BD131"/>
  <c r="DA131" s="1"/>
  <c r="BA131"/>
  <c r="CT130" l="1"/>
  <c r="DB129"/>
  <c r="DD129" s="1"/>
  <c r="BF131"/>
  <c r="CR131"/>
  <c r="BU131"/>
  <c r="CJ131"/>
  <c r="AZ131"/>
  <c r="CN131"/>
  <c r="BJ131"/>
  <c r="CP131"/>
  <c r="BP131"/>
  <c r="CU131" l="1"/>
  <c r="CO131"/>
  <c r="BO132"/>
  <c r="CI131"/>
  <c r="AY132"/>
  <c r="CL131"/>
  <c r="BE131"/>
  <c r="CQ131"/>
  <c r="BT132"/>
  <c r="CM131"/>
  <c r="BI132"/>
  <c r="DC130" l="1"/>
  <c r="BV132"/>
  <c r="BA132"/>
  <c r="BQ132"/>
  <c r="BK132"/>
  <c r="CK131"/>
  <c r="CS131" s="1"/>
  <c r="BD132"/>
  <c r="DA132" s="1"/>
  <c r="CT131" l="1"/>
  <c r="DB130"/>
  <c r="DD130" s="1"/>
  <c r="BF132"/>
  <c r="CR132"/>
  <c r="BU132"/>
  <c r="CP132"/>
  <c r="BP132"/>
  <c r="CN132"/>
  <c r="BJ132"/>
  <c r="CJ132"/>
  <c r="AZ132"/>
  <c r="CQ132" l="1"/>
  <c r="BT133"/>
  <c r="CL132"/>
  <c r="CU132" s="1"/>
  <c r="BE132"/>
  <c r="CI132"/>
  <c r="AY133"/>
  <c r="CO132"/>
  <c r="BO133"/>
  <c r="CM132"/>
  <c r="BI133"/>
  <c r="CS132" l="1"/>
  <c r="DC131"/>
  <c r="BQ133"/>
  <c r="BK133"/>
  <c r="BA133"/>
  <c r="CK132"/>
  <c r="BD133"/>
  <c r="DA133" s="1"/>
  <c r="BV133"/>
  <c r="CT132" l="1"/>
  <c r="DB131"/>
  <c r="DD131" s="1"/>
  <c r="CP133"/>
  <c r="BP133"/>
  <c r="CN133"/>
  <c r="BJ133"/>
  <c r="CR133"/>
  <c r="BU133"/>
  <c r="BF133"/>
  <c r="CJ133"/>
  <c r="AZ133"/>
  <c r="CM133" l="1"/>
  <c r="BI134"/>
  <c r="CL133"/>
  <c r="CU133" s="1"/>
  <c r="BE133"/>
  <c r="CQ133"/>
  <c r="BT134"/>
  <c r="CI133"/>
  <c r="AY134"/>
  <c r="CO133"/>
  <c r="BO134"/>
  <c r="DC132" l="1"/>
  <c r="BV134"/>
  <c r="CK133"/>
  <c r="CS133" s="1"/>
  <c r="BD134"/>
  <c r="DA134" s="1"/>
  <c r="BQ134"/>
  <c r="BA134"/>
  <c r="BK134"/>
  <c r="CT133" l="1"/>
  <c r="DB132"/>
  <c r="DD132" s="1"/>
  <c r="BF134"/>
  <c r="CN134"/>
  <c r="BJ134"/>
  <c r="CJ134"/>
  <c r="AZ134"/>
  <c r="CR134"/>
  <c r="BU134"/>
  <c r="CP134"/>
  <c r="BP134"/>
  <c r="CU134" l="1"/>
  <c r="CO134"/>
  <c r="BO135"/>
  <c r="CQ134"/>
  <c r="BT135"/>
  <c r="CI134"/>
  <c r="AY135"/>
  <c r="CM134"/>
  <c r="BI135"/>
  <c r="CL134"/>
  <c r="BE134"/>
  <c r="DC133" l="1"/>
  <c r="CK134"/>
  <c r="CS134" s="1"/>
  <c r="BD135"/>
  <c r="DA135" s="1"/>
  <c r="BK135"/>
  <c r="BA135"/>
  <c r="BV135"/>
  <c r="BQ135"/>
  <c r="CT134" l="1"/>
  <c r="DB133"/>
  <c r="DD133" s="1"/>
  <c r="CP135"/>
  <c r="BP135"/>
  <c r="CJ135"/>
  <c r="AZ135"/>
  <c r="CN135"/>
  <c r="BJ135"/>
  <c r="CR135"/>
  <c r="BU135"/>
  <c r="BF135"/>
  <c r="CU135" l="1"/>
  <c r="CL135"/>
  <c r="BE135"/>
  <c r="CI135"/>
  <c r="AY136"/>
  <c r="CQ135"/>
  <c r="BT136"/>
  <c r="CM135"/>
  <c r="BI136"/>
  <c r="CO135"/>
  <c r="BO136"/>
  <c r="DA136" l="1"/>
  <c r="DC134"/>
  <c r="BV136"/>
  <c r="BA136"/>
  <c r="CK135"/>
  <c r="CS135" s="1"/>
  <c r="BD136"/>
  <c r="BK136"/>
  <c r="BQ136"/>
  <c r="CT135" l="1"/>
  <c r="DB134"/>
  <c r="DD134" s="1"/>
  <c r="CP136"/>
  <c r="BP136"/>
  <c r="CN136"/>
  <c r="BJ136"/>
  <c r="BF136"/>
  <c r="CJ136"/>
  <c r="AZ136"/>
  <c r="CR136"/>
  <c r="BU136"/>
  <c r="CQ136" l="1"/>
  <c r="BT137"/>
  <c r="CL136"/>
  <c r="CU136" s="1"/>
  <c r="BE136"/>
  <c r="CO136"/>
  <c r="BO137"/>
  <c r="CI136"/>
  <c r="AY137"/>
  <c r="CM136"/>
  <c r="BI137"/>
  <c r="DC135" l="1"/>
  <c r="BK137"/>
  <c r="CK136"/>
  <c r="CS136" s="1"/>
  <c r="BD137"/>
  <c r="DA137" s="1"/>
  <c r="BA137"/>
  <c r="BQ137"/>
  <c r="BV137"/>
  <c r="CT136" l="1"/>
  <c r="DB135"/>
  <c r="DD135" s="1"/>
  <c r="BF137"/>
  <c r="CP137"/>
  <c r="BP137"/>
  <c r="CJ137"/>
  <c r="AZ137"/>
  <c r="CR137"/>
  <c r="BU137"/>
  <c r="CN137"/>
  <c r="BJ137"/>
  <c r="CU137" l="1"/>
  <c r="CM137"/>
  <c r="BI138"/>
  <c r="CQ137"/>
  <c r="BT138"/>
  <c r="CL137"/>
  <c r="BE137"/>
  <c r="CI137"/>
  <c r="AY138"/>
  <c r="CO137"/>
  <c r="BO138"/>
  <c r="CS137" l="1"/>
  <c r="DC136"/>
  <c r="BQ138"/>
  <c r="BA138"/>
  <c r="BV138"/>
  <c r="CK137"/>
  <c r="BD138"/>
  <c r="DA138" s="1"/>
  <c r="BK138"/>
  <c r="CT137" l="1"/>
  <c r="DB136"/>
  <c r="DD136" s="1"/>
  <c r="CJ138"/>
  <c r="AZ138"/>
  <c r="CP138"/>
  <c r="BP138"/>
  <c r="BF138"/>
  <c r="CN138"/>
  <c r="BJ138"/>
  <c r="CR138"/>
  <c r="BU138"/>
  <c r="CQ138" l="1"/>
  <c r="BT139"/>
  <c r="CL138"/>
  <c r="CU138" s="1"/>
  <c r="BE138"/>
  <c r="CO138"/>
  <c r="BO139"/>
  <c r="CM138"/>
  <c r="BI139"/>
  <c r="CI138"/>
  <c r="AY139"/>
  <c r="DC137" l="1"/>
  <c r="BK139"/>
  <c r="BQ139"/>
  <c r="BV139"/>
  <c r="BA139"/>
  <c r="CK138"/>
  <c r="CS138" s="1"/>
  <c r="BD139"/>
  <c r="DA139" s="1"/>
  <c r="CT138" l="1"/>
  <c r="DB137"/>
  <c r="DD137" s="1"/>
  <c r="BF139"/>
  <c r="CJ139"/>
  <c r="AZ139"/>
  <c r="CR139"/>
  <c r="BU139"/>
  <c r="CP139"/>
  <c r="BP139"/>
  <c r="CN139"/>
  <c r="BJ139"/>
  <c r="CU139" l="1"/>
  <c r="CO139"/>
  <c r="BO140"/>
  <c r="CQ139"/>
  <c r="BT140"/>
  <c r="CI139"/>
  <c r="AY140"/>
  <c r="CM139"/>
  <c r="BI140"/>
  <c r="CL139"/>
  <c r="BE139"/>
  <c r="DC138" l="1"/>
  <c r="CK139"/>
  <c r="CS139" s="1"/>
  <c r="BD140"/>
  <c r="DA140" s="1"/>
  <c r="BK140"/>
  <c r="BA140"/>
  <c r="BQ140"/>
  <c r="BV140"/>
  <c r="CT139" l="1"/>
  <c r="DB138"/>
  <c r="DD138" s="1"/>
  <c r="CR140"/>
  <c r="BU140"/>
  <c r="CP140"/>
  <c r="BP140"/>
  <c r="CJ140"/>
  <c r="AZ140"/>
  <c r="BF140"/>
  <c r="CN140"/>
  <c r="BJ140"/>
  <c r="CM140" l="1"/>
  <c r="BI141"/>
  <c r="CL140"/>
  <c r="CU140" s="1"/>
  <c r="BE140"/>
  <c r="CI140"/>
  <c r="AY141"/>
  <c r="CO140"/>
  <c r="BO141"/>
  <c r="CQ140"/>
  <c r="BT141"/>
  <c r="DC139" l="1"/>
  <c r="BQ141"/>
  <c r="CK140"/>
  <c r="CS140" s="1"/>
  <c r="BD141"/>
  <c r="DA141" s="1"/>
  <c r="BV141"/>
  <c r="BK141"/>
  <c r="BA141"/>
  <c r="CT140" l="1"/>
  <c r="DB139"/>
  <c r="DD139" s="1"/>
  <c r="CN141"/>
  <c r="BJ141"/>
  <c r="CJ141"/>
  <c r="AZ141"/>
  <c r="CR141"/>
  <c r="BU141"/>
  <c r="BF141"/>
  <c r="CP141"/>
  <c r="BP141"/>
  <c r="CO141" l="1"/>
  <c r="BO142"/>
  <c r="CL141"/>
  <c r="CU141" s="1"/>
  <c r="BE141"/>
  <c r="CQ141"/>
  <c r="BT142"/>
  <c r="CI141"/>
  <c r="AY142"/>
  <c r="CM141"/>
  <c r="BI142"/>
  <c r="DA142" l="1"/>
  <c r="DC140"/>
  <c r="BA142"/>
  <c r="BK142"/>
  <c r="CK141"/>
  <c r="CS141" s="1"/>
  <c r="BD142"/>
  <c r="BV142"/>
  <c r="BQ142"/>
  <c r="CT141" l="1"/>
  <c r="DB140"/>
  <c r="DD140" s="1"/>
  <c r="BF142"/>
  <c r="CN142"/>
  <c r="BJ142"/>
  <c r="CJ142"/>
  <c r="AZ142"/>
  <c r="CP142"/>
  <c r="BP142"/>
  <c r="CR142"/>
  <c r="BU142"/>
  <c r="CU142" l="1"/>
  <c r="CI142"/>
  <c r="AY143"/>
  <c r="CM142"/>
  <c r="BI143"/>
  <c r="CL142"/>
  <c r="BE142"/>
  <c r="CQ142"/>
  <c r="BT143"/>
  <c r="CO142"/>
  <c r="BO143"/>
  <c r="CS142" l="1"/>
  <c r="DC141"/>
  <c r="BK143"/>
  <c r="BV143"/>
  <c r="BA143"/>
  <c r="BQ143"/>
  <c r="CK142"/>
  <c r="BD143"/>
  <c r="DA143" s="1"/>
  <c r="CT142" l="1"/>
  <c r="DB141"/>
  <c r="DD141" s="1"/>
  <c r="CJ143"/>
  <c r="AZ143"/>
  <c r="BF143"/>
  <c r="CP143"/>
  <c r="BP143"/>
  <c r="CR143"/>
  <c r="BU143"/>
  <c r="CN143"/>
  <c r="BJ143"/>
  <c r="CU143" l="1"/>
  <c r="CM143"/>
  <c r="BI144"/>
  <c r="CO143"/>
  <c r="BO144"/>
  <c r="CI143"/>
  <c r="AY144"/>
  <c r="CQ143"/>
  <c r="BT144"/>
  <c r="CL143"/>
  <c r="BE143"/>
  <c r="CS143" l="1"/>
  <c r="DC142"/>
  <c r="BA144"/>
  <c r="BK144"/>
  <c r="BV144"/>
  <c r="CK143"/>
  <c r="BD144"/>
  <c r="DA144" s="1"/>
  <c r="BQ144"/>
  <c r="CT143" l="1"/>
  <c r="DB142"/>
  <c r="DD142" s="1"/>
  <c r="CR144"/>
  <c r="BU144"/>
  <c r="CP144"/>
  <c r="BP144"/>
  <c r="BF144"/>
  <c r="CN144"/>
  <c r="BJ144"/>
  <c r="CJ144"/>
  <c r="AZ144"/>
  <c r="CQ144" l="1"/>
  <c r="BT145"/>
  <c r="CI144"/>
  <c r="AY145"/>
  <c r="CM144"/>
  <c r="BI145"/>
  <c r="CL144"/>
  <c r="CU144" s="1"/>
  <c r="BE144"/>
  <c r="CO144"/>
  <c r="BO145"/>
  <c r="DA145" l="1"/>
  <c r="DC143"/>
  <c r="BK145"/>
  <c r="BJ145" s="1"/>
  <c r="BQ145"/>
  <c r="CK144"/>
  <c r="CS144" s="1"/>
  <c r="BD145"/>
  <c r="BA145"/>
  <c r="BV145"/>
  <c r="CT144" l="1"/>
  <c r="DB143"/>
  <c r="DD143" s="1"/>
  <c r="CN145"/>
  <c r="BF145"/>
  <c r="CL145" s="1"/>
  <c r="CM145"/>
  <c r="CP145"/>
  <c r="BP145"/>
  <c r="CR145"/>
  <c r="BU145"/>
  <c r="CJ145"/>
  <c r="AZ145"/>
  <c r="CU145" l="1"/>
  <c r="BE145"/>
  <c r="BD146" s="1"/>
  <c r="BF146" s="1"/>
  <c r="CO145"/>
  <c r="CI145"/>
  <c r="AY146"/>
  <c r="DA146" s="1"/>
  <c r="CQ145"/>
  <c r="BT146"/>
  <c r="BE146" l="1"/>
  <c r="CL146"/>
  <c r="DC144"/>
  <c r="CK145"/>
  <c r="CS145" s="1"/>
  <c r="BV146"/>
  <c r="BA146"/>
  <c r="BD147" l="1"/>
  <c r="BF147" s="1"/>
  <c r="CK146"/>
  <c r="CT145"/>
  <c r="DB144"/>
  <c r="DD144" s="1"/>
  <c r="CJ146"/>
  <c r="AZ146"/>
  <c r="CR146"/>
  <c r="BU146"/>
  <c r="CU146" l="1"/>
  <c r="BE147"/>
  <c r="CL147"/>
  <c r="CI146"/>
  <c r="AY147"/>
  <c r="DA147" s="1"/>
  <c r="CQ146"/>
  <c r="BT147"/>
  <c r="CS146" l="1"/>
  <c r="CT146" s="1"/>
  <c r="BD148"/>
  <c r="BF148" s="1"/>
  <c r="CK147"/>
  <c r="DC145"/>
  <c r="BA147"/>
  <c r="BV147"/>
  <c r="BE148" l="1"/>
  <c r="CL148"/>
  <c r="DB145"/>
  <c r="DD145" s="1"/>
  <c r="CJ147"/>
  <c r="AZ147"/>
  <c r="CR147"/>
  <c r="BU147"/>
  <c r="CU147" l="1"/>
  <c r="BD149"/>
  <c r="BF149" s="1"/>
  <c r="CK148"/>
  <c r="CI147"/>
  <c r="AY148"/>
  <c r="DA148" s="1"/>
  <c r="CQ147"/>
  <c r="BT148"/>
  <c r="CS147" l="1"/>
  <c r="CT147" s="1"/>
  <c r="BE149"/>
  <c r="CL149"/>
  <c r="DC146"/>
  <c r="BA148"/>
  <c r="BV148"/>
  <c r="BD150" l="1"/>
  <c r="BF150" s="1"/>
  <c r="CK149"/>
  <c r="DB146"/>
  <c r="DD146" s="1"/>
  <c r="CR148"/>
  <c r="BU148"/>
  <c r="CJ148"/>
  <c r="AZ148"/>
  <c r="CU148" l="1"/>
  <c r="BE150"/>
  <c r="CL150"/>
  <c r="CQ148"/>
  <c r="BT149"/>
  <c r="CI148"/>
  <c r="AY149"/>
  <c r="CS148" l="1"/>
  <c r="DA149"/>
  <c r="BD151"/>
  <c r="BF151" s="1"/>
  <c r="CK150"/>
  <c r="CT148"/>
  <c r="DC147"/>
  <c r="BV149"/>
  <c r="BA149"/>
  <c r="BE151" l="1"/>
  <c r="CL151"/>
  <c r="DB147"/>
  <c r="DD147" s="1"/>
  <c r="CR149"/>
  <c r="BU149"/>
  <c r="CJ149"/>
  <c r="AZ149"/>
  <c r="CU149" l="1"/>
  <c r="BD152"/>
  <c r="BF152" s="1"/>
  <c r="CK151"/>
  <c r="CQ149"/>
  <c r="BT150"/>
  <c r="CI149"/>
  <c r="AY150"/>
  <c r="DA150" l="1"/>
  <c r="CS149"/>
  <c r="CT149" s="1"/>
  <c r="BE152"/>
  <c r="CL152"/>
  <c r="DC148"/>
  <c r="BV150"/>
  <c r="BA150"/>
  <c r="BD153" l="1"/>
  <c r="BF153" s="1"/>
  <c r="CK152"/>
  <c r="DB148"/>
  <c r="DD148" s="1"/>
  <c r="CJ150"/>
  <c r="AZ150"/>
  <c r="CR150"/>
  <c r="BU150"/>
  <c r="CU150" l="1"/>
  <c r="BE153"/>
  <c r="CL153"/>
  <c r="CQ150"/>
  <c r="BT151"/>
  <c r="CI150"/>
  <c r="AY151"/>
  <c r="DA151" l="1"/>
  <c r="CS150"/>
  <c r="BD154"/>
  <c r="BF154" s="1"/>
  <c r="CK153"/>
  <c r="CT150"/>
  <c r="DC149"/>
  <c r="BA151"/>
  <c r="BV151"/>
  <c r="BE154" l="1"/>
  <c r="CL154"/>
  <c r="DB149"/>
  <c r="DD149" s="1"/>
  <c r="CR151"/>
  <c r="BU151"/>
  <c r="CJ151"/>
  <c r="AZ151"/>
  <c r="CU151" l="1"/>
  <c r="BD155"/>
  <c r="BF155" s="1"/>
  <c r="CK154"/>
  <c r="CI151"/>
  <c r="AY152"/>
  <c r="DA152" s="1"/>
  <c r="CQ151"/>
  <c r="BT152"/>
  <c r="CS151" l="1"/>
  <c r="CT151" s="1"/>
  <c r="BE155"/>
  <c r="CL155"/>
  <c r="DC150"/>
  <c r="BA152"/>
  <c r="BV152"/>
  <c r="BD156" l="1"/>
  <c r="BF156" s="1"/>
  <c r="CK155"/>
  <c r="DB150"/>
  <c r="DD150" s="1"/>
  <c r="CR152"/>
  <c r="BU152"/>
  <c r="CJ152"/>
  <c r="AZ152"/>
  <c r="CU152" l="1"/>
  <c r="BE156"/>
  <c r="CL156"/>
  <c r="CI152"/>
  <c r="AY153"/>
  <c r="DA153" s="1"/>
  <c r="CQ152"/>
  <c r="BT153"/>
  <c r="CS152" l="1"/>
  <c r="CT152" s="1"/>
  <c r="BD157"/>
  <c r="BF157" s="1"/>
  <c r="CK156"/>
  <c r="DC151"/>
  <c r="BA153"/>
  <c r="BV153"/>
  <c r="BE157" l="1"/>
  <c r="CL157"/>
  <c r="DB151"/>
  <c r="DD151" s="1"/>
  <c r="CR153"/>
  <c r="BU153"/>
  <c r="CJ153"/>
  <c r="AZ153"/>
  <c r="CU153" l="1"/>
  <c r="BD158"/>
  <c r="BF158" s="1"/>
  <c r="CK157"/>
  <c r="CI153"/>
  <c r="AY154"/>
  <c r="DA154" s="1"/>
  <c r="CQ153"/>
  <c r="BT154"/>
  <c r="CS153" l="1"/>
  <c r="BE158"/>
  <c r="CL158"/>
  <c r="CT153"/>
  <c r="DC152"/>
  <c r="BV154"/>
  <c r="BA154"/>
  <c r="BD159" l="1"/>
  <c r="BF159" s="1"/>
  <c r="CK158"/>
  <c r="DB152"/>
  <c r="DD152" s="1"/>
  <c r="CJ154"/>
  <c r="AZ154"/>
  <c r="CR154"/>
  <c r="BU154"/>
  <c r="CU154" l="1"/>
  <c r="BE159"/>
  <c r="CL159"/>
  <c r="CQ154"/>
  <c r="BT155"/>
  <c r="CI154"/>
  <c r="AY155"/>
  <c r="CS154" l="1"/>
  <c r="DA155"/>
  <c r="BD160"/>
  <c r="BF160" s="1"/>
  <c r="CK159"/>
  <c r="CT154"/>
  <c r="DC153"/>
  <c r="BV155"/>
  <c r="BA155"/>
  <c r="BE160" l="1"/>
  <c r="CL160"/>
  <c r="DB153"/>
  <c r="DD153" s="1"/>
  <c r="CR155"/>
  <c r="BU155"/>
  <c r="CJ155"/>
  <c r="AZ155"/>
  <c r="CU155" l="1"/>
  <c r="BD161"/>
  <c r="BF161" s="1"/>
  <c r="CK160"/>
  <c r="CQ155"/>
  <c r="BT156"/>
  <c r="CI155"/>
  <c r="AY156"/>
  <c r="CS155" l="1"/>
  <c r="DA156"/>
  <c r="BE161"/>
  <c r="CL161"/>
  <c r="CT155"/>
  <c r="DC154"/>
  <c r="BA156"/>
  <c r="BV156"/>
  <c r="BD162" l="1"/>
  <c r="BF162" s="1"/>
  <c r="CK161"/>
  <c r="DB154"/>
  <c r="DD154" s="1"/>
  <c r="CR156"/>
  <c r="BU156"/>
  <c r="CJ156"/>
  <c r="AZ156"/>
  <c r="CU156" l="1"/>
  <c r="BE162"/>
  <c r="CL162"/>
  <c r="CI156"/>
  <c r="AY157"/>
  <c r="DA157" s="1"/>
  <c r="CQ156"/>
  <c r="BT157"/>
  <c r="CS156" l="1"/>
  <c r="CT156" s="1"/>
  <c r="BD163"/>
  <c r="BF163" s="1"/>
  <c r="CK162"/>
  <c r="DC155"/>
  <c r="BV157"/>
  <c r="BA157"/>
  <c r="BE163" l="1"/>
  <c r="CL163"/>
  <c r="DB155"/>
  <c r="DD155" s="1"/>
  <c r="CR157"/>
  <c r="BU157"/>
  <c r="CJ157"/>
  <c r="AZ157"/>
  <c r="CU157" l="1"/>
  <c r="BD164"/>
  <c r="BF164" s="1"/>
  <c r="CK163"/>
  <c r="CI157"/>
  <c r="AY158"/>
  <c r="DA158" s="1"/>
  <c r="CQ157"/>
  <c r="BT158"/>
  <c r="CS157" l="1"/>
  <c r="CT157" s="1"/>
  <c r="BE164"/>
  <c r="CL164"/>
  <c r="DC156"/>
  <c r="BV158"/>
  <c r="BA158"/>
  <c r="BD165" l="1"/>
  <c r="BF165" s="1"/>
  <c r="CK164"/>
  <c r="DB156"/>
  <c r="DD156" s="1"/>
  <c r="CJ158"/>
  <c r="AZ158"/>
  <c r="CR158"/>
  <c r="BU158"/>
  <c r="CU158" l="1"/>
  <c r="BE165"/>
  <c r="CL165"/>
  <c r="CI158"/>
  <c r="AY159"/>
  <c r="DA159" s="1"/>
  <c r="CQ158"/>
  <c r="BT159"/>
  <c r="CS158" l="1"/>
  <c r="CT158" s="1"/>
  <c r="BD166"/>
  <c r="BF166" s="1"/>
  <c r="CK165"/>
  <c r="DC157"/>
  <c r="BV159"/>
  <c r="BA159"/>
  <c r="BE166" l="1"/>
  <c r="CL166"/>
  <c r="DB157"/>
  <c r="DD157" s="1"/>
  <c r="CR159"/>
  <c r="BU159"/>
  <c r="CJ159"/>
  <c r="AZ159"/>
  <c r="CU159" l="1"/>
  <c r="BD167"/>
  <c r="BF167" s="1"/>
  <c r="CK166"/>
  <c r="CQ159"/>
  <c r="BT160"/>
  <c r="CI159"/>
  <c r="AY160"/>
  <c r="CS159" l="1"/>
  <c r="DA160"/>
  <c r="BE167"/>
  <c r="CL167"/>
  <c r="CT159"/>
  <c r="DC158"/>
  <c r="BA160"/>
  <c r="BV160"/>
  <c r="BD168" l="1"/>
  <c r="BF168" s="1"/>
  <c r="CK167"/>
  <c r="DB158"/>
  <c r="DD158" s="1"/>
  <c r="CR160"/>
  <c r="BU160"/>
  <c r="CJ160"/>
  <c r="AZ160"/>
  <c r="CU160" l="1"/>
  <c r="BE168"/>
  <c r="CL168"/>
  <c r="CQ160"/>
  <c r="BT161"/>
  <c r="CI160"/>
  <c r="AY161"/>
  <c r="CS160" l="1"/>
  <c r="DA161"/>
  <c r="BD169"/>
  <c r="BF169" s="1"/>
  <c r="CK168"/>
  <c r="CT160"/>
  <c r="DC159"/>
  <c r="BA161"/>
  <c r="BV161"/>
  <c r="BE169" l="1"/>
  <c r="CL169"/>
  <c r="DB159"/>
  <c r="DD159" s="1"/>
  <c r="CJ161"/>
  <c r="AZ161"/>
  <c r="CR161"/>
  <c r="BU161"/>
  <c r="CU161" l="1"/>
  <c r="BD170"/>
  <c r="BF170" s="1"/>
  <c r="CK169"/>
  <c r="CQ161"/>
  <c r="BT162"/>
  <c r="CI161"/>
  <c r="AY162"/>
  <c r="CS161" l="1"/>
  <c r="CT161" s="1"/>
  <c r="DA162"/>
  <c r="BE170"/>
  <c r="CL170"/>
  <c r="DC160"/>
  <c r="BV162"/>
  <c r="BA162"/>
  <c r="BD171" l="1"/>
  <c r="BF171" s="1"/>
  <c r="CK170"/>
  <c r="DB160"/>
  <c r="DD160" s="1"/>
  <c r="CJ162"/>
  <c r="AZ162"/>
  <c r="CR162"/>
  <c r="BU162"/>
  <c r="CU162" l="1"/>
  <c r="BE171"/>
  <c r="CL171"/>
  <c r="CQ162"/>
  <c r="BT163"/>
  <c r="CI162"/>
  <c r="AY163"/>
  <c r="CS162" l="1"/>
  <c r="DA163"/>
  <c r="BD172"/>
  <c r="BF172" s="1"/>
  <c r="CK171"/>
  <c r="CT162"/>
  <c r="DC161"/>
  <c r="BV163"/>
  <c r="BA163"/>
  <c r="BE172" l="1"/>
  <c r="CL172"/>
  <c r="DB161"/>
  <c r="DD161" s="1"/>
  <c r="CJ163"/>
  <c r="AZ163"/>
  <c r="CR163"/>
  <c r="BU163"/>
  <c r="CU163" l="1"/>
  <c r="BD173"/>
  <c r="BF173" s="1"/>
  <c r="CK172"/>
  <c r="CQ163"/>
  <c r="BT164"/>
  <c r="CI163"/>
  <c r="AY164"/>
  <c r="CS163" l="1"/>
  <c r="DA164"/>
  <c r="BE173"/>
  <c r="CL173"/>
  <c r="CT163"/>
  <c r="DC162"/>
  <c r="BA164"/>
  <c r="BV164"/>
  <c r="BD174" l="1"/>
  <c r="BF174" s="1"/>
  <c r="CK173"/>
  <c r="DB162"/>
  <c r="DD162" s="1"/>
  <c r="CR164"/>
  <c r="BU164"/>
  <c r="CJ164"/>
  <c r="AZ164"/>
  <c r="CU164" l="1"/>
  <c r="BE174"/>
  <c r="CL174"/>
  <c r="CI164"/>
  <c r="AY165"/>
  <c r="DA165" s="1"/>
  <c r="CQ164"/>
  <c r="BT165"/>
  <c r="CS164" l="1"/>
  <c r="CT164" s="1"/>
  <c r="BD175"/>
  <c r="BF175" s="1"/>
  <c r="CK174"/>
  <c r="DC163"/>
  <c r="BV165"/>
  <c r="BA165"/>
  <c r="BE175" l="1"/>
  <c r="CL175"/>
  <c r="DB163"/>
  <c r="DD163" s="1"/>
  <c r="CR165"/>
  <c r="BU165"/>
  <c r="CJ165"/>
  <c r="AZ165"/>
  <c r="CU165" l="1"/>
  <c r="BD176"/>
  <c r="BF176" s="1"/>
  <c r="CK175"/>
  <c r="CI165"/>
  <c r="AY166"/>
  <c r="DA166" s="1"/>
  <c r="CQ165"/>
  <c r="BT166"/>
  <c r="CS165" l="1"/>
  <c r="CT165" s="1"/>
  <c r="BE176"/>
  <c r="CL176"/>
  <c r="DC164"/>
  <c r="BV166"/>
  <c r="BA166"/>
  <c r="BD177" l="1"/>
  <c r="BF177" s="1"/>
  <c r="CK176"/>
  <c r="DB164"/>
  <c r="DD164" s="1"/>
  <c r="CJ166"/>
  <c r="AZ166"/>
  <c r="CR166"/>
  <c r="BU166"/>
  <c r="CU166" l="1"/>
  <c r="BE177"/>
  <c r="CL177"/>
  <c r="CQ166"/>
  <c r="BT167"/>
  <c r="CI166"/>
  <c r="AY167"/>
  <c r="DA167" l="1"/>
  <c r="CS166"/>
  <c r="BD178"/>
  <c r="BF178" s="1"/>
  <c r="CK177"/>
  <c r="CT166"/>
  <c r="DC165"/>
  <c r="BA167"/>
  <c r="BV167"/>
  <c r="BE178" l="1"/>
  <c r="CL178"/>
  <c r="DB165"/>
  <c r="DD165" s="1"/>
  <c r="CR167"/>
  <c r="BU167"/>
  <c r="CJ167"/>
  <c r="AZ167"/>
  <c r="CU167" l="1"/>
  <c r="BD179"/>
  <c r="BF179" s="1"/>
  <c r="CK178"/>
  <c r="CI167"/>
  <c r="AY168"/>
  <c r="DA168" s="1"/>
  <c r="CQ167"/>
  <c r="BT168"/>
  <c r="CS167" l="1"/>
  <c r="CT167" s="1"/>
  <c r="BE179"/>
  <c r="CL179"/>
  <c r="DC166"/>
  <c r="BA168"/>
  <c r="BV168"/>
  <c r="BD180" l="1"/>
  <c r="BF180" s="1"/>
  <c r="CK179"/>
  <c r="DB166"/>
  <c r="DD166" s="1"/>
  <c r="CR168"/>
  <c r="BU168"/>
  <c r="CJ168"/>
  <c r="AZ168"/>
  <c r="CU168" l="1"/>
  <c r="BE180"/>
  <c r="CL180"/>
  <c r="CI168"/>
  <c r="AY169"/>
  <c r="DA169" s="1"/>
  <c r="CQ168"/>
  <c r="BT169"/>
  <c r="CS168" l="1"/>
  <c r="CT168" s="1"/>
  <c r="BD181"/>
  <c r="BF181" s="1"/>
  <c r="CK180"/>
  <c r="DC167"/>
  <c r="BV169"/>
  <c r="BA169"/>
  <c r="BE181" l="1"/>
  <c r="CL181"/>
  <c r="DB167"/>
  <c r="DD167" s="1"/>
  <c r="CJ169"/>
  <c r="AZ169"/>
  <c r="CR169"/>
  <c r="BU169"/>
  <c r="CU169" l="1"/>
  <c r="BD182"/>
  <c r="BF182" s="1"/>
  <c r="CK181"/>
  <c r="CQ169"/>
  <c r="BT170"/>
  <c r="CI169"/>
  <c r="AY170"/>
  <c r="DA170" l="1"/>
  <c r="CS169"/>
  <c r="BE182"/>
  <c r="CL182"/>
  <c r="CT169"/>
  <c r="DC168"/>
  <c r="BA170"/>
  <c r="BV170"/>
  <c r="BD183" l="1"/>
  <c r="BF183" s="1"/>
  <c r="CK182"/>
  <c r="DB168"/>
  <c r="DD168" s="1"/>
  <c r="CR170"/>
  <c r="BU170"/>
  <c r="CJ170"/>
  <c r="AZ170"/>
  <c r="CU170" l="1"/>
  <c r="BE183"/>
  <c r="CL183"/>
  <c r="CI170"/>
  <c r="AY171"/>
  <c r="DA171" s="1"/>
  <c r="CQ170"/>
  <c r="BT171"/>
  <c r="CS170" l="1"/>
  <c r="CT170" s="1"/>
  <c r="BD184"/>
  <c r="BF184" s="1"/>
  <c r="CK183"/>
  <c r="DC169"/>
  <c r="BV171"/>
  <c r="BA171"/>
  <c r="BE184" l="1"/>
  <c r="CL184"/>
  <c r="DB169"/>
  <c r="DD169" s="1"/>
  <c r="CJ171"/>
  <c r="AZ171"/>
  <c r="CR171"/>
  <c r="BU171"/>
  <c r="CU171" l="1"/>
  <c r="BD185"/>
  <c r="BF185" s="1"/>
  <c r="CK184"/>
  <c r="CQ171"/>
  <c r="BT172"/>
  <c r="CI171"/>
  <c r="AY172"/>
  <c r="CS171" l="1"/>
  <c r="CT171" s="1"/>
  <c r="DA172"/>
  <c r="BE185"/>
  <c r="CL185"/>
  <c r="DC170"/>
  <c r="BA172"/>
  <c r="BV172"/>
  <c r="BD186" l="1"/>
  <c r="BF186" s="1"/>
  <c r="CK185"/>
  <c r="DB170"/>
  <c r="DD170" s="1"/>
  <c r="CR172"/>
  <c r="BU172"/>
  <c r="CJ172"/>
  <c r="AZ172"/>
  <c r="CU172" l="1"/>
  <c r="BE186"/>
  <c r="CL186"/>
  <c r="CQ172"/>
  <c r="BT173"/>
  <c r="CI172"/>
  <c r="AY173"/>
  <c r="DA173" l="1"/>
  <c r="CS172"/>
  <c r="BD187"/>
  <c r="BF187" s="1"/>
  <c r="CK186"/>
  <c r="CT172"/>
  <c r="DC171"/>
  <c r="BA173"/>
  <c r="BV173"/>
  <c r="BE187" l="1"/>
  <c r="CL187"/>
  <c r="DB171"/>
  <c r="DD171" s="1"/>
  <c r="CR173"/>
  <c r="BU173"/>
  <c r="CJ173"/>
  <c r="AZ173"/>
  <c r="CU173" l="1"/>
  <c r="BD188"/>
  <c r="BF188" s="1"/>
  <c r="CK187"/>
  <c r="CI173"/>
  <c r="AY174"/>
  <c r="DA174" s="1"/>
  <c r="CQ173"/>
  <c r="BT174"/>
  <c r="CS173" l="1"/>
  <c r="CT173" s="1"/>
  <c r="BE188"/>
  <c r="CL188"/>
  <c r="DC172"/>
  <c r="BV174"/>
  <c r="BA174"/>
  <c r="BD189" l="1"/>
  <c r="BF189" s="1"/>
  <c r="CK188"/>
  <c r="DB172"/>
  <c r="DD172" s="1"/>
  <c r="CJ174"/>
  <c r="AZ174"/>
  <c r="CR174"/>
  <c r="BU174"/>
  <c r="CU174" l="1"/>
  <c r="BE189"/>
  <c r="CL189"/>
  <c r="CI174"/>
  <c r="AY175"/>
  <c r="DA175" s="1"/>
  <c r="CQ174"/>
  <c r="BT175"/>
  <c r="CS174" l="1"/>
  <c r="CT174" s="1"/>
  <c r="BD190"/>
  <c r="BF190" s="1"/>
  <c r="CK189"/>
  <c r="DC173"/>
  <c r="BA175"/>
  <c r="BV175"/>
  <c r="BE190" l="1"/>
  <c r="CL190"/>
  <c r="DB173"/>
  <c r="DD173" s="1"/>
  <c r="CR175"/>
  <c r="BU175"/>
  <c r="CJ175"/>
  <c r="AZ175"/>
  <c r="CU175" l="1"/>
  <c r="BD191"/>
  <c r="BF191" s="1"/>
  <c r="CK190"/>
  <c r="CI175"/>
  <c r="AY176"/>
  <c r="DA176" s="1"/>
  <c r="CQ175"/>
  <c r="BT176"/>
  <c r="CS175" l="1"/>
  <c r="CT175" s="1"/>
  <c r="BE191"/>
  <c r="CL191"/>
  <c r="DC174"/>
  <c r="BV176"/>
  <c r="BA176"/>
  <c r="BD192" l="1"/>
  <c r="BF192" s="1"/>
  <c r="CK191"/>
  <c r="DB174"/>
  <c r="DD174" s="1"/>
  <c r="CR176"/>
  <c r="BU176"/>
  <c r="CJ176"/>
  <c r="AZ176"/>
  <c r="CU176" l="1"/>
  <c r="BE192"/>
  <c r="CL192"/>
  <c r="CQ176"/>
  <c r="BT177"/>
  <c r="CI176"/>
  <c r="AY177"/>
  <c r="DA177" l="1"/>
  <c r="CS176"/>
  <c r="BD193"/>
  <c r="BF193" s="1"/>
  <c r="CK192"/>
  <c r="CT176"/>
  <c r="DC175"/>
  <c r="BA177"/>
  <c r="BV177"/>
  <c r="BE193" l="1"/>
  <c r="CL193"/>
  <c r="DB175"/>
  <c r="DD175" s="1"/>
  <c r="CR177"/>
  <c r="BU177"/>
  <c r="CJ177"/>
  <c r="AZ177"/>
  <c r="CU177" l="1"/>
  <c r="BD194"/>
  <c r="BF194" s="1"/>
  <c r="CK193"/>
  <c r="CQ177"/>
  <c r="BT178"/>
  <c r="CI177"/>
  <c r="AY178"/>
  <c r="DA178" l="1"/>
  <c r="CS177"/>
  <c r="BE194"/>
  <c r="CL194"/>
  <c r="CT177"/>
  <c r="DC176"/>
  <c r="BA178"/>
  <c r="BV178"/>
  <c r="BD195" l="1"/>
  <c r="BF195" s="1"/>
  <c r="CK194"/>
  <c r="DB176"/>
  <c r="DD176" s="1"/>
  <c r="CJ178"/>
  <c r="AZ178"/>
  <c r="CR178"/>
  <c r="BU178"/>
  <c r="CU178" l="1"/>
  <c r="BE195"/>
  <c r="CL195"/>
  <c r="CI178"/>
  <c r="AY179"/>
  <c r="DA179" s="1"/>
  <c r="CQ178"/>
  <c r="BT179"/>
  <c r="CS178" l="1"/>
  <c r="CT178" s="1"/>
  <c r="BD196"/>
  <c r="BF196" s="1"/>
  <c r="CK195"/>
  <c r="DC177"/>
  <c r="BV179"/>
  <c r="BA179"/>
  <c r="BE196" l="1"/>
  <c r="CL196"/>
  <c r="DB177"/>
  <c r="DD177" s="1"/>
  <c r="CJ179"/>
  <c r="AZ179"/>
  <c r="CR179"/>
  <c r="BU179"/>
  <c r="CU179" l="1"/>
  <c r="BD197"/>
  <c r="BF197" s="1"/>
  <c r="CK196"/>
  <c r="CQ179"/>
  <c r="BT180"/>
  <c r="CI179"/>
  <c r="AY180"/>
  <c r="DA180" l="1"/>
  <c r="CS179"/>
  <c r="BE197"/>
  <c r="CL197"/>
  <c r="CT179"/>
  <c r="DC178"/>
  <c r="BA180"/>
  <c r="BV180"/>
  <c r="BD198" l="1"/>
  <c r="BF198" s="1"/>
  <c r="CK197"/>
  <c r="DB178"/>
  <c r="DD178" s="1"/>
  <c r="CR180"/>
  <c r="BU180"/>
  <c r="CJ180"/>
  <c r="AZ180"/>
  <c r="CU180" l="1"/>
  <c r="BE198"/>
  <c r="CL198"/>
  <c r="CI180"/>
  <c r="AY181"/>
  <c r="DA181" s="1"/>
  <c r="CQ180"/>
  <c r="BT181"/>
  <c r="CS180" l="1"/>
  <c r="CT180" s="1"/>
  <c r="BD199"/>
  <c r="BF199" s="1"/>
  <c r="CK198"/>
  <c r="DC179"/>
  <c r="BA181"/>
  <c r="BV181"/>
  <c r="BE199" l="1"/>
  <c r="CL199"/>
  <c r="DB179"/>
  <c r="DD179" s="1"/>
  <c r="CR181"/>
  <c r="BU181"/>
  <c r="CJ181"/>
  <c r="AZ181"/>
  <c r="CU181" l="1"/>
  <c r="BD200"/>
  <c r="BF200" s="1"/>
  <c r="CK199"/>
  <c r="CQ181"/>
  <c r="BT182"/>
  <c r="CI181"/>
  <c r="AY182"/>
  <c r="DA182" l="1"/>
  <c r="CS181"/>
  <c r="BE200"/>
  <c r="CL200"/>
  <c r="CT181"/>
  <c r="DC180"/>
  <c r="BV182"/>
  <c r="BA182"/>
  <c r="BD201" l="1"/>
  <c r="BF201" s="1"/>
  <c r="CK200"/>
  <c r="DB180"/>
  <c r="DD180" s="1"/>
  <c r="CR182"/>
  <c r="BU182"/>
  <c r="CJ182"/>
  <c r="AZ182"/>
  <c r="CU182" l="1"/>
  <c r="BE201"/>
  <c r="CL201"/>
  <c r="CQ182"/>
  <c r="BT183"/>
  <c r="CI182"/>
  <c r="AY183"/>
  <c r="DA183" l="1"/>
  <c r="CS182"/>
  <c r="BD202"/>
  <c r="BF202" s="1"/>
  <c r="CK201"/>
  <c r="CT182"/>
  <c r="DC181"/>
  <c r="BA183"/>
  <c r="BV183"/>
  <c r="BE202" l="1"/>
  <c r="CL202"/>
  <c r="DB181"/>
  <c r="DD181" s="1"/>
  <c r="CR183"/>
  <c r="BU183"/>
  <c r="CJ183"/>
  <c r="AZ183"/>
  <c r="CU183" l="1"/>
  <c r="BD203"/>
  <c r="BF203" s="1"/>
  <c r="CK202"/>
  <c r="CQ183"/>
  <c r="BT184"/>
  <c r="CI183"/>
  <c r="AY184"/>
  <c r="DA184" l="1"/>
  <c r="CS183"/>
  <c r="BE203"/>
  <c r="CL203"/>
  <c r="CT183"/>
  <c r="DC182"/>
  <c r="BA184"/>
  <c r="BV184"/>
  <c r="BD204" l="1"/>
  <c r="BF204" s="1"/>
  <c r="CK203"/>
  <c r="DB182"/>
  <c r="DD182" s="1"/>
  <c r="CJ184"/>
  <c r="AZ184"/>
  <c r="CR184"/>
  <c r="BU184"/>
  <c r="CU184" l="1"/>
  <c r="BE204"/>
  <c r="CL204"/>
  <c r="CN268"/>
  <c r="BK146"/>
  <c r="CQ184"/>
  <c r="BT185"/>
  <c r="CI184"/>
  <c r="CS184" s="1"/>
  <c r="AY185"/>
  <c r="DA185" s="1"/>
  <c r="BD205" l="1"/>
  <c r="BF205" s="1"/>
  <c r="CK204"/>
  <c r="CT184"/>
  <c r="DC183"/>
  <c r="BJ146"/>
  <c r="CM268"/>
  <c r="BV185"/>
  <c r="BA185"/>
  <c r="CL205" l="1"/>
  <c r="BE205"/>
  <c r="BF206"/>
  <c r="DB183"/>
  <c r="DD183" s="1"/>
  <c r="CL268"/>
  <c r="CJ185"/>
  <c r="AZ185"/>
  <c r="CR185"/>
  <c r="BU185"/>
  <c r="CU185" l="1"/>
  <c r="BE206"/>
  <c r="CK205"/>
  <c r="CK268" s="1"/>
  <c r="CI185"/>
  <c r="AY186"/>
  <c r="DA186" s="1"/>
  <c r="CQ185"/>
  <c r="BT186"/>
  <c r="CS185" l="1"/>
  <c r="CT185" s="1"/>
  <c r="DC184"/>
  <c r="BV186"/>
  <c r="BA186"/>
  <c r="DB184" l="1"/>
  <c r="DD184" s="1"/>
  <c r="CR186"/>
  <c r="BU186"/>
  <c r="CJ186"/>
  <c r="AZ186"/>
  <c r="CU186" l="1"/>
  <c r="CQ186"/>
  <c r="BT187"/>
  <c r="CI186"/>
  <c r="AY187"/>
  <c r="DA187" s="1"/>
  <c r="CS186" l="1"/>
  <c r="CT186" s="1"/>
  <c r="DC185"/>
  <c r="BA187"/>
  <c r="BV187"/>
  <c r="DB185" l="1"/>
  <c r="DD185" s="1"/>
  <c r="CR187"/>
  <c r="BU187"/>
  <c r="CJ187"/>
  <c r="AZ187"/>
  <c r="CU187" l="1"/>
  <c r="CI187"/>
  <c r="AY188"/>
  <c r="CQ187"/>
  <c r="BT188"/>
  <c r="DA188" l="1"/>
  <c r="CS187"/>
  <c r="CT187" s="1"/>
  <c r="DC186"/>
  <c r="BA188"/>
  <c r="BV188"/>
  <c r="DB186" l="1"/>
  <c r="DD186" s="1"/>
  <c r="CJ188"/>
  <c r="AZ188"/>
  <c r="CR188"/>
  <c r="BU188"/>
  <c r="CU188" l="1"/>
  <c r="CQ188"/>
  <c r="BT189"/>
  <c r="CI188"/>
  <c r="AY189"/>
  <c r="DA189" s="1"/>
  <c r="CS188" l="1"/>
  <c r="CT188" s="1"/>
  <c r="DC187"/>
  <c r="BA189"/>
  <c r="BV189"/>
  <c r="DB187" l="1"/>
  <c r="DD187" s="1"/>
  <c r="CJ189"/>
  <c r="AZ189"/>
  <c r="CR189"/>
  <c r="BU189"/>
  <c r="CU189" l="1"/>
  <c r="CQ189"/>
  <c r="BT190"/>
  <c r="CI189"/>
  <c r="AY190"/>
  <c r="DA190" s="1"/>
  <c r="CS189" l="1"/>
  <c r="CT189" s="1"/>
  <c r="DC188"/>
  <c r="BV190"/>
  <c r="BA190"/>
  <c r="DB188" l="1"/>
  <c r="DD188" s="1"/>
  <c r="CJ190"/>
  <c r="AZ190"/>
  <c r="CR190"/>
  <c r="BU190"/>
  <c r="CU190" l="1"/>
  <c r="CI190"/>
  <c r="AY191"/>
  <c r="CQ190"/>
  <c r="BT191"/>
  <c r="DA191" l="1"/>
  <c r="CS190"/>
  <c r="CT190" s="1"/>
  <c r="DC189"/>
  <c r="BA191"/>
  <c r="BV191"/>
  <c r="DB189" l="1"/>
  <c r="DD189" s="1"/>
  <c r="CR191"/>
  <c r="BU191"/>
  <c r="CJ191"/>
  <c r="AZ191"/>
  <c r="CU191" l="1"/>
  <c r="CI191"/>
  <c r="AY192"/>
  <c r="CQ191"/>
  <c r="BT192"/>
  <c r="DA192" l="1"/>
  <c r="CS191"/>
  <c r="CT191" s="1"/>
  <c r="DC190"/>
  <c r="BA192"/>
  <c r="BV192"/>
  <c r="DB190" l="1"/>
  <c r="DD190" s="1"/>
  <c r="CJ192"/>
  <c r="AZ192"/>
  <c r="CR192"/>
  <c r="BU192"/>
  <c r="CU192" l="1"/>
  <c r="CQ192"/>
  <c r="BT193"/>
  <c r="CI192"/>
  <c r="AY193"/>
  <c r="DA193" s="1"/>
  <c r="CS192" l="1"/>
  <c r="CT192" s="1"/>
  <c r="DC191"/>
  <c r="BA193"/>
  <c r="BV193"/>
  <c r="DB191" l="1"/>
  <c r="DD191" s="1"/>
  <c r="CJ193"/>
  <c r="AZ193"/>
  <c r="CR193"/>
  <c r="BU193"/>
  <c r="CU193" l="1"/>
  <c r="CI193"/>
  <c r="AY194"/>
  <c r="CQ193"/>
  <c r="BT194"/>
  <c r="DA194" l="1"/>
  <c r="CS193"/>
  <c r="CT193" s="1"/>
  <c r="DC192"/>
  <c r="BV194"/>
  <c r="BA194"/>
  <c r="DB192" l="1"/>
  <c r="DD192" s="1"/>
  <c r="CJ194"/>
  <c r="AZ194"/>
  <c r="CR194"/>
  <c r="BU194"/>
  <c r="CU194" l="1"/>
  <c r="CQ194"/>
  <c r="BT195"/>
  <c r="CI194"/>
  <c r="AY195"/>
  <c r="DA195" l="1"/>
  <c r="CS194"/>
  <c r="CT194" s="1"/>
  <c r="DC193"/>
  <c r="BA195"/>
  <c r="BV195"/>
  <c r="DB193" l="1"/>
  <c r="DD193" s="1"/>
  <c r="CR195"/>
  <c r="BU195"/>
  <c r="CJ195"/>
  <c r="AZ195"/>
  <c r="CU195" l="1"/>
  <c r="CQ195"/>
  <c r="BT196"/>
  <c r="CI195"/>
  <c r="AY196"/>
  <c r="DA196" s="1"/>
  <c r="CS195" l="1"/>
  <c r="CT195" s="1"/>
  <c r="DC194"/>
  <c r="BA196"/>
  <c r="BV196"/>
  <c r="DB194" l="1"/>
  <c r="DD194" s="1"/>
  <c r="CJ196"/>
  <c r="AZ196"/>
  <c r="CR196"/>
  <c r="BU196"/>
  <c r="CU196" l="1"/>
  <c r="CQ196"/>
  <c r="BT197"/>
  <c r="CI196"/>
  <c r="AY197"/>
  <c r="DA197" s="1"/>
  <c r="CS196" l="1"/>
  <c r="CT196" s="1"/>
  <c r="DC195"/>
  <c r="BV197"/>
  <c r="BA197"/>
  <c r="DB195" l="1"/>
  <c r="DD195" s="1"/>
  <c r="CJ197"/>
  <c r="AZ197"/>
  <c r="CR197"/>
  <c r="BU197"/>
  <c r="CU197" l="1"/>
  <c r="CQ197"/>
  <c r="BT198"/>
  <c r="CI197"/>
  <c r="AY198"/>
  <c r="DA198" s="1"/>
  <c r="CS197" l="1"/>
  <c r="CT197" s="1"/>
  <c r="DC196"/>
  <c r="BA198"/>
  <c r="BV198"/>
  <c r="DB196" l="1"/>
  <c r="DD196" s="1"/>
  <c r="CR198"/>
  <c r="BU198"/>
  <c r="CJ198"/>
  <c r="AZ198"/>
  <c r="CU198" l="1"/>
  <c r="CI198"/>
  <c r="AY199"/>
  <c r="CQ198"/>
  <c r="BT199"/>
  <c r="DA199" l="1"/>
  <c r="CS198"/>
  <c r="CT198" s="1"/>
  <c r="DC197"/>
  <c r="BA199"/>
  <c r="BV199"/>
  <c r="DB197" l="1"/>
  <c r="DD197" s="1"/>
  <c r="CJ199"/>
  <c r="AZ199"/>
  <c r="CR199"/>
  <c r="BU199"/>
  <c r="CU199" l="1"/>
  <c r="CQ199"/>
  <c r="BT200"/>
  <c r="CI199"/>
  <c r="AY200"/>
  <c r="DA200" s="1"/>
  <c r="CS199" l="1"/>
  <c r="CT199" s="1"/>
  <c r="DC198"/>
  <c r="BA200"/>
  <c r="BV200"/>
  <c r="DB198" l="1"/>
  <c r="DD198" s="1"/>
  <c r="CR200"/>
  <c r="BU200"/>
  <c r="CJ200"/>
  <c r="AZ200"/>
  <c r="CU200" l="1"/>
  <c r="CQ200"/>
  <c r="BT201"/>
  <c r="CI200"/>
  <c r="AY201"/>
  <c r="DA201" s="1"/>
  <c r="CS200" l="1"/>
  <c r="CT200" s="1"/>
  <c r="DC199"/>
  <c r="BV201"/>
  <c r="BA201"/>
  <c r="DB199" l="1"/>
  <c r="DD199" s="1"/>
  <c r="CJ201"/>
  <c r="AZ201"/>
  <c r="CR201"/>
  <c r="BU201"/>
  <c r="CU201" l="1"/>
  <c r="CQ201"/>
  <c r="BT202"/>
  <c r="CI201"/>
  <c r="AY202"/>
  <c r="DA202" s="1"/>
  <c r="CS201" l="1"/>
  <c r="CT201" s="1"/>
  <c r="DC200"/>
  <c r="BA202"/>
  <c r="BV202"/>
  <c r="DB200" l="1"/>
  <c r="DD200" s="1"/>
  <c r="CJ202"/>
  <c r="AZ202"/>
  <c r="CR202"/>
  <c r="BU202"/>
  <c r="CU202" l="1"/>
  <c r="CQ202"/>
  <c r="BT203"/>
  <c r="CI202"/>
  <c r="AY203"/>
  <c r="DA203" s="1"/>
  <c r="CS202" l="1"/>
  <c r="CT202" s="1"/>
  <c r="DC201"/>
  <c r="BA203"/>
  <c r="BV203"/>
  <c r="DB201" l="1"/>
  <c r="DD201" s="1"/>
  <c r="CR203"/>
  <c r="BU203"/>
  <c r="CJ203"/>
  <c r="AZ203"/>
  <c r="CU203" l="1"/>
  <c r="CI203"/>
  <c r="AY204"/>
  <c r="CQ203"/>
  <c r="BT204"/>
  <c r="DA204" l="1"/>
  <c r="CS203"/>
  <c r="CT203" s="1"/>
  <c r="DC202"/>
  <c r="BV204"/>
  <c r="BA204"/>
  <c r="DB202" l="1"/>
  <c r="DD202" s="1"/>
  <c r="CR204"/>
  <c r="BU204"/>
  <c r="CJ204"/>
  <c r="AZ204"/>
  <c r="CU204" l="1"/>
  <c r="CQ204"/>
  <c r="BT205"/>
  <c r="BV205" s="1"/>
  <c r="CI204"/>
  <c r="AY205"/>
  <c r="DA205" s="1"/>
  <c r="CS204" l="1"/>
  <c r="CT204" s="1"/>
  <c r="DC203"/>
  <c r="CR205"/>
  <c r="CR269" s="1"/>
  <c r="BV206"/>
  <c r="BU205"/>
  <c r="BA205"/>
  <c r="DB203" l="1"/>
  <c r="DD203" s="1"/>
  <c r="CJ205"/>
  <c r="CU205" s="1"/>
  <c r="AZ205"/>
  <c r="CQ205"/>
  <c r="CQ269" s="1"/>
  <c r="BU206"/>
  <c r="DC204" l="1"/>
  <c r="CI205"/>
  <c r="CS205" s="1"/>
  <c r="CT205" l="1"/>
  <c r="DC205"/>
  <c r="DC206" s="1"/>
  <c r="DB204" l="1"/>
  <c r="DD204" s="1"/>
  <c r="CT206" l="1"/>
  <c r="DB205"/>
  <c r="DD205" l="1"/>
  <c r="DB206"/>
  <c r="DB10" s="1"/>
  <c r="CT207"/>
  <c r="CT208" l="1"/>
  <c r="CT209" l="1"/>
  <c r="CT210" l="1"/>
  <c r="CT211" l="1"/>
  <c r="CT212" l="1"/>
  <c r="CT213" l="1"/>
  <c r="CT214" l="1"/>
  <c r="CT215" l="1"/>
  <c r="CT216" l="1"/>
  <c r="CT217" l="1"/>
  <c r="CT218" l="1"/>
  <c r="CT219" l="1"/>
  <c r="CT220" l="1"/>
  <c r="CT221" l="1"/>
  <c r="CT222" l="1"/>
  <c r="CT254" l="1"/>
  <c r="CT223" l="1"/>
  <c r="CT255"/>
  <c r="CT256" l="1"/>
  <c r="CT224" l="1"/>
  <c r="CT257" l="1"/>
  <c r="CT225" l="1"/>
  <c r="CT258"/>
  <c r="CT226" l="1"/>
  <c r="CT227" l="1"/>
  <c r="CT228" l="1"/>
  <c r="CT229" l="1"/>
  <c r="CT230" l="1"/>
  <c r="CT231" l="1"/>
  <c r="CT232" l="1"/>
  <c r="CT233" l="1"/>
  <c r="CT234" l="1"/>
  <c r="CT235" l="1"/>
  <c r="CT236" l="1"/>
  <c r="BQ146" l="1"/>
  <c r="BP146"/>
  <c r="CT237" l="1"/>
  <c r="CO268"/>
  <c r="CP268"/>
  <c r="CT238" l="1"/>
  <c r="CT239" l="1"/>
  <c r="CT240" l="1"/>
  <c r="CT241" l="1"/>
  <c r="CT242" l="1"/>
  <c r="CT243" l="1"/>
  <c r="CT244" l="1"/>
  <c r="CT245" l="1"/>
  <c r="CT246" l="1"/>
  <c r="CT247" l="1"/>
  <c r="CT248" l="1"/>
  <c r="CT249" l="1"/>
  <c r="CT250" l="1"/>
  <c r="CT251" l="1"/>
  <c r="CT252" l="1"/>
  <c r="BA206" l="1"/>
  <c r="AZ206" l="1"/>
  <c r="CJ268"/>
  <c r="CU269" l="1"/>
  <c r="CI268"/>
  <c r="CT253" l="1"/>
  <c r="CS269"/>
  <c r="CT269" l="1"/>
</calcChain>
</file>

<file path=xl/comments1.xml><?xml version="1.0" encoding="utf-8"?>
<comments xmlns="http://schemas.openxmlformats.org/spreadsheetml/2006/main">
  <authors>
    <author>Angga</author>
  </authors>
  <commentList>
    <comment ref="AZ2" authorId="0">
      <text>
        <r>
          <rPr>
            <b/>
            <sz val="9"/>
            <color indexed="81"/>
            <rFont val="Tahoma"/>
            <family val="2"/>
          </rPr>
          <t>Angga:</t>
        </r>
        <r>
          <rPr>
            <sz val="9"/>
            <color indexed="81"/>
            <rFont val="Tahoma"/>
            <family val="2"/>
          </rPr>
          <t xml:space="preserve">
mandatory ganti
</t>
        </r>
      </text>
    </comment>
    <comment ref="AY4" authorId="0">
      <text>
        <r>
          <rPr>
            <b/>
            <sz val="9"/>
            <color indexed="81"/>
            <rFont val="Tahoma"/>
            <family val="2"/>
          </rPr>
          <t>Angga:</t>
        </r>
        <r>
          <rPr>
            <sz val="9"/>
            <color indexed="81"/>
            <rFont val="Tahoma"/>
            <family val="2"/>
          </rPr>
          <t xml:space="preserve">
BULAN PENGAJUAN SEBELUMNYA</t>
        </r>
      </text>
    </comment>
    <comment ref="AY5" authorId="0">
      <text>
        <r>
          <rPr>
            <b/>
            <sz val="9"/>
            <color indexed="81"/>
            <rFont val="Tahoma"/>
            <family val="2"/>
          </rPr>
          <t>Angga: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U13" authorId="0">
      <text>
        <r>
          <rPr>
            <b/>
            <sz val="9"/>
            <color indexed="81"/>
            <rFont val="Tahoma"/>
            <family val="2"/>
          </rPr>
          <t>Angga:</t>
        </r>
        <r>
          <rPr>
            <sz val="9"/>
            <color indexed="81"/>
            <rFont val="Tahoma"/>
            <family val="2"/>
          </rPr>
          <t xml:space="preserve">
GA
 PENTING</t>
        </r>
      </text>
    </comment>
    <comment ref="DD135" authorId="0">
      <text>
        <r>
          <rPr>
            <b/>
            <sz val="9"/>
            <color indexed="81"/>
            <rFont val="Tahoma"/>
            <family val="2"/>
          </rPr>
          <t>Angga:</t>
        </r>
        <r>
          <rPr>
            <sz val="9"/>
            <color indexed="81"/>
            <rFont val="Tahoma"/>
            <family val="2"/>
          </rPr>
          <t xml:space="preserve">
0 ADALAH BENAR UNTUK JW 120
</t>
        </r>
      </text>
    </comment>
    <comment ref="CU196" authorId="0">
      <text>
        <r>
          <rPr>
            <b/>
            <sz val="9"/>
            <color indexed="81"/>
            <rFont val="Tahoma"/>
            <family val="2"/>
          </rPr>
          <t>Angga:</t>
        </r>
        <r>
          <rPr>
            <sz val="9"/>
            <color indexed="81"/>
            <rFont val="Tahoma"/>
            <family val="2"/>
          </rPr>
          <t xml:space="preserve">
MANUAL DUA SISI</t>
        </r>
      </text>
    </comment>
  </commentList>
</comments>
</file>

<file path=xl/sharedStrings.xml><?xml version="1.0" encoding="utf-8"?>
<sst xmlns="http://schemas.openxmlformats.org/spreadsheetml/2006/main" count="1334" uniqueCount="290">
  <si>
    <t>NO</t>
  </si>
  <si>
    <t>NAMA PEMOHON</t>
  </si>
  <si>
    <t>PEKERJAAN PEMOHON</t>
  </si>
  <si>
    <t>Jenis Kelamin (L/P)</t>
  </si>
  <si>
    <t>NO KTP PEMOHON</t>
  </si>
  <si>
    <t>NPWP PEMOHON</t>
  </si>
  <si>
    <t>GAJI POKOK /PENGHASILAN RATA-RATA*)</t>
  </si>
  <si>
    <t>NAMA PASANGAN (SUAMI/ISTRI)</t>
  </si>
  <si>
    <t>NO KTP PASANGAN (SUAMI/ISTRI)</t>
  </si>
  <si>
    <t>NO REKENING PEMOHON</t>
  </si>
  <si>
    <t>TGL AKAD</t>
  </si>
  <si>
    <t>HARGA RUMAH</t>
  </si>
  <si>
    <t>NILAI KPR</t>
  </si>
  <si>
    <t>SUKU BUNGA KPR</t>
  </si>
  <si>
    <t>TENOR</t>
  </si>
  <si>
    <t>ANGSURAN KPR</t>
  </si>
  <si>
    <t>NILAI FLPP</t>
  </si>
  <si>
    <t>NAMA PENGEMBANG</t>
  </si>
  <si>
    <t>NAMA PERUMAHAN</t>
  </si>
  <si>
    <t>ALAMAT AGUNAN</t>
  </si>
  <si>
    <t>KOTA/KABUPATEN AGUNAN</t>
  </si>
  <si>
    <t>KODE POS AGUNAN</t>
  </si>
  <si>
    <t>LUAS 
TANAH</t>
  </si>
  <si>
    <t>LUAS BANGUNAN</t>
  </si>
  <si>
    <t>L</t>
  </si>
  <si>
    <t>-</t>
  </si>
  <si>
    <t>DATA LOLOS UJI</t>
  </si>
  <si>
    <t>Nilai KPR</t>
  </si>
  <si>
    <t>Bunga KPR</t>
  </si>
  <si>
    <t>JK. Waktu</t>
  </si>
  <si>
    <t>PORSI DANA</t>
  </si>
  <si>
    <t>ANGSURAN FLPP DARI BNI KE BLU - KEMENPERA</t>
  </si>
  <si>
    <t>FLPP</t>
  </si>
  <si>
    <t>BNI</t>
  </si>
  <si>
    <t>NAMA KC / SKK</t>
  </si>
  <si>
    <t>:</t>
  </si>
  <si>
    <t>KANTOR CABANG / LNC</t>
  </si>
  <si>
    <t>UNIT</t>
  </si>
  <si>
    <t>RP</t>
  </si>
  <si>
    <t>%</t>
  </si>
  <si>
    <t>Rp</t>
  </si>
  <si>
    <t>BULAN PENCAIRAN</t>
  </si>
  <si>
    <t>Tanggal</t>
  </si>
  <si>
    <t xml:space="preserve">BULAN PENGEMBALIAN </t>
  </si>
  <si>
    <t>REKAP PENGEMBALIAN ANGSURAN POKOK FLPP</t>
  </si>
  <si>
    <t xml:space="preserve">BULAN PENCAIRAN </t>
  </si>
  <si>
    <t xml:space="preserve">2. Jangka Waktu </t>
  </si>
  <si>
    <t>bulan</t>
  </si>
  <si>
    <t xml:space="preserve">3. Jumlah Debitur </t>
  </si>
  <si>
    <t>orang</t>
  </si>
  <si>
    <t>JUMLAH UNIT / DEBITUR</t>
  </si>
  <si>
    <t>No Rekening</t>
  </si>
  <si>
    <t>4. Total FLPP</t>
  </si>
  <si>
    <t>Jumlah Dana Program FLPP</t>
  </si>
  <si>
    <t>5. Jangka Waktu</t>
  </si>
  <si>
    <t xml:space="preserve"> </t>
  </si>
  <si>
    <t>SKK / KANTOR CABANG</t>
  </si>
  <si>
    <t>`</t>
  </si>
  <si>
    <t>Tarif (bunga/Imbal Hasil)</t>
  </si>
  <si>
    <t>6. Suku Bunga</t>
  </si>
  <si>
    <t>Jangka Waktu</t>
  </si>
  <si>
    <t>7. Tgl. Akad</t>
  </si>
  <si>
    <t>CAB/SKK</t>
  </si>
  <si>
    <t>ANGSURAN POKOK</t>
  </si>
  <si>
    <t>Total Dana FLPP yang dikembalikan</t>
  </si>
  <si>
    <t>BUNGA</t>
  </si>
  <si>
    <t>NO.</t>
  </si>
  <si>
    <t>BULAN</t>
  </si>
  <si>
    <t>OUTSTANDING POKOK</t>
  </si>
  <si>
    <t>ESTIMASI ANGSURAN TARIF</t>
  </si>
  <si>
    <t>SISA POKOK</t>
  </si>
  <si>
    <t>Bulan</t>
  </si>
  <si>
    <t>Jadwal Angsuran</t>
  </si>
  <si>
    <t>MAKSIMUM</t>
  </si>
  <si>
    <t>Outstanding</t>
  </si>
  <si>
    <t xml:space="preserve">Angsuran </t>
  </si>
  <si>
    <t>Angsuran</t>
  </si>
  <si>
    <t>Total</t>
  </si>
  <si>
    <t>Total Angsuran</t>
  </si>
  <si>
    <t>JANGKA WAKTU</t>
  </si>
  <si>
    <t>Pokok</t>
  </si>
  <si>
    <t>Bunga</t>
  </si>
  <si>
    <t>JML UNIT / DEB</t>
  </si>
  <si>
    <t>ANGSURAN</t>
  </si>
  <si>
    <t>POKOK</t>
  </si>
  <si>
    <t>6=3-4</t>
  </si>
  <si>
    <t xml:space="preserve">Januari </t>
  </si>
  <si>
    <t xml:space="preserve">Februari </t>
  </si>
  <si>
    <t xml:space="preserve">Maret </t>
  </si>
  <si>
    <t xml:space="preserve">April </t>
  </si>
  <si>
    <t xml:space="preserve">Mei </t>
  </si>
  <si>
    <t xml:space="preserve">Juni </t>
  </si>
  <si>
    <t xml:space="preserve">Juli </t>
  </si>
  <si>
    <t xml:space="preserve">Agustus </t>
  </si>
  <si>
    <t xml:space="preserve">September </t>
  </si>
  <si>
    <t xml:space="preserve">Oktober </t>
  </si>
  <si>
    <t xml:space="preserve">November </t>
  </si>
  <si>
    <t xml:space="preserve">Desember </t>
  </si>
  <si>
    <t>TOTAL</t>
  </si>
  <si>
    <t>Jangka waktu = jangka waktu KPR paling lama yang diberikan kepada debitur/nasabah.</t>
  </si>
  <si>
    <t>Outstanding Pokok = Outstanding pokok pada awal bulan.</t>
  </si>
  <si>
    <t>Sisa Pokok = Outstading pokok awal bulan - angsuran pokok bulan berjalan = outstanding pokok pada akhir bulan.</t>
  </si>
  <si>
    <t xml:space="preserve">Jakarta, </t>
  </si>
  <si>
    <t>PT BANK NEGARA INDONESIA (PERSERO) Tbk</t>
  </si>
  <si>
    <t>DIVISI PENJUALAN KONSUMER</t>
  </si>
  <si>
    <t>1. Nilai FLPP (Rp.)</t>
  </si>
  <si>
    <t xml:space="preserve">Lampiran Tanda Terima Uang No.: </t>
  </si>
  <si>
    <t>Jumlah angsuran pokok = dana FLPP dari kewajiban angsuran pokok yang harus dibayar  debitur/nasabah.</t>
  </si>
  <si>
    <t xml:space="preserve">Angsuran Tarif(bunga/imbal hasil) = formula tarif disesuaikan dengan formula bunga KPR Sejahtera yang dibebankan </t>
  </si>
  <si>
    <t>Bank Pelaksana kepada debitur/nasabah.</t>
  </si>
  <si>
    <t>JULI</t>
  </si>
  <si>
    <t>AGUSTUS</t>
  </si>
  <si>
    <t>No &amp; Tanggal Surat Permohonan</t>
  </si>
  <si>
    <t>PT. KULA ADY JAYA</t>
  </si>
  <si>
    <t>Peruahan Ady Jaya 2</t>
  </si>
  <si>
    <t xml:space="preserve">Jl. Adi Jaya II Desa Bungur, Kec. Bungur, Kab. Tapin </t>
  </si>
  <si>
    <t>Tapin</t>
  </si>
  <si>
    <t>71153</t>
  </si>
  <si>
    <t>PT. RIZKY BUI BALANGAN</t>
  </si>
  <si>
    <t>Peruahan Griya andingin</t>
  </si>
  <si>
    <t>Jl. Gerilya RT. 007 RW. 002 Desa andingin Kec. Barabai Kab. Hulu Sungai Tengah</t>
  </si>
  <si>
    <t>71315</t>
  </si>
  <si>
    <t>DESEMBER 2016</t>
  </si>
  <si>
    <t>JANUARI 2017</t>
  </si>
  <si>
    <t>BANJAR</t>
  </si>
  <si>
    <t>70611</t>
  </si>
  <si>
    <t>NADEFA MITRA LESTARI, PT</t>
  </si>
  <si>
    <t>BANJARBARU</t>
  </si>
  <si>
    <t>70714</t>
  </si>
  <si>
    <t>CATUR BORNEO SWARNA, PT</t>
  </si>
  <si>
    <t>SWARNA SUKAMAJU</t>
  </si>
  <si>
    <t>H. M. ADI PERDANA,  PT</t>
  </si>
  <si>
    <t>TIMUR PERDANA II</t>
  </si>
  <si>
    <t>BANGUN BANUA MEGAH, PT</t>
  </si>
  <si>
    <t>MERANTI GRIYA NUSANTARA, PT</t>
  </si>
  <si>
    <t xml:space="preserve">SUNGAI SIPAI BERKAH DAMAI </t>
  </si>
  <si>
    <t>GRIYA GOLF PERMAI</t>
  </si>
  <si>
    <t>INVESTASI BERKAH MAHATAMA, PT</t>
  </si>
  <si>
    <t xml:space="preserve">GRAHA MAHATAMA </t>
  </si>
  <si>
    <t xml:space="preserve">BUKIT BERKAH UTAMA 2 </t>
  </si>
  <si>
    <t>ABDI CITRA PERKASA, PT</t>
  </si>
  <si>
    <t xml:space="preserve">GRIYA ABDI PERKASA </t>
  </si>
  <si>
    <t>GEMILANG BANGUN MANDIRI, PT</t>
  </si>
  <si>
    <t>PEMATANG PANJANG PERMAI</t>
  </si>
  <si>
    <t xml:space="preserve">JALAN GUBERNUR SYARKAWI PERUMAHAN PEMATANG PANJANG PERMAI NO. 26 KELURAHAN PEMATANG PANJANG KECAMATAN SUNGAI TABUK </t>
  </si>
  <si>
    <t>AWANG SEJAHTERA PERMAI, PT</t>
  </si>
  <si>
    <t>JALAN HKSN KOMPLEK BORNEO LESTARI KAV. 68 KELURAHAN ALALAK UTARA KECAMATAN BANJARMASIN UTARA</t>
  </si>
  <si>
    <t>BANJARMASIN</t>
  </si>
  <si>
    <t>70125</t>
  </si>
  <si>
    <t>BORNEO MITRA LESTARI, PT</t>
  </si>
  <si>
    <t xml:space="preserve">GRAHA CAHAYA ABADI </t>
  </si>
  <si>
    <t>PERUMAHAN GRAHA CAHAYA ABADI BLOK I NO. 5 JL. ABADI III RT. 06 RW. 07 KELURAHAN GUNTUNG MANGGIS KECAMATAN LANDASAN ULIN</t>
  </si>
  <si>
    <t>ALIYA BANGUN MANDIRI, PT</t>
  </si>
  <si>
    <t>ALYA REGENCY</t>
  </si>
  <si>
    <t>PERUMAHAN ALYA REGENCY KAV. B-10 JALAN JENDERAL SUDIRMAN KELURAHAN ULU BENTENG KECAMATAN MARABAHAN</t>
  </si>
  <si>
    <t>BARITO KUALA</t>
  </si>
  <si>
    <t>70513</t>
  </si>
  <si>
    <t>FITRIA SARBINI MITRA MANDIRI, PT</t>
  </si>
  <si>
    <t>PESONA FITRIA MANDIRI</t>
  </si>
  <si>
    <t>PERUMAHAN PESONA FITRIA MANDIRI BLOK TULIP 04 JL. SUNGAI RUNTAI RT. 06 RW. 02 KELURAHAN SUNGAI TIUNG KECAMATAN CEMPAKA</t>
  </si>
  <si>
    <t>PERUMAHAN BUKIT BERKAH UTAMA 2 KAVLING A- 01 JALAN BUMI BERKAT 2 KELURAHAN CEMPAKA KECAMATAN CEMPAKA</t>
  </si>
  <si>
    <t>JALAN KASTURI 2 TAMBAK LANGSAT KOMPLEK GRAHA MAHATAMA BLOK VILLA IV KAV.222 KELURAHAN SYAMSUDIN NOOR KECAMATAN LANDASAN ULIN</t>
  </si>
  <si>
    <t>BUMI HUNIAN ASRI, CV</t>
  </si>
  <si>
    <t>BUMI HUNIAN PERMAI 2</t>
  </si>
  <si>
    <t>PERUMAHAN BUMI HUNIAN PERMAI 2 BLOK G NOMOR 4 JL. SUNGAI PARIT/SMP 3 RT. 037 RW. 001 KELURAHAN CEMPAKA KECAMATAN CEMPAKA</t>
  </si>
  <si>
    <t>FITRIA RESIDENCE</t>
  </si>
  <si>
    <t>JALAN DANAU SERAN PERUMAHAN FITRIA RESIDENCE BLOK D 11 KELURAHAN GUNTUNG MANGGIS KECAMATAN LANDASAN ULIN</t>
  </si>
  <si>
    <t>PERUMAHAN BUKIT BERKAH UTAMA 2 KAVLING A- 03 JALAN BUMI BERKAT 2 KELURAHAN CEMPAKA KECAMATAN CEMPAKA</t>
  </si>
  <si>
    <t>PERUMAHAN BUKIT BERKAH UTAMA 2 KAVLING A- 06 JALAN BUMI BERKAT 2 KELURAHAN CEMPAKA KECAMATAN CEMPAKA</t>
  </si>
  <si>
    <t>KOMPLEK TIMUR PERDANA II KAVLING 81 JL. MARTAPURA LAMA KM. 8 KELURAHAN SUNGAI LULUT KECAMATAN SUNGAI TABUK</t>
  </si>
  <si>
    <t>PERUMAHAN SWARNA SUKAMAJU NO.41 JALAN SUKAMAJU RT. 05 RW. 01 KELURAHAN LANDASAN ULIN UTARA KECAMATAN LIANG ANGGANG</t>
  </si>
  <si>
    <t xml:space="preserve">VILLA MAHATAMA </t>
  </si>
  <si>
    <t>PERUMAHAN VILLA MAHATAMA BLOK IV KAVLING 197JL. KASTURI II RT. 029 RW. 006 KELURAHAN SYAMSUDIN NOOR KECAMATAN LANDASAN ULIN</t>
  </si>
  <si>
    <t>PERUMAHAN PESONA FITRIA MANDIRI BLOK MELATI 06 JL. SUNGAI RUNTAI RT. 06 RW. 02 KELURAHAN SUNGAI TIUNG KECAMATAN CEMPAKA</t>
  </si>
  <si>
    <t>PERUMAHAN GRIYA ABDI PERKASA BLOK B NOMOR 14 JALAN BERKAT 5 RT. 02 RW. 01 KELURAHAN SINGAI BESAR KECAMATAN BANJARBARU SELATAN</t>
  </si>
  <si>
    <t>PERUMAHAN SUNGAI SIPAI BERKAH DAMAI KAVLING NOMOR B.9 JALAN DAMAI RT.02 RW.01 KELURAHAN SUNGAI SIPAI BERKAH DAMAI KECAMATAN MARTAPURA</t>
  </si>
  <si>
    <t>KOMPLEK TIMUR PERDANA II KAVLING 122 JL. MARTAPURA LAMA KM. 8 KELURAHAN SUNGAI LULUT KECAMATAN SUNGAI TABUK</t>
  </si>
  <si>
    <t>PERUMAHAN GRIYA GOLF PERMAI KAVLING C-07 JALAN PELITA IV / MAKMUR RT. 08 RW. 04 KELURAHAN LANDASAN ULIN UTARA KECAMATAN LIANG ANGGANG</t>
  </si>
  <si>
    <t>PERUMAHAN PEMATANG PANJANG PERMAI NOMOR 24 JL. GUBERNUR SYARKAWI RT. 02 KELURAHAN PEMATANG PANJANG KECAMATAN SUNGAI TABUK</t>
  </si>
  <si>
    <t>RUMAH PANGGUNG, PT</t>
  </si>
  <si>
    <t>ROEMAH RAJATA</t>
  </si>
  <si>
    <t>JALAN TARUNA PRAJA ROEMAH RAJATA KAVLING E.6 KRLURAHAN SUNGAI SIPAI KECAMATAN MARTAPURA</t>
  </si>
  <si>
    <t>BERKAT RIZKI ALAM, PT</t>
  </si>
  <si>
    <t>PESONA SRIWIJAYA</t>
  </si>
  <si>
    <t>PERUMAHAN PESONA SRIWIJAYA BLOK A NO.11 JALAN SRIWIJAYA RT.02 RW.01 KELURAHAN LANDASAN ULIN UTARA KECAMATAN LIANG ANGGANG</t>
  </si>
  <si>
    <t>SUNGAI SIPAI BERKAH DAMAI</t>
  </si>
  <si>
    <t>PERUMAHAN SUNGAI SIPAI BERKAH DAMAI NO. KAVLING D-3 JALAN DAMAI KELURAHAN SUNGAI SIPAI KECAMATAN MARTAPURA</t>
  </si>
  <si>
    <t>GREEN HUNIAN MANARAP III</t>
  </si>
  <si>
    <t>PERUMAHAN GREEN HUNIAN MANARAP III BLOK A NO. 3 JALAN HANDIL 3 KELURAHAN MANARAP BARU KECAMATAN KERTAK HANYAR</t>
  </si>
  <si>
    <t>PERUMAHAN BUKIT BERKAH UTAMA 2 KAVLING C-09 JALAN BUMI BERKAT 2 KELURAHAN CEMPAKA KECAMATAN CEMPAKA</t>
  </si>
  <si>
    <t xml:space="preserve">GRAHA PELANGI </t>
  </si>
  <si>
    <t>PERUMAHAN GRAHA PELANGI JALAN CARAKA JAYA BLOK B NO.27 KELURAHAN LANDASAN ULIN UTARA KECAMATAN LIANG ANGGANG</t>
  </si>
  <si>
    <t>PT NUR ISMAIL PUTRA</t>
  </si>
  <si>
    <t xml:space="preserve"> BUMI TASSISO PERMAI</t>
  </si>
  <si>
    <t>PAREPARE</t>
  </si>
  <si>
    <t>90241</t>
  </si>
  <si>
    <t>SAHIDA DUWILA</t>
  </si>
  <si>
    <t>RAMA RESIDEN</t>
  </si>
  <si>
    <t>91111</t>
  </si>
  <si>
    <t>CV AYU REZA UTAMA</t>
  </si>
  <si>
    <t>CITRA AYU RESIDANCE</t>
  </si>
  <si>
    <t>SIDRAP</t>
  </si>
  <si>
    <t>91611</t>
  </si>
  <si>
    <t>PERUM BUMI TASSISO PERMAI BLOK C NO. 01</t>
  </si>
  <si>
    <t>PERUM RAMA RESIDEN BLOK B NO. 10</t>
  </si>
  <si>
    <t>PERUM CITRA AYU RESIDENCE BLOK A NO. 04</t>
  </si>
  <si>
    <t>PERUM CITRA AYU RESIDENCE BLOK A NO. 15</t>
  </si>
  <si>
    <t>PERUM BUMI TASSISO PERMAI BLOK B NO. 21</t>
  </si>
  <si>
    <t>CV CAKRAWALA BUMILAND</t>
  </si>
  <si>
    <t>GREEN HOUSE CBL 2</t>
  </si>
  <si>
    <t>GREEN HOUSE CBL 2 NO. 2</t>
  </si>
  <si>
    <t>90212</t>
  </si>
  <si>
    <t>GREEN HOUSE CBL 2 BLOK A NO. 7</t>
  </si>
  <si>
    <t>PERUM CITRA AYU RESIDENCE BLOK C NO. 10</t>
  </si>
  <si>
    <t>PT PAMULANG JAYA MANDIRI</t>
  </si>
  <si>
    <t xml:space="preserve">GRIYA PAMULANG PERMAI </t>
  </si>
  <si>
    <t xml:space="preserve"> BLOK C NO. 08</t>
  </si>
  <si>
    <t>91125</t>
  </si>
  <si>
    <t xml:space="preserve">CV KARYA </t>
  </si>
  <si>
    <t>SAWITTO INDAH</t>
  </si>
  <si>
    <t>PERUM SAWITTO INDAH 3 BLOK A NO 60</t>
  </si>
  <si>
    <t>91124</t>
  </si>
  <si>
    <t>PT. ARISTA JAYA</t>
  </si>
  <si>
    <t>PERUM GRAND SULAWESI</t>
  </si>
  <si>
    <t>PERUM GRAND SULAWESI JL. LINGKAR BLOK A NO 46</t>
  </si>
  <si>
    <t>91219</t>
  </si>
  <si>
    <t>PERUM BUMI TASSISO PERMAI BLOK B NO. 15</t>
  </si>
  <si>
    <t>PERUM BUMI TASSISO PERMAI BLOK B NO. 16</t>
  </si>
  <si>
    <t>PERUM CITRA AYU RESIDENCE BLOK A NO. 06</t>
  </si>
  <si>
    <t>PERUM SAWITTO INDAH 3 BLOK A NO 10</t>
  </si>
  <si>
    <t>PERUM CITRA AYU RESIDENCE BLOK A NO. 05</t>
  </si>
  <si>
    <t>PERUM RAMA RESIDEN BLOK B NO. 1</t>
  </si>
  <si>
    <t>PERUM BUMI TASSISO PERMAI BLOK F NO. 9</t>
  </si>
  <si>
    <t>PERUM BUMI TASSISO PERMAI BLOK D NO. 1</t>
  </si>
  <si>
    <t>PERUM BUMI TASSISO PERMAI BLOK C NO. 3</t>
  </si>
  <si>
    <t>CV MANDIRI BANGUN SENTOSA</t>
  </si>
  <si>
    <t>Citra Graha 2</t>
  </si>
  <si>
    <t>KOTAWARINGIN BARAT</t>
  </si>
  <si>
    <t>MARTAPURA GRIYA INDAH, PT</t>
  </si>
  <si>
    <t>BERLIAN LESTARI PERMAI</t>
  </si>
  <si>
    <t>PERUMAHAN BERLIAN LESTARI PERMAI NO.12 JALAN AL-RAHMAT/GG. SETIA KEL. SEKUMPUL KEC. MARTAPURA</t>
  </si>
  <si>
    <t>PERUMAHAN ALYA REGENCY NOMOR 3.A JL. JENDERAL SUDIRMAN KEL. ULU BENTENG KEC. MARABAHAN</t>
  </si>
  <si>
    <t>PERUMAHAN ALYA REGENCY NOMOR B-22 JL. JENDERAL SUDIRMAN KEL. ULU BENTENG KEC. MARABAHAN</t>
  </si>
  <si>
    <t>551293168</t>
  </si>
  <si>
    <t>REKAP DATA DEBITUR FLPP</t>
  </si>
  <si>
    <t>Perum Citra Graha 2 Blok B 4, Jl. Pasir Panjang -  Kumpai Batu, Desa Pasir Panjang, Kec. Arut Selatan</t>
  </si>
  <si>
    <t>PT BANK NEGARA INDONESIA</t>
  </si>
  <si>
    <t>kdr/5/1062/r</t>
  </si>
  <si>
    <t>ZULFADLI NUR</t>
  </si>
  <si>
    <t>'7471041607900001</t>
  </si>
  <si>
    <t>80.686.887.3-811.000</t>
  </si>
  <si>
    <t>19/06/2017</t>
  </si>
  <si>
    <t>PT. ZARINDAH PERDANA</t>
  </si>
  <si>
    <t>PERUMAHAN GRIYA ZARINDAH 2</t>
  </si>
  <si>
    <t>Jl. Kristal Perumahan Griya Zarindah 2 Blok F.15</t>
  </si>
  <si>
    <t>KENDARI</t>
  </si>
  <si>
    <t>mkl/6/1720/r</t>
  </si>
  <si>
    <t>MUHAMMAD FAJRIN</t>
  </si>
  <si>
    <t>7371131510870005</t>
  </si>
  <si>
    <t>78.010.043.4-805.000</t>
  </si>
  <si>
    <t>ANDI INDRYATI RUSKIN</t>
  </si>
  <si>
    <t>7371094512880003</t>
  </si>
  <si>
    <t>15 Juni 2017</t>
  </si>
  <si>
    <t xml:space="preserve">GRAND SULAWESI BONTOMARANNU </t>
  </si>
  <si>
    <t>GRAND SULAWESI BONTOMARANNU BLOK C NO.64 KELURAHAN BONTOMANAI KECAMATAN BONTOMARANNU KABUPATEN GOWA PROVINSI SULAWESI SELATAN</t>
  </si>
  <si>
    <t>GOWA</t>
  </si>
  <si>
    <t>ANDI MUSDAR RUSKIN</t>
  </si>
  <si>
    <t>7371092907850006</t>
  </si>
  <si>
    <t>15.705.819.9-803.000</t>
  </si>
  <si>
    <t>UMI KALSUM</t>
  </si>
  <si>
    <t>7371136002910005</t>
  </si>
  <si>
    <t>GRAND SULAWESI BONTOMARANNU BLOK C NO.66 KELURAHAN BONTOMANAI KECAMATAN BONTOMARANNU KABUPATEN GOWA PROVINSI SULAWESI SELATAN</t>
  </si>
  <si>
    <t>ANDI IRFAN RUSKIN</t>
  </si>
  <si>
    <t>7371092503870003</t>
  </si>
  <si>
    <t>46.490.621.3-808.000</t>
  </si>
  <si>
    <t>SITI HILDA ADIASTUTI</t>
  </si>
  <si>
    <t>7313066401920001</t>
  </si>
  <si>
    <t>GRAND SULAWESI BONTOMARANNU BLOK C NO.144 KELURAHAN BONTOMANAI KECAMATAN BONTOMARANNU KABUPATEN GOWA PROVINSI SULAWESI SELATAN</t>
  </si>
  <si>
    <t>skg/9/350</t>
  </si>
  <si>
    <t>SUPRIONO</t>
  </si>
  <si>
    <t>7602051503900001</t>
  </si>
  <si>
    <t>ANDI BESSE YULIANA</t>
  </si>
  <si>
    <t>7313061407810001</t>
  </si>
  <si>
    <t>PT ZARINDAH PERDANA</t>
  </si>
  <si>
    <t>GRAHA SUTERA ZARINDAH</t>
  </si>
  <si>
    <t>PERM. GRAHA SUTRA ZARINDAH BLOK D NO. 4</t>
  </si>
  <si>
    <t>KEL. UJUNG BARU KEC. TANASITOLO KAB. WAJO</t>
  </si>
  <si>
    <t>SLN/5.4/3825 tgl 22 Juni 2017</t>
  </si>
  <si>
    <t>Pencairan tanggal 10 Juli 2017</t>
  </si>
  <si>
    <t>Rekap Jadwal Angsuran Pembayaran Dana FLPP KPR Sejahtera PVIII - 5 Debitur</t>
  </si>
</sst>
</file>

<file path=xl/styles.xml><?xml version="1.0" encoding="utf-8"?>
<styleSheet xmlns="http://schemas.openxmlformats.org/spreadsheetml/2006/main">
  <numFmts count="11">
    <numFmt numFmtId="41" formatCode="_(* #,##0_);_(* \(#,##0\);_(* &quot;-&quot;_);_(@_)"/>
    <numFmt numFmtId="43" formatCode="_(* #,##0.00_);_(* \(#,##0.00\);_(* &quot;-&quot;??_);_(@_)"/>
    <numFmt numFmtId="164" formatCode="_([$Rp-421]* #,##0_);_([$Rp-421]* \(#,##0\);_([$Rp-421]* &quot;-&quot;_);_(@_)"/>
    <numFmt numFmtId="165" formatCode="_(* #,##0_);_(* \(#,##0\);_(* &quot;-&quot;??_);_(@_)"/>
    <numFmt numFmtId="166" formatCode="[$-409]d\-mmm\-yy;@"/>
    <numFmt numFmtId="167" formatCode="[$Rp-421]#,##0"/>
    <numFmt numFmtId="168" formatCode="_-[$Rp-421]* #,##0_ ;_-[$Rp-421]* \-#,##0\ ;_-[$Rp-421]* &quot;-&quot;??_ ;_-@_ "/>
    <numFmt numFmtId="169" formatCode="_-* #,##0_-;\-* #,##0_-;_-* &quot;-&quot;??_-;_-@_-"/>
    <numFmt numFmtId="170" formatCode="[$-409]dd\-mmm\-yy;@"/>
    <numFmt numFmtId="171" formatCode="&quot;$&quot;#,##0"/>
    <numFmt numFmtId="172" formatCode="0;[Red]0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sz val="9"/>
      <name val="Arial"/>
      <family val="2"/>
    </font>
    <font>
      <sz val="8"/>
      <name val="Calibri"/>
      <family val="2"/>
      <scheme val="minor"/>
    </font>
    <font>
      <b/>
      <sz val="9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sz val="8"/>
      <color rgb="FFFF0000"/>
      <name val="Arial"/>
      <family val="2"/>
    </font>
    <font>
      <b/>
      <sz val="11"/>
      <name val="Arial"/>
      <family val="2"/>
    </font>
    <font>
      <sz val="8"/>
      <color theme="1"/>
      <name val="Arial"/>
      <family val="2"/>
    </font>
    <font>
      <b/>
      <sz val="9"/>
      <color indexed="18"/>
      <name val="Arial"/>
      <family val="2"/>
    </font>
    <font>
      <b/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indexed="8"/>
      <name val="Arial"/>
      <family val="2"/>
    </font>
    <font>
      <sz val="10"/>
      <name val="Arial"/>
      <family val="2"/>
      <charset val="1"/>
    </font>
    <font>
      <b/>
      <sz val="10"/>
      <color theme="1"/>
      <name val="Calibri"/>
      <family val="2"/>
      <scheme val="minor"/>
    </font>
    <font>
      <sz val="10"/>
      <name val="Mangal"/>
      <family val="2"/>
    </font>
    <font>
      <sz val="10"/>
      <name val="Times New Roman"/>
      <family val="1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sz val="10"/>
      <name val="Calibri"/>
      <family val="2"/>
      <scheme val="minor"/>
    </font>
    <font>
      <sz val="10"/>
      <color indexed="8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/>
    <xf numFmtId="43" fontId="7" fillId="0" borderId="0" applyFont="0" applyFill="0" applyBorder="0" applyAlignment="0" applyProtection="0"/>
    <xf numFmtId="0" fontId="26" fillId="0" borderId="0"/>
    <xf numFmtId="0" fontId="7" fillId="0" borderId="0"/>
    <xf numFmtId="171" fontId="28" fillId="0" borderId="0" applyFill="0" applyBorder="0" applyAlignment="0" applyProtection="0"/>
    <xf numFmtId="0" fontId="29" fillId="0" borderId="0"/>
    <xf numFmtId="0" fontId="9" fillId="0" borderId="0"/>
  </cellStyleXfs>
  <cellXfs count="481">
    <xf numFmtId="0" fontId="0" fillId="0" borderId="0" xfId="0"/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164" fontId="10" fillId="5" borderId="2" xfId="0" applyNumberFormat="1" applyFont="1" applyFill="1" applyBorder="1" applyAlignment="1">
      <alignment horizontal="center" vertical="center" wrapText="1"/>
    </xf>
    <xf numFmtId="165" fontId="10" fillId="5" borderId="2" xfId="5" applyNumberFormat="1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167" fontId="12" fillId="0" borderId="0" xfId="0" applyNumberFormat="1" applyFont="1"/>
    <xf numFmtId="167" fontId="13" fillId="0" borderId="0" xfId="6" applyNumberFormat="1" applyFont="1"/>
    <xf numFmtId="167" fontId="13" fillId="0" borderId="0" xfId="6" applyNumberFormat="1" applyFont="1" applyFill="1" applyBorder="1"/>
    <xf numFmtId="167" fontId="13" fillId="0" borderId="0" xfId="6" applyNumberFormat="1" applyFont="1" applyFill="1"/>
    <xf numFmtId="167" fontId="13" fillId="0" borderId="0" xfId="6" applyNumberFormat="1" applyFont="1" applyBorder="1"/>
    <xf numFmtId="167" fontId="13" fillId="0" borderId="0" xfId="6" applyNumberFormat="1" applyFont="1" applyFill="1" applyBorder="1" applyAlignment="1">
      <alignment horizontal="center"/>
    </xf>
    <xf numFmtId="0" fontId="14" fillId="4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167" fontId="15" fillId="0" borderId="0" xfId="6" applyNumberFormat="1" applyFont="1"/>
    <xf numFmtId="167" fontId="15" fillId="0" borderId="0" xfId="6" applyNumberFormat="1" applyFont="1" applyFill="1" applyBorder="1"/>
    <xf numFmtId="167" fontId="15" fillId="7" borderId="0" xfId="6" applyNumberFormat="1" applyFont="1" applyFill="1"/>
    <xf numFmtId="165" fontId="13" fillId="0" borderId="0" xfId="4" applyNumberFormat="1" applyFont="1"/>
    <xf numFmtId="165" fontId="13" fillId="0" borderId="0" xfId="4" applyNumberFormat="1" applyFont="1" applyFill="1"/>
    <xf numFmtId="165" fontId="13" fillId="0" borderId="0" xfId="4" applyNumberFormat="1" applyFont="1" applyBorder="1"/>
    <xf numFmtId="165" fontId="13" fillId="0" borderId="0" xfId="4" applyNumberFormat="1" applyFont="1" applyFill="1" applyBorder="1"/>
    <xf numFmtId="167" fontId="13" fillId="0" borderId="0" xfId="6" applyNumberFormat="1" applyFont="1" applyBorder="1" applyAlignment="1">
      <alignment horizontal="right"/>
    </xf>
    <xf numFmtId="4" fontId="13" fillId="0" borderId="0" xfId="6" applyNumberFormat="1" applyFont="1" applyFill="1" applyBorder="1"/>
    <xf numFmtId="167" fontId="7" fillId="0" borderId="0" xfId="6" applyNumberFormat="1" applyFont="1" applyBorder="1" applyAlignment="1">
      <alignment horizontal="left"/>
    </xf>
    <xf numFmtId="167" fontId="16" fillId="0" borderId="0" xfId="6" applyNumberFormat="1" applyFont="1" applyFill="1" applyBorder="1"/>
    <xf numFmtId="167" fontId="7" fillId="0" borderId="0" xfId="6" applyNumberFormat="1" applyFont="1" applyBorder="1"/>
    <xf numFmtId="167" fontId="8" fillId="6" borderId="0" xfId="6" applyNumberFormat="1" applyFont="1" applyFill="1" applyBorder="1" applyAlignment="1">
      <alignment horizontal="center" vertical="center"/>
    </xf>
    <xf numFmtId="167" fontId="17" fillId="8" borderId="18" xfId="0" applyNumberFormat="1" applyFont="1" applyFill="1" applyBorder="1"/>
    <xf numFmtId="167" fontId="15" fillId="9" borderId="0" xfId="6" applyNumberFormat="1" applyFont="1" applyFill="1"/>
    <xf numFmtId="167" fontId="7" fillId="0" borderId="0" xfId="6" applyNumberFormat="1" applyFont="1" applyFill="1" applyBorder="1" applyAlignment="1">
      <alignment horizontal="center"/>
    </xf>
    <xf numFmtId="167" fontId="7" fillId="0" borderId="0" xfId="6" applyNumberFormat="1" applyFont="1" applyFill="1" applyBorder="1"/>
    <xf numFmtId="167" fontId="7" fillId="0" borderId="0" xfId="6" applyNumberFormat="1" applyFont="1" applyFill="1"/>
    <xf numFmtId="165" fontId="8" fillId="6" borderId="24" xfId="4" applyNumberFormat="1" applyFont="1" applyFill="1" applyBorder="1" applyAlignment="1">
      <alignment horizontal="center"/>
    </xf>
    <xf numFmtId="165" fontId="8" fillId="6" borderId="22" xfId="4" applyNumberFormat="1" applyFont="1" applyFill="1" applyBorder="1" applyAlignment="1">
      <alignment horizontal="center"/>
    </xf>
    <xf numFmtId="167" fontId="8" fillId="6" borderId="21" xfId="6" applyNumberFormat="1" applyFont="1" applyFill="1" applyBorder="1" applyAlignment="1">
      <alignment horizontal="center" vertical="center" wrapText="1"/>
    </xf>
    <xf numFmtId="0" fontId="8" fillId="6" borderId="21" xfId="6" applyNumberFormat="1" applyFont="1" applyFill="1" applyBorder="1" applyAlignment="1">
      <alignment horizontal="center" vertical="center" wrapText="1"/>
    </xf>
    <xf numFmtId="0" fontId="8" fillId="6" borderId="4" xfId="6" applyNumberFormat="1" applyFont="1" applyFill="1" applyBorder="1" applyAlignment="1">
      <alignment horizontal="center"/>
    </xf>
    <xf numFmtId="0" fontId="8" fillId="6" borderId="4" xfId="6" applyNumberFormat="1" applyFont="1" applyFill="1" applyBorder="1" applyAlignment="1">
      <alignment horizontal="center" vertical="center"/>
    </xf>
    <xf numFmtId="167" fontId="8" fillId="6" borderId="4" xfId="6" applyNumberFormat="1" applyFont="1" applyFill="1" applyBorder="1" applyAlignment="1">
      <alignment horizontal="center" vertical="center" wrapText="1"/>
    </xf>
    <xf numFmtId="167" fontId="8" fillId="6" borderId="4" xfId="6" applyNumberFormat="1" applyFont="1" applyFill="1" applyBorder="1" applyAlignment="1">
      <alignment horizontal="center" vertical="center"/>
    </xf>
    <xf numFmtId="165" fontId="8" fillId="6" borderId="4" xfId="4" applyNumberFormat="1" applyFont="1" applyFill="1" applyBorder="1" applyAlignment="1">
      <alignment horizontal="center"/>
    </xf>
    <xf numFmtId="165" fontId="8" fillId="6" borderId="25" xfId="4" applyNumberFormat="1" applyFont="1" applyFill="1" applyBorder="1" applyAlignment="1">
      <alignment horizontal="center"/>
    </xf>
    <xf numFmtId="17" fontId="15" fillId="7" borderId="0" xfId="6" applyNumberFormat="1" applyFont="1" applyFill="1"/>
    <xf numFmtId="167" fontId="7" fillId="0" borderId="0" xfId="6" applyNumberFormat="1" applyFont="1" applyFill="1" applyBorder="1" applyAlignment="1">
      <alignment horizontal="left"/>
    </xf>
    <xf numFmtId="0" fontId="14" fillId="0" borderId="24" xfId="0" applyFont="1" applyBorder="1" applyAlignment="1">
      <alignment horizontal="center"/>
    </xf>
    <xf numFmtId="168" fontId="14" fillId="0" borderId="4" xfId="0" quotePrefix="1" applyNumberFormat="1" applyFont="1" applyBorder="1" applyAlignment="1">
      <alignment horizontal="right" vertical="center"/>
    </xf>
    <xf numFmtId="10" fontId="8" fillId="0" borderId="4" xfId="7" applyNumberFormat="1" applyFont="1" applyFill="1" applyBorder="1" applyAlignment="1">
      <alignment horizontal="center"/>
    </xf>
    <xf numFmtId="0" fontId="18" fillId="7" borderId="26" xfId="0" applyNumberFormat="1" applyFont="1" applyFill="1" applyBorder="1"/>
    <xf numFmtId="0" fontId="8" fillId="10" borderId="4" xfId="6" applyNumberFormat="1" applyFont="1" applyFill="1" applyBorder="1" applyAlignment="1">
      <alignment horizontal="center"/>
    </xf>
    <xf numFmtId="165" fontId="8" fillId="0" borderId="4" xfId="4" applyNumberFormat="1" applyFont="1" applyBorder="1"/>
    <xf numFmtId="9" fontId="8" fillId="11" borderId="4" xfId="7" applyNumberFormat="1" applyFont="1" applyFill="1" applyBorder="1" applyAlignment="1">
      <alignment horizontal="center"/>
    </xf>
    <xf numFmtId="165" fontId="8" fillId="0" borderId="25" xfId="4" applyNumberFormat="1" applyFont="1" applyBorder="1"/>
    <xf numFmtId="0" fontId="18" fillId="7" borderId="0" xfId="0" applyNumberFormat="1" applyFont="1" applyFill="1"/>
    <xf numFmtId="15" fontId="15" fillId="0" borderId="0" xfId="6" applyNumberFormat="1" applyFont="1" applyFill="1" applyBorder="1" applyAlignment="1">
      <alignment horizontal="left"/>
    </xf>
    <xf numFmtId="167" fontId="19" fillId="0" borderId="0" xfId="6" applyNumberFormat="1" applyFont="1" applyFill="1" applyBorder="1" applyAlignment="1"/>
    <xf numFmtId="167" fontId="13" fillId="9" borderId="0" xfId="6" applyNumberFormat="1" applyFont="1" applyFill="1" applyAlignment="1">
      <alignment horizontal="left"/>
    </xf>
    <xf numFmtId="167" fontId="13" fillId="0" borderId="0" xfId="6" applyNumberFormat="1" applyFont="1" applyFill="1" applyBorder="1" applyAlignment="1">
      <alignment horizontal="left"/>
    </xf>
    <xf numFmtId="169" fontId="20" fillId="7" borderId="0" xfId="0" applyNumberFormat="1" applyFont="1" applyFill="1" applyAlignment="1">
      <alignment horizontal="left"/>
    </xf>
    <xf numFmtId="17" fontId="15" fillId="0" borderId="0" xfId="6" applyNumberFormat="1" applyFont="1" applyFill="1" applyBorder="1" applyAlignment="1">
      <alignment horizontal="right"/>
    </xf>
    <xf numFmtId="165" fontId="7" fillId="0" borderId="0" xfId="4" applyNumberFormat="1" applyFont="1" applyBorder="1" applyAlignment="1">
      <alignment horizontal="center"/>
    </xf>
    <xf numFmtId="165" fontId="7" fillId="0" borderId="0" xfId="4" applyNumberFormat="1" applyFont="1" applyBorder="1"/>
    <xf numFmtId="3" fontId="13" fillId="7" borderId="0" xfId="6" applyNumberFormat="1" applyFont="1" applyFill="1"/>
    <xf numFmtId="3" fontId="13" fillId="0" borderId="0" xfId="6" applyNumberFormat="1" applyFont="1"/>
    <xf numFmtId="0" fontId="7" fillId="0" borderId="0" xfId="6" applyNumberFormat="1" applyFont="1" applyBorder="1" applyAlignment="1">
      <alignment horizontal="center"/>
    </xf>
    <xf numFmtId="15" fontId="7" fillId="0" borderId="0" xfId="6" applyNumberFormat="1" applyFont="1" applyFill="1" applyBorder="1" applyAlignment="1">
      <alignment horizontal="left"/>
    </xf>
    <xf numFmtId="15" fontId="16" fillId="0" borderId="0" xfId="6" applyNumberFormat="1" applyFont="1" applyFill="1" applyBorder="1" applyAlignment="1">
      <alignment horizontal="left"/>
    </xf>
    <xf numFmtId="0" fontId="13" fillId="7" borderId="0" xfId="6" applyNumberFormat="1" applyFont="1" applyFill="1"/>
    <xf numFmtId="0" fontId="13" fillId="0" borderId="0" xfId="6" applyNumberFormat="1" applyFont="1"/>
    <xf numFmtId="165" fontId="15" fillId="0" borderId="0" xfId="4" applyNumberFormat="1" applyFont="1" applyBorder="1" applyAlignment="1">
      <alignment horizontal="right"/>
    </xf>
    <xf numFmtId="167" fontId="13" fillId="9" borderId="0" xfId="6" applyNumberFormat="1" applyFont="1" applyFill="1"/>
    <xf numFmtId="165" fontId="21" fillId="12" borderId="0" xfId="4" quotePrefix="1" applyNumberFormat="1" applyFont="1" applyFill="1" applyAlignment="1">
      <alignment horizontal="right"/>
    </xf>
    <xf numFmtId="165" fontId="13" fillId="0" borderId="0" xfId="4" applyNumberFormat="1" applyFont="1" applyBorder="1" applyAlignment="1">
      <alignment horizontal="right"/>
    </xf>
    <xf numFmtId="167" fontId="15" fillId="0" borderId="0" xfId="6" applyNumberFormat="1" applyFont="1" applyFill="1" applyBorder="1" applyAlignment="1">
      <alignment horizontal="center"/>
    </xf>
    <xf numFmtId="0" fontId="7" fillId="0" borderId="0" xfId="6" applyNumberFormat="1" applyFont="1" applyFill="1" applyBorder="1" applyAlignment="1">
      <alignment horizontal="center"/>
    </xf>
    <xf numFmtId="3" fontId="7" fillId="13" borderId="0" xfId="6" applyNumberFormat="1" applyFont="1" applyFill="1" applyBorder="1"/>
    <xf numFmtId="167" fontId="16" fillId="0" borderId="0" xfId="6" applyNumberFormat="1" applyFont="1" applyFill="1" applyBorder="1" applyAlignment="1">
      <alignment horizontal="center"/>
    </xf>
    <xf numFmtId="3" fontId="21" fillId="12" borderId="0" xfId="6" applyNumberFormat="1" applyFont="1" applyFill="1" applyAlignment="1">
      <alignment horizontal="right"/>
    </xf>
    <xf numFmtId="167" fontId="15" fillId="0" borderId="0" xfId="6" applyNumberFormat="1" applyFont="1" applyFill="1" applyBorder="1" applyAlignment="1">
      <alignment horizontal="right"/>
    </xf>
    <xf numFmtId="165" fontId="13" fillId="0" borderId="0" xfId="6" applyNumberFormat="1" applyFont="1" applyFill="1" applyBorder="1"/>
    <xf numFmtId="10" fontId="21" fillId="12" borderId="0" xfId="7" applyNumberFormat="1" applyFont="1" applyFill="1"/>
    <xf numFmtId="10" fontId="13" fillId="0" borderId="0" xfId="6" applyNumberFormat="1" applyFont="1" applyFill="1"/>
    <xf numFmtId="167" fontId="15" fillId="0" borderId="0" xfId="6" applyNumberFormat="1" applyFont="1" applyFill="1" applyAlignment="1">
      <alignment horizontal="center"/>
    </xf>
    <xf numFmtId="0" fontId="16" fillId="0" borderId="0" xfId="6" applyNumberFormat="1" applyFont="1" applyFill="1" applyAlignment="1">
      <alignment horizontal="center"/>
    </xf>
    <xf numFmtId="167" fontId="16" fillId="0" borderId="0" xfId="6" applyNumberFormat="1" applyFont="1" applyFill="1" applyAlignment="1">
      <alignment horizontal="center"/>
    </xf>
    <xf numFmtId="167" fontId="13" fillId="14" borderId="0" xfId="6" applyNumberFormat="1" applyFont="1" applyFill="1"/>
    <xf numFmtId="167" fontId="13" fillId="14" borderId="0" xfId="6" applyNumberFormat="1" applyFont="1" applyFill="1" applyBorder="1"/>
    <xf numFmtId="170" fontId="21" fillId="14" borderId="0" xfId="7" applyNumberFormat="1" applyFont="1" applyFill="1"/>
    <xf numFmtId="170" fontId="21" fillId="14" borderId="0" xfId="7" quotePrefix="1" applyNumberFormat="1" applyFont="1" applyFill="1"/>
    <xf numFmtId="17" fontId="21" fillId="12" borderId="0" xfId="7" applyNumberFormat="1" applyFont="1" applyFill="1"/>
    <xf numFmtId="167" fontId="15" fillId="0" borderId="0" xfId="6" applyNumberFormat="1" applyFont="1" applyFill="1" applyBorder="1" applyAlignment="1">
      <alignment vertical="center" wrapText="1"/>
    </xf>
    <xf numFmtId="165" fontId="15" fillId="0" borderId="0" xfId="4" applyNumberFormat="1" applyFont="1" applyFill="1" applyBorder="1" applyAlignment="1">
      <alignment horizontal="right"/>
    </xf>
    <xf numFmtId="37" fontId="15" fillId="0" borderId="27" xfId="4" applyNumberFormat="1" applyFont="1" applyFill="1" applyBorder="1" applyAlignment="1">
      <alignment horizontal="right"/>
    </xf>
    <xf numFmtId="37" fontId="15" fillId="0" borderId="0" xfId="4" applyNumberFormat="1" applyFont="1" applyFill="1" applyBorder="1" applyAlignment="1">
      <alignment horizontal="right"/>
    </xf>
    <xf numFmtId="171" fontId="15" fillId="0" borderId="0" xfId="6" applyNumberFormat="1" applyFont="1" applyFill="1" applyBorder="1" applyAlignment="1">
      <alignment vertical="center" wrapText="1"/>
    </xf>
    <xf numFmtId="37" fontId="15" fillId="0" borderId="0" xfId="4" applyNumberFormat="1" applyFont="1" applyFill="1" applyBorder="1" applyAlignment="1">
      <alignment horizontal="center"/>
    </xf>
    <xf numFmtId="0" fontId="15" fillId="6" borderId="28" xfId="4" applyNumberFormat="1" applyFont="1" applyFill="1" applyBorder="1" applyAlignment="1">
      <alignment horizontal="center"/>
    </xf>
    <xf numFmtId="165" fontId="15" fillId="0" borderId="0" xfId="4" applyNumberFormat="1" applyFont="1" applyFill="1"/>
    <xf numFmtId="165" fontId="15" fillId="0" borderId="0" xfId="4" applyNumberFormat="1" applyFont="1" applyFill="1" applyBorder="1"/>
    <xf numFmtId="167" fontId="15" fillId="0" borderId="0" xfId="6" applyNumberFormat="1" applyFont="1" applyFill="1"/>
    <xf numFmtId="165" fontId="15" fillId="0" borderId="0" xfId="4" applyNumberFormat="1" applyFont="1" applyFill="1" applyBorder="1" applyAlignment="1">
      <alignment vertical="center" wrapText="1"/>
    </xf>
    <xf numFmtId="165" fontId="15" fillId="0" borderId="0" xfId="4" applyNumberFormat="1" applyFont="1" applyFill="1" applyBorder="1" applyAlignment="1">
      <alignment horizontal="center" vertical="center" wrapText="1"/>
    </xf>
    <xf numFmtId="167" fontId="15" fillId="9" borderId="8" xfId="6" applyNumberFormat="1" applyFont="1" applyFill="1" applyBorder="1" applyAlignment="1">
      <alignment horizontal="center" vertical="center"/>
    </xf>
    <xf numFmtId="167" fontId="15" fillId="15" borderId="30" xfId="6" applyNumberFormat="1" applyFont="1" applyFill="1" applyBorder="1" applyAlignment="1">
      <alignment vertical="center" wrapText="1"/>
    </xf>
    <xf numFmtId="167" fontId="15" fillId="15" borderId="31" xfId="6" applyNumberFormat="1" applyFont="1" applyFill="1" applyBorder="1" applyAlignment="1">
      <alignment vertical="center" wrapText="1"/>
    </xf>
    <xf numFmtId="167" fontId="15" fillId="9" borderId="4" xfId="6" applyNumberFormat="1" applyFont="1" applyFill="1" applyBorder="1" applyAlignment="1">
      <alignment horizontal="center" vertical="center" wrapText="1"/>
    </xf>
    <xf numFmtId="167" fontId="15" fillId="9" borderId="22" xfId="6" applyNumberFormat="1" applyFont="1" applyFill="1" applyBorder="1" applyAlignment="1">
      <alignment horizontal="center" vertical="center" wrapText="1"/>
    </xf>
    <xf numFmtId="167" fontId="15" fillId="15" borderId="44" xfId="6" applyNumberFormat="1" applyFont="1" applyFill="1" applyBorder="1" applyAlignment="1">
      <alignment vertical="center" wrapText="1"/>
    </xf>
    <xf numFmtId="167" fontId="15" fillId="9" borderId="6" xfId="6" applyNumberFormat="1" applyFont="1" applyFill="1" applyBorder="1" applyAlignment="1">
      <alignment horizontal="center"/>
    </xf>
    <xf numFmtId="165" fontId="15" fillId="9" borderId="42" xfId="4" applyNumberFormat="1" applyFont="1" applyFill="1" applyBorder="1" applyAlignment="1">
      <alignment horizontal="center"/>
    </xf>
    <xf numFmtId="165" fontId="15" fillId="0" borderId="0" xfId="4" applyNumberFormat="1" applyFont="1" applyFill="1" applyBorder="1" applyAlignment="1">
      <alignment horizontal="center"/>
    </xf>
    <xf numFmtId="167" fontId="15" fillId="9" borderId="5" xfId="6" applyNumberFormat="1" applyFont="1" applyFill="1" applyBorder="1" applyAlignment="1"/>
    <xf numFmtId="167" fontId="15" fillId="15" borderId="11" xfId="6" applyNumberFormat="1" applyFont="1" applyFill="1" applyBorder="1" applyAlignment="1">
      <alignment vertical="center" wrapText="1"/>
    </xf>
    <xf numFmtId="167" fontId="15" fillId="9" borderId="37" xfId="6" applyNumberFormat="1" applyFont="1" applyFill="1" applyBorder="1" applyAlignment="1">
      <alignment horizontal="center" vertical="center" wrapText="1"/>
    </xf>
    <xf numFmtId="0" fontId="15" fillId="3" borderId="55" xfId="6" quotePrefix="1" applyNumberFormat="1" applyFont="1" applyFill="1" applyBorder="1" applyAlignment="1">
      <alignment horizontal="center"/>
    </xf>
    <xf numFmtId="167" fontId="13" fillId="9" borderId="25" xfId="6" applyNumberFormat="1" applyFont="1" applyFill="1" applyBorder="1" applyAlignment="1"/>
    <xf numFmtId="0" fontId="13" fillId="16" borderId="55" xfId="6" quotePrefix="1" applyNumberFormat="1" applyFont="1" applyFill="1" applyBorder="1" applyAlignment="1">
      <alignment horizontal="center"/>
    </xf>
    <xf numFmtId="167" fontId="13" fillId="16" borderId="21" xfId="6" quotePrefix="1" applyNumberFormat="1" applyFont="1" applyFill="1" applyBorder="1" applyAlignment="1"/>
    <xf numFmtId="167" fontId="13" fillId="16" borderId="51" xfId="6" quotePrefix="1" applyNumberFormat="1" applyFont="1" applyFill="1" applyBorder="1" applyAlignment="1"/>
    <xf numFmtId="0" fontId="13" fillId="9" borderId="54" xfId="6" quotePrefix="1" applyNumberFormat="1" applyFont="1" applyFill="1" applyBorder="1" applyAlignment="1">
      <alignment horizontal="center"/>
    </xf>
    <xf numFmtId="167" fontId="13" fillId="0" borderId="0" xfId="6" quotePrefix="1" applyNumberFormat="1" applyFont="1" applyFill="1" applyBorder="1" applyAlignment="1">
      <alignment horizontal="center"/>
    </xf>
    <xf numFmtId="0" fontId="13" fillId="16" borderId="54" xfId="6" quotePrefix="1" applyNumberFormat="1" applyFont="1" applyFill="1" applyBorder="1" applyAlignment="1">
      <alignment horizontal="center"/>
    </xf>
    <xf numFmtId="167" fontId="15" fillId="15" borderId="51" xfId="6" quotePrefix="1" applyNumberFormat="1" applyFont="1" applyFill="1" applyBorder="1" applyAlignment="1"/>
    <xf numFmtId="0" fontId="14" fillId="4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5" fillId="3" borderId="54" xfId="6" quotePrefix="1" applyNumberFormat="1" applyFont="1" applyFill="1" applyBorder="1" applyAlignment="1">
      <alignment horizontal="center"/>
    </xf>
    <xf numFmtId="0" fontId="13" fillId="9" borderId="55" xfId="6" quotePrefix="1" applyNumberFormat="1" applyFont="1" applyFill="1" applyBorder="1" applyAlignment="1">
      <alignment horizontal="center"/>
    </xf>
    <xf numFmtId="3" fontId="13" fillId="3" borderId="16" xfId="8" applyNumberFormat="1" applyFont="1" applyFill="1" applyBorder="1"/>
    <xf numFmtId="3" fontId="13" fillId="0" borderId="17" xfId="8" applyNumberFormat="1" applyFont="1" applyBorder="1" applyAlignment="1">
      <alignment horizontal="right"/>
    </xf>
    <xf numFmtId="3" fontId="13" fillId="0" borderId="50" xfId="8" quotePrefix="1" applyNumberFormat="1" applyFont="1" applyBorder="1" applyAlignment="1">
      <alignment horizontal="right"/>
    </xf>
    <xf numFmtId="3" fontId="13" fillId="0" borderId="52" xfId="8" applyNumberFormat="1" applyFont="1" applyBorder="1" applyAlignment="1">
      <alignment horizontal="right"/>
    </xf>
    <xf numFmtId="164" fontId="13" fillId="0" borderId="50" xfId="6" applyNumberFormat="1" applyFont="1" applyFill="1" applyBorder="1"/>
    <xf numFmtId="164" fontId="13" fillId="18" borderId="52" xfId="6" applyNumberFormat="1" applyFont="1" applyFill="1" applyBorder="1"/>
    <xf numFmtId="3" fontId="13" fillId="0" borderId="4" xfId="6" applyNumberFormat="1" applyFont="1" applyFill="1" applyBorder="1"/>
    <xf numFmtId="3" fontId="13" fillId="0" borderId="54" xfId="8" applyNumberFormat="1" applyFont="1" applyFill="1" applyBorder="1"/>
    <xf numFmtId="3" fontId="13" fillId="0" borderId="4" xfId="8" applyNumberFormat="1" applyFont="1" applyFill="1" applyBorder="1" applyAlignment="1">
      <alignment horizontal="right"/>
    </xf>
    <xf numFmtId="3" fontId="13" fillId="0" borderId="25" xfId="8" applyNumberFormat="1" applyFont="1" applyFill="1" applyBorder="1" applyAlignment="1">
      <alignment horizontal="right"/>
    </xf>
    <xf numFmtId="164" fontId="13" fillId="0" borderId="16" xfId="6" applyNumberFormat="1" applyFont="1" applyFill="1" applyBorder="1"/>
    <xf numFmtId="164" fontId="13" fillId="18" borderId="51" xfId="6" applyNumberFormat="1" applyFont="1" applyFill="1" applyBorder="1"/>
    <xf numFmtId="167" fontId="12" fillId="0" borderId="0" xfId="0" applyNumberFormat="1" applyFont="1" applyAlignment="1"/>
    <xf numFmtId="3" fontId="13" fillId="4" borderId="54" xfId="8" applyNumberFormat="1" applyFont="1" applyFill="1" applyBorder="1"/>
    <xf numFmtId="3" fontId="13" fillId="4" borderId="4" xfId="8" applyNumberFormat="1" applyFont="1" applyFill="1" applyBorder="1" applyAlignment="1">
      <alignment horizontal="right"/>
    </xf>
    <xf numFmtId="3" fontId="13" fillId="4" borderId="25" xfId="8" applyNumberFormat="1" applyFont="1" applyFill="1" applyBorder="1" applyAlignment="1">
      <alignment horizontal="right"/>
    </xf>
    <xf numFmtId="17" fontId="13" fillId="9" borderId="25" xfId="6" applyNumberFormat="1" applyFont="1" applyFill="1" applyBorder="1" applyAlignment="1"/>
    <xf numFmtId="167" fontId="13" fillId="7" borderId="51" xfId="6" quotePrefix="1" applyNumberFormat="1" applyFont="1" applyFill="1" applyBorder="1" applyAlignment="1"/>
    <xf numFmtId="3" fontId="13" fillId="7" borderId="25" xfId="8" applyNumberFormat="1" applyFont="1" applyFill="1" applyBorder="1" applyAlignment="1">
      <alignment horizontal="right"/>
    </xf>
    <xf numFmtId="165" fontId="8" fillId="6" borderId="57" xfId="4" applyNumberFormat="1" applyFont="1" applyFill="1" applyBorder="1" applyAlignment="1">
      <alignment horizontal="center"/>
    </xf>
    <xf numFmtId="165" fontId="8" fillId="6" borderId="58" xfId="4" applyNumberFormat="1" applyFont="1" applyFill="1" applyBorder="1" applyAlignment="1">
      <alignment horizontal="center"/>
    </xf>
    <xf numFmtId="0" fontId="8" fillId="6" borderId="56" xfId="6" applyNumberFormat="1" applyFont="1" applyFill="1" applyBorder="1" applyAlignment="1">
      <alignment horizontal="center"/>
    </xf>
    <xf numFmtId="165" fontId="8" fillId="6" borderId="56" xfId="4" applyNumberFormat="1" applyFont="1" applyFill="1" applyBorder="1" applyAlignment="1">
      <alignment horizontal="center"/>
    </xf>
    <xf numFmtId="167" fontId="8" fillId="6" borderId="56" xfId="6" applyNumberFormat="1" applyFont="1" applyFill="1" applyBorder="1"/>
    <xf numFmtId="165" fontId="8" fillId="6" borderId="59" xfId="4" applyNumberFormat="1" applyFont="1" applyFill="1" applyBorder="1" applyAlignment="1">
      <alignment horizontal="center"/>
    </xf>
    <xf numFmtId="0" fontId="11" fillId="4" borderId="0" xfId="0" applyFont="1" applyFill="1" applyBorder="1"/>
    <xf numFmtId="167" fontId="12" fillId="4" borderId="0" xfId="0" applyNumberFormat="1" applyFont="1" applyFill="1"/>
    <xf numFmtId="3" fontId="13" fillId="6" borderId="60" xfId="6" applyNumberFormat="1" applyFont="1" applyFill="1" applyBorder="1"/>
    <xf numFmtId="3" fontId="15" fillId="6" borderId="61" xfId="8" applyNumberFormat="1" applyFont="1" applyFill="1" applyBorder="1" applyAlignment="1">
      <alignment horizontal="right"/>
    </xf>
    <xf numFmtId="4" fontId="13" fillId="0" borderId="0" xfId="6" applyNumberFormat="1" applyFont="1"/>
    <xf numFmtId="4" fontId="13" fillId="4" borderId="0" xfId="6" applyNumberFormat="1" applyFont="1" applyFill="1" applyBorder="1"/>
    <xf numFmtId="164" fontId="13" fillId="0" borderId="20" xfId="6" applyNumberFormat="1" applyFont="1" applyFill="1" applyBorder="1"/>
    <xf numFmtId="15" fontId="13" fillId="0" borderId="0" xfId="6" quotePrefix="1" applyNumberFormat="1" applyFont="1" applyFill="1" applyBorder="1" applyAlignment="1">
      <alignment horizontal="center"/>
    </xf>
    <xf numFmtId="4" fontId="13" fillId="0" borderId="0" xfId="6" applyNumberFormat="1" applyFont="1" applyFill="1"/>
    <xf numFmtId="167" fontId="13" fillId="4" borderId="0" xfId="6" quotePrefix="1" applyNumberFormat="1" applyFont="1" applyFill="1" applyBorder="1" applyAlignment="1">
      <alignment horizontal="center"/>
    </xf>
    <xf numFmtId="4" fontId="13" fillId="4" borderId="0" xfId="6" applyNumberFormat="1" applyFont="1" applyFill="1"/>
    <xf numFmtId="167" fontId="13" fillId="4" borderId="0" xfId="6" applyNumberFormat="1" applyFont="1" applyFill="1"/>
    <xf numFmtId="167" fontId="13" fillId="0" borderId="0" xfId="6" applyNumberFormat="1" applyFont="1" applyFill="1" applyBorder="1" applyAlignment="1">
      <alignment horizontal="left" wrapText="1"/>
    </xf>
    <xf numFmtId="3" fontId="13" fillId="6" borderId="32" xfId="6" applyNumberFormat="1" applyFont="1" applyFill="1" applyBorder="1"/>
    <xf numFmtId="0" fontId="13" fillId="6" borderId="33" xfId="6" applyNumberFormat="1" applyFont="1" applyFill="1" applyBorder="1"/>
    <xf numFmtId="3" fontId="13" fillId="6" borderId="30" xfId="6" quotePrefix="1" applyNumberFormat="1" applyFont="1" applyFill="1" applyBorder="1" applyAlignment="1">
      <alignment horizontal="center"/>
    </xf>
    <xf numFmtId="3" fontId="13" fillId="6" borderId="31" xfId="6" quotePrefix="1" applyNumberFormat="1" applyFont="1" applyFill="1" applyBorder="1" applyAlignment="1">
      <alignment horizontal="center"/>
    </xf>
    <xf numFmtId="4" fontId="13" fillId="0" borderId="0" xfId="6" applyNumberFormat="1" applyFont="1" applyFill="1" applyBorder="1" applyAlignment="1">
      <alignment horizontal="center"/>
    </xf>
    <xf numFmtId="3" fontId="13" fillId="0" borderId="0" xfId="6" applyNumberFormat="1" applyFont="1" applyFill="1" applyBorder="1" applyAlignment="1">
      <alignment horizontal="center"/>
    </xf>
    <xf numFmtId="3" fontId="13" fillId="0" borderId="0" xfId="6" applyNumberFormat="1" applyFont="1" applyFill="1" applyBorder="1" applyAlignment="1">
      <alignment horizontal="center" vertical="top"/>
    </xf>
    <xf numFmtId="167" fontId="13" fillId="0" borderId="0" xfId="6" applyNumberFormat="1" applyFont="1" applyFill="1" applyBorder="1" applyAlignment="1">
      <alignment horizontal="left" vertical="top" wrapText="1"/>
    </xf>
    <xf numFmtId="0" fontId="13" fillId="19" borderId="54" xfId="6" quotePrefix="1" applyNumberFormat="1" applyFont="1" applyFill="1" applyBorder="1" applyAlignment="1">
      <alignment horizontal="center"/>
    </xf>
    <xf numFmtId="0" fontId="15" fillId="19" borderId="55" xfId="6" quotePrefix="1" applyNumberFormat="1" applyFont="1" applyFill="1" applyBorder="1" applyAlignment="1">
      <alignment horizontal="center"/>
    </xf>
    <xf numFmtId="167" fontId="15" fillId="19" borderId="25" xfId="6" applyNumberFormat="1" applyFont="1" applyFill="1" applyBorder="1" applyAlignment="1"/>
    <xf numFmtId="4" fontId="22" fillId="0" borderId="0" xfId="6" applyNumberFormat="1" applyFont="1" applyFill="1" applyBorder="1"/>
    <xf numFmtId="167" fontId="22" fillId="0" borderId="0" xfId="6" applyNumberFormat="1" applyFont="1" applyFill="1" applyBorder="1"/>
    <xf numFmtId="167" fontId="12" fillId="4" borderId="0" xfId="0" applyNumberFormat="1" applyFont="1" applyFill="1" applyAlignment="1"/>
    <xf numFmtId="167" fontId="12" fillId="0" borderId="0" xfId="0" applyNumberFormat="1" applyFont="1" applyAlignment="1">
      <alignment horizontal="center"/>
    </xf>
    <xf numFmtId="167" fontId="12" fillId="4" borderId="0" xfId="0" applyNumberFormat="1" applyFont="1" applyFill="1" applyAlignment="1">
      <alignment horizontal="center"/>
    </xf>
    <xf numFmtId="49" fontId="7" fillId="4" borderId="0" xfId="6" applyNumberFormat="1" applyFont="1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1" fontId="0" fillId="0" borderId="0" xfId="0" applyNumberFormat="1"/>
    <xf numFmtId="49" fontId="0" fillId="0" borderId="0" xfId="0" applyNumberFormat="1" applyAlignment="1">
      <alignment horizontal="center"/>
    </xf>
    <xf numFmtId="165" fontId="1" fillId="0" borderId="0" xfId="1" applyNumberFormat="1" applyFont="1" applyAlignment="1"/>
    <xf numFmtId="165" fontId="1" fillId="0" borderId="0" xfId="1" applyNumberFormat="1" applyFont="1" applyAlignment="1">
      <alignment horizontal="center"/>
    </xf>
    <xf numFmtId="41" fontId="0" fillId="0" borderId="0" xfId="0" applyNumberFormat="1" applyAlignment="1"/>
    <xf numFmtId="49" fontId="0" fillId="0" borderId="0" xfId="0" applyNumberFormat="1"/>
    <xf numFmtId="41" fontId="0" fillId="0" borderId="0" xfId="0" applyNumberFormat="1" applyAlignment="1">
      <alignment vertical="center"/>
    </xf>
    <xf numFmtId="0" fontId="0" fillId="0" borderId="0" xfId="0" applyAlignment="1"/>
    <xf numFmtId="166" fontId="0" fillId="0" borderId="0" xfId="0" applyNumberFormat="1" applyAlignment="1">
      <alignment horizontal="center"/>
    </xf>
    <xf numFmtId="41" fontId="0" fillId="0" borderId="0" xfId="1" applyNumberFormat="1" applyFont="1" applyAlignment="1"/>
    <xf numFmtId="41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5" fillId="0" borderId="0" xfId="0" applyFont="1"/>
    <xf numFmtId="0" fontId="6" fillId="0" borderId="0" xfId="0" applyFont="1"/>
    <xf numFmtId="3" fontId="15" fillId="17" borderId="28" xfId="6" applyNumberFormat="1" applyFont="1" applyFill="1" applyBorder="1" applyAlignment="1">
      <alignment horizontal="center" vertical="center" wrapText="1"/>
    </xf>
    <xf numFmtId="0" fontId="13" fillId="4" borderId="4" xfId="6" quotePrefix="1" applyNumberFormat="1" applyFont="1" applyFill="1" applyBorder="1" applyAlignment="1">
      <alignment horizontal="center"/>
    </xf>
    <xf numFmtId="167" fontId="13" fillId="4" borderId="4" xfId="6" quotePrefix="1" applyNumberFormat="1" applyFont="1" applyFill="1" applyBorder="1" applyAlignment="1"/>
    <xf numFmtId="167" fontId="13" fillId="0" borderId="0" xfId="6" applyNumberFormat="1" applyFont="1" applyFill="1" applyBorder="1" applyAlignment="1">
      <alignment horizontal="left" vertical="top"/>
    </xf>
    <xf numFmtId="3" fontId="13" fillId="0" borderId="0" xfId="6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left"/>
    </xf>
    <xf numFmtId="3" fontId="12" fillId="0" borderId="0" xfId="0" applyNumberFormat="1" applyFont="1"/>
    <xf numFmtId="3" fontId="13" fillId="0" borderId="0" xfId="6" applyNumberFormat="1" applyFont="1" applyFill="1" applyBorder="1"/>
    <xf numFmtId="165" fontId="10" fillId="2" borderId="2" xfId="5" applyNumberFormat="1" applyFont="1" applyFill="1" applyBorder="1" applyAlignment="1">
      <alignment vertical="center" wrapText="1"/>
    </xf>
    <xf numFmtId="164" fontId="10" fillId="2" borderId="2" xfId="0" applyNumberFormat="1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left" vertical="center" wrapText="1"/>
    </xf>
    <xf numFmtId="166" fontId="10" fillId="5" borderId="2" xfId="0" applyNumberFormat="1" applyFont="1" applyFill="1" applyBorder="1" applyAlignment="1">
      <alignment horizontal="center" vertical="center"/>
    </xf>
    <xf numFmtId="10" fontId="10" fillId="5" borderId="2" xfId="2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4" xfId="17" applyFont="1" applyBorder="1" applyAlignment="1">
      <alignment horizontal="left"/>
    </xf>
    <xf numFmtId="0" fontId="5" fillId="0" borderId="4" xfId="17" applyFont="1" applyBorder="1" applyAlignment="1">
      <alignment horizontal="center"/>
    </xf>
    <xf numFmtId="0" fontId="5" fillId="0" borderId="4" xfId="0" applyFont="1" applyBorder="1"/>
    <xf numFmtId="164" fontId="30" fillId="0" borderId="50" xfId="6" applyNumberFormat="1" applyFont="1" applyFill="1" applyBorder="1"/>
    <xf numFmtId="164" fontId="30" fillId="18" borderId="52" xfId="6" applyNumberFormat="1" applyFont="1" applyFill="1" applyBorder="1"/>
    <xf numFmtId="164" fontId="30" fillId="0" borderId="16" xfId="6" applyNumberFormat="1" applyFont="1" applyFill="1" applyBorder="1"/>
    <xf numFmtId="164" fontId="30" fillId="0" borderId="20" xfId="6" applyNumberFormat="1" applyFont="1" applyFill="1" applyBorder="1"/>
    <xf numFmtId="164" fontId="30" fillId="18" borderId="51" xfId="6" applyNumberFormat="1" applyFont="1" applyFill="1" applyBorder="1"/>
    <xf numFmtId="164" fontId="30" fillId="18" borderId="40" xfId="6" applyNumberFormat="1" applyFont="1" applyFill="1" applyBorder="1"/>
    <xf numFmtId="164" fontId="30" fillId="18" borderId="19" xfId="6" applyNumberFormat="1" applyFont="1" applyFill="1" applyBorder="1"/>
    <xf numFmtId="164" fontId="30" fillId="0" borderId="4" xfId="6" applyNumberFormat="1" applyFont="1" applyFill="1" applyBorder="1"/>
    <xf numFmtId="164" fontId="30" fillId="18" borderId="4" xfId="6" applyNumberFormat="1" applyFont="1" applyFill="1" applyBorder="1"/>
    <xf numFmtId="164" fontId="30" fillId="0" borderId="0" xfId="6" applyNumberFormat="1" applyFont="1" applyFill="1" applyBorder="1"/>
    <xf numFmtId="164" fontId="30" fillId="18" borderId="0" xfId="6" applyNumberFormat="1" applyFont="1" applyFill="1" applyBorder="1"/>
    <xf numFmtId="164" fontId="31" fillId="6" borderId="46" xfId="6" applyNumberFormat="1" applyFont="1" applyFill="1" applyBorder="1"/>
    <xf numFmtId="164" fontId="31" fillId="6" borderId="28" xfId="6" applyNumberFormat="1" applyFont="1" applyFill="1" applyBorder="1"/>
    <xf numFmtId="4" fontId="30" fillId="0" borderId="0" xfId="6" applyNumberFormat="1" applyFont="1" applyFill="1" applyBorder="1" applyAlignment="1">
      <alignment horizontal="center"/>
    </xf>
    <xf numFmtId="164" fontId="13" fillId="4" borderId="51" xfId="6" applyNumberFormat="1" applyFont="1" applyFill="1" applyBorder="1"/>
    <xf numFmtId="0" fontId="6" fillId="4" borderId="4" xfId="0" applyFont="1" applyFill="1" applyBorder="1" applyAlignment="1">
      <alignment horizontal="center" vertical="center"/>
    </xf>
    <xf numFmtId="0" fontId="5" fillId="0" borderId="4" xfId="3" applyFont="1" applyBorder="1" applyAlignment="1">
      <alignment horizontal="center"/>
    </xf>
    <xf numFmtId="9" fontId="5" fillId="0" borderId="4" xfId="2" applyNumberFormat="1" applyFont="1" applyFill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 wrapText="1"/>
    </xf>
    <xf numFmtId="0" fontId="6" fillId="4" borderId="21" xfId="0" applyFont="1" applyFill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/>
    </xf>
    <xf numFmtId="49" fontId="5" fillId="0" borderId="4" xfId="3" applyNumberFormat="1" applyFont="1" applyBorder="1" applyAlignment="1">
      <alignment horizontal="center"/>
    </xf>
    <xf numFmtId="166" fontId="5" fillId="0" borderId="4" xfId="3" applyNumberFormat="1" applyFont="1" applyBorder="1" applyAlignment="1">
      <alignment horizontal="right"/>
    </xf>
    <xf numFmtId="3" fontId="5" fillId="0" borderId="4" xfId="3" applyNumberFormat="1" applyFont="1" applyBorder="1" applyAlignment="1">
      <alignment horizontal="center"/>
    </xf>
    <xf numFmtId="3" fontId="5" fillId="0" borderId="4" xfId="3" applyNumberFormat="1" applyFont="1" applyBorder="1" applyAlignment="1">
      <alignment horizontal="right"/>
    </xf>
    <xf numFmtId="0" fontId="5" fillId="0" borderId="4" xfId="3" applyFont="1" applyBorder="1" applyAlignment="1">
      <alignment horizontal="left"/>
    </xf>
    <xf numFmtId="0" fontId="6" fillId="0" borderId="4" xfId="0" applyFont="1" applyBorder="1" applyAlignment="1">
      <alignment horizontal="justify" vertical="top"/>
    </xf>
    <xf numFmtId="0" fontId="6" fillId="0" borderId="4" xfId="0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49" fontId="6" fillId="0" borderId="4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0" fontId="6" fillId="0" borderId="4" xfId="0" applyFont="1" applyBorder="1"/>
    <xf numFmtId="49" fontId="6" fillId="0" borderId="4" xfId="0" applyNumberFormat="1" applyFont="1" applyBorder="1"/>
    <xf numFmtId="3" fontId="6" fillId="0" borderId="4" xfId="0" applyNumberFormat="1" applyFont="1" applyBorder="1" applyAlignment="1">
      <alignment horizontal="right"/>
    </xf>
    <xf numFmtId="166" fontId="6" fillId="0" borderId="0" xfId="0" applyNumberFormat="1" applyFont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center" wrapText="1"/>
    </xf>
    <xf numFmtId="49" fontId="5" fillId="0" borderId="4" xfId="17" applyNumberFormat="1" applyFont="1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horizontal="center" vertical="center" wrapText="1"/>
    </xf>
    <xf numFmtId="0" fontId="30" fillId="0" borderId="4" xfId="0" applyFont="1" applyBorder="1" applyAlignment="1">
      <alignment horizontal="center"/>
    </xf>
    <xf numFmtId="0" fontId="3" fillId="0" borderId="4" xfId="9" applyFont="1" applyBorder="1" applyAlignment="1">
      <alignment vertical="center" wrapText="1"/>
    </xf>
    <xf numFmtId="0" fontId="3" fillId="0" borderId="4" xfId="9" applyFont="1" applyBorder="1" applyAlignment="1">
      <alignment horizontal="center" vertical="center" wrapText="1"/>
    </xf>
    <xf numFmtId="0" fontId="6" fillId="4" borderId="4" xfId="0" applyFont="1" applyFill="1" applyBorder="1" applyAlignment="1">
      <alignment horizontal="left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justify" vertical="center" wrapText="1"/>
    </xf>
    <xf numFmtId="166" fontId="0" fillId="0" borderId="0" xfId="0" applyNumberFormat="1"/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49" fontId="3" fillId="0" borderId="4" xfId="0" applyNumberFormat="1" applyFont="1" applyBorder="1"/>
    <xf numFmtId="166" fontId="3" fillId="0" borderId="4" xfId="0" applyNumberFormat="1" applyFont="1" applyBorder="1" applyAlignment="1">
      <alignment horizontal="right"/>
    </xf>
    <xf numFmtId="0" fontId="3" fillId="0" borderId="4" xfId="0" applyFont="1" applyBorder="1" applyAlignment="1">
      <alignment horizontal="center" wrapText="1"/>
    </xf>
    <xf numFmtId="3" fontId="6" fillId="0" borderId="4" xfId="1" applyNumberFormat="1" applyFont="1" applyBorder="1" applyAlignment="1">
      <alignment horizontal="right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7" fillId="0" borderId="4" xfId="0" applyFont="1" applyBorder="1" applyAlignment="1">
      <alignment horizontal="left"/>
    </xf>
    <xf numFmtId="0" fontId="27" fillId="0" borderId="4" xfId="0" applyFont="1" applyBorder="1" applyAlignment="1">
      <alignment horizontal="center"/>
    </xf>
    <xf numFmtId="0" fontId="27" fillId="0" borderId="4" xfId="0" applyFont="1" applyBorder="1"/>
    <xf numFmtId="166" fontId="12" fillId="0" borderId="0" xfId="0" applyNumberFormat="1" applyFont="1" applyAlignment="1">
      <alignment horizontal="center"/>
    </xf>
    <xf numFmtId="166" fontId="12" fillId="4" borderId="0" xfId="0" applyNumberFormat="1" applyFont="1" applyFill="1" applyAlignment="1">
      <alignment horizontal="center"/>
    </xf>
    <xf numFmtId="165" fontId="15" fillId="9" borderId="42" xfId="4" applyNumberFormat="1" applyFont="1" applyFill="1" applyBorder="1" applyAlignment="1">
      <alignment horizontal="center" vertical="center" wrapText="1"/>
    </xf>
    <xf numFmtId="49" fontId="5" fillId="0" borderId="4" xfId="3" quotePrefix="1" applyNumberFormat="1" applyFont="1" applyBorder="1" applyAlignment="1">
      <alignment horizontal="left"/>
    </xf>
    <xf numFmtId="49" fontId="6" fillId="0" borderId="4" xfId="0" applyNumberFormat="1" applyFont="1" applyBorder="1" applyAlignment="1">
      <alignment horizontal="left"/>
    </xf>
    <xf numFmtId="49" fontId="3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left" vertical="center"/>
    </xf>
    <xf numFmtId="49" fontId="5" fillId="0" borderId="4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/>
    </xf>
    <xf numFmtId="0" fontId="3" fillId="0" borderId="4" xfId="9" applyFont="1" applyBorder="1" applyAlignment="1">
      <alignment horizontal="left" vertical="center" wrapText="1"/>
    </xf>
    <xf numFmtId="49" fontId="3" fillId="0" borderId="4" xfId="9" applyNumberFormat="1" applyFont="1" applyBorder="1" applyAlignment="1">
      <alignment horizontal="center" vertical="center" wrapText="1"/>
    </xf>
    <xf numFmtId="49" fontId="6" fillId="4" borderId="4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/>
    </xf>
    <xf numFmtId="49" fontId="3" fillId="0" borderId="4" xfId="0" applyNumberFormat="1" applyFont="1" applyFill="1" applyBorder="1" applyAlignment="1">
      <alignment horizontal="center" vertical="center" wrapText="1"/>
    </xf>
    <xf numFmtId="1" fontId="6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49" fontId="27" fillId="0" borderId="4" xfId="0" applyNumberFormat="1" applyFont="1" applyBorder="1" applyAlignment="1">
      <alignment horizontal="left"/>
    </xf>
    <xf numFmtId="49" fontId="2" fillId="0" borderId="4" xfId="0" applyNumberFormat="1" applyFont="1" applyBorder="1"/>
    <xf numFmtId="0" fontId="2" fillId="0" borderId="4" xfId="0" applyFont="1" applyBorder="1" applyAlignment="1">
      <alignment horizontal="center"/>
    </xf>
    <xf numFmtId="165" fontId="5" fillId="4" borderId="4" xfId="1" applyNumberFormat="1" applyFont="1" applyFill="1" applyBorder="1" applyAlignment="1">
      <alignment horizontal="center"/>
    </xf>
    <xf numFmtId="165" fontId="6" fillId="0" borderId="4" xfId="1" applyNumberFormat="1" applyFont="1" applyBorder="1" applyAlignment="1">
      <alignment horizontal="center"/>
    </xf>
    <xf numFmtId="9" fontId="33" fillId="0" borderId="4" xfId="2" applyNumberFormat="1" applyFont="1" applyFill="1" applyBorder="1" applyAlignment="1">
      <alignment horizontal="center" vertical="center"/>
    </xf>
    <xf numFmtId="1" fontId="27" fillId="0" borderId="4" xfId="0" applyNumberFormat="1" applyFont="1" applyBorder="1" applyAlignment="1">
      <alignment horizontal="center"/>
    </xf>
    <xf numFmtId="0" fontId="4" fillId="4" borderId="4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49" fontId="4" fillId="0" borderId="4" xfId="0" applyNumberFormat="1" applyFont="1" applyFill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left" vertical="center" wrapText="1"/>
    </xf>
    <xf numFmtId="49" fontId="6" fillId="0" borderId="4" xfId="0" applyNumberFormat="1" applyFont="1" applyBorder="1" applyAlignment="1">
      <alignment horizontal="center" vertical="center" wrapText="1"/>
    </xf>
    <xf numFmtId="49" fontId="6" fillId="0" borderId="4" xfId="0" quotePrefix="1" applyNumberFormat="1" applyFont="1" applyBorder="1" applyAlignment="1">
      <alignment horizontal="center" vertical="center" wrapText="1"/>
    </xf>
    <xf numFmtId="165" fontId="6" fillId="0" borderId="4" xfId="1" applyNumberFormat="1" applyFont="1" applyBorder="1" applyAlignment="1">
      <alignment horizontal="center" vertical="center" wrapText="1"/>
    </xf>
    <xf numFmtId="49" fontId="6" fillId="0" borderId="4" xfId="0" quotePrefix="1" applyNumberFormat="1" applyFont="1" applyBorder="1" applyAlignment="1">
      <alignment horizontal="left" vertical="center" wrapText="1"/>
    </xf>
    <xf numFmtId="0" fontId="6" fillId="0" borderId="4" xfId="0" quotePrefix="1" applyNumberFormat="1" applyFont="1" applyBorder="1" applyAlignment="1">
      <alignment horizontal="center" vertical="center" wrapText="1"/>
    </xf>
    <xf numFmtId="166" fontId="6" fillId="0" borderId="4" xfId="0" applyNumberFormat="1" applyFont="1" applyBorder="1" applyAlignment="1">
      <alignment horizontal="right" vertical="center" wrapText="1"/>
    </xf>
    <xf numFmtId="3" fontId="6" fillId="0" borderId="4" xfId="1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165" fontId="5" fillId="0" borderId="4" xfId="1" applyNumberFormat="1" applyFont="1" applyBorder="1"/>
    <xf numFmtId="49" fontId="5" fillId="0" borderId="4" xfId="0" applyNumberFormat="1" applyFont="1" applyFill="1" applyBorder="1" applyAlignment="1">
      <alignment horizontal="center"/>
    </xf>
    <xf numFmtId="49" fontId="5" fillId="0" borderId="4" xfId="0" applyNumberFormat="1" applyFont="1" applyBorder="1" applyAlignment="1">
      <alignment horizontal="left"/>
    </xf>
    <xf numFmtId="1" fontId="5" fillId="0" borderId="4" xfId="0" applyNumberFormat="1" applyFont="1" applyBorder="1"/>
    <xf numFmtId="166" fontId="5" fillId="0" borderId="4" xfId="0" applyNumberFormat="1" applyFont="1" applyBorder="1" applyAlignment="1">
      <alignment horizontal="right"/>
    </xf>
    <xf numFmtId="3" fontId="5" fillId="0" borderId="4" xfId="1" applyNumberFormat="1" applyFont="1" applyBorder="1"/>
    <xf numFmtId="3" fontId="5" fillId="0" borderId="4" xfId="0" applyNumberFormat="1" applyFont="1" applyBorder="1" applyAlignment="1">
      <alignment horizontal="center"/>
    </xf>
    <xf numFmtId="9" fontId="5" fillId="0" borderId="4" xfId="0" applyNumberFormat="1" applyFont="1" applyBorder="1" applyAlignment="1">
      <alignment horizontal="center"/>
    </xf>
    <xf numFmtId="1" fontId="5" fillId="0" borderId="4" xfId="0" applyNumberFormat="1" applyFont="1" applyBorder="1" applyAlignment="1">
      <alignment horizontal="center"/>
    </xf>
    <xf numFmtId="3" fontId="5" fillId="0" borderId="4" xfId="0" applyNumberFormat="1" applyFont="1" applyBorder="1"/>
    <xf numFmtId="0" fontId="7" fillId="0" borderId="4" xfId="0" applyFont="1" applyBorder="1"/>
    <xf numFmtId="167" fontId="15" fillId="9" borderId="6" xfId="6" applyNumberFormat="1" applyFont="1" applyFill="1" applyBorder="1" applyAlignment="1"/>
    <xf numFmtId="0" fontId="2" fillId="0" borderId="0" xfId="0" applyFont="1" applyAlignment="1">
      <alignment horizontal="left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0" fontId="4" fillId="20" borderId="8" xfId="0" applyFont="1" applyFill="1" applyBorder="1" applyAlignment="1">
      <alignment horizontal="center" vertical="center"/>
    </xf>
    <xf numFmtId="0" fontId="4" fillId="20" borderId="2" xfId="0" applyFont="1" applyFill="1" applyBorder="1" applyAlignment="1">
      <alignment horizontal="left" vertical="center" wrapText="1"/>
    </xf>
    <xf numFmtId="0" fontId="4" fillId="20" borderId="2" xfId="0" applyFont="1" applyFill="1" applyBorder="1" applyAlignment="1">
      <alignment horizontal="center" vertical="center" wrapText="1"/>
    </xf>
    <xf numFmtId="49" fontId="4" fillId="20" borderId="2" xfId="0" applyNumberFormat="1" applyFont="1" applyFill="1" applyBorder="1" applyAlignment="1">
      <alignment horizontal="center" vertical="center" wrapText="1"/>
    </xf>
    <xf numFmtId="3" fontId="4" fillId="20" borderId="2" xfId="1" applyNumberFormat="1" applyFont="1" applyFill="1" applyBorder="1" applyAlignment="1">
      <alignment horizontal="center" vertical="center" wrapText="1"/>
    </xf>
    <xf numFmtId="164" fontId="4" fillId="20" borderId="2" xfId="0" applyNumberFormat="1" applyFont="1" applyFill="1" applyBorder="1" applyAlignment="1">
      <alignment horizontal="left" vertical="center" wrapText="1"/>
    </xf>
    <xf numFmtId="166" fontId="4" fillId="20" borderId="2" xfId="0" applyNumberFormat="1" applyFont="1" applyFill="1" applyBorder="1" applyAlignment="1">
      <alignment horizontal="center" vertical="center"/>
    </xf>
    <xf numFmtId="3" fontId="4" fillId="20" borderId="2" xfId="1" applyNumberFormat="1" applyFont="1" applyFill="1" applyBorder="1" applyAlignment="1">
      <alignment horizontal="center" vertical="center"/>
    </xf>
    <xf numFmtId="9" fontId="4" fillId="20" borderId="2" xfId="2" applyNumberFormat="1" applyFont="1" applyFill="1" applyBorder="1" applyAlignment="1">
      <alignment horizontal="center" vertical="center" wrapText="1"/>
    </xf>
    <xf numFmtId="1" fontId="4" fillId="20" borderId="2" xfId="0" applyNumberFormat="1" applyFont="1" applyFill="1" applyBorder="1" applyAlignment="1">
      <alignment horizontal="center" vertical="center" wrapText="1"/>
    </xf>
    <xf numFmtId="3" fontId="4" fillId="20" borderId="2" xfId="0" applyNumberFormat="1" applyFont="1" applyFill="1" applyBorder="1" applyAlignment="1">
      <alignment horizontal="right" vertical="center" wrapText="1"/>
    </xf>
    <xf numFmtId="0" fontId="4" fillId="20" borderId="3" xfId="0" applyFont="1" applyFill="1" applyBorder="1" applyAlignment="1">
      <alignment horizontal="center" vertical="center" wrapText="1"/>
    </xf>
    <xf numFmtId="166" fontId="5" fillId="0" borderId="0" xfId="0" applyNumberFormat="1" applyFont="1" applyFill="1" applyAlignment="1"/>
    <xf numFmtId="172" fontId="34" fillId="4" borderId="4" xfId="0" quotePrefix="1" applyNumberFormat="1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left"/>
    </xf>
    <xf numFmtId="0" fontId="5" fillId="4" borderId="4" xfId="0" applyFont="1" applyFill="1" applyBorder="1"/>
    <xf numFmtId="0" fontId="6" fillId="4" borderId="4" xfId="0" applyFont="1" applyFill="1" applyBorder="1" applyAlignment="1">
      <alignment horizontal="left"/>
    </xf>
    <xf numFmtId="167" fontId="15" fillId="9" borderId="4" xfId="6" applyNumberFormat="1" applyFont="1" applyFill="1" applyBorder="1" applyAlignment="1">
      <alignment horizontal="center"/>
    </xf>
    <xf numFmtId="165" fontId="15" fillId="9" borderId="4" xfId="4" applyNumberFormat="1" applyFont="1" applyFill="1" applyBorder="1" applyAlignment="1">
      <alignment horizontal="center"/>
    </xf>
    <xf numFmtId="165" fontId="15" fillId="0" borderId="4" xfId="4" applyNumberFormat="1" applyFont="1" applyFill="1" applyBorder="1" applyAlignment="1">
      <alignment horizontal="center"/>
    </xf>
    <xf numFmtId="167" fontId="15" fillId="9" borderId="4" xfId="6" applyNumberFormat="1" applyFont="1" applyFill="1" applyBorder="1" applyAlignment="1"/>
    <xf numFmtId="165" fontId="15" fillId="9" borderId="4" xfId="4" applyNumberFormat="1" applyFont="1" applyFill="1" applyBorder="1" applyAlignment="1">
      <alignment horizontal="center" vertical="center" wrapText="1"/>
    </xf>
    <xf numFmtId="167" fontId="15" fillId="9" borderId="4" xfId="6" applyNumberFormat="1" applyFont="1" applyFill="1" applyBorder="1" applyAlignment="1">
      <alignment horizontal="center" vertical="center"/>
    </xf>
    <xf numFmtId="167" fontId="13" fillId="0" borderId="4" xfId="6" applyNumberFormat="1" applyFont="1" applyFill="1" applyBorder="1"/>
    <xf numFmtId="167" fontId="13" fillId="16" borderId="50" xfId="6" quotePrefix="1" applyNumberFormat="1" applyFont="1" applyFill="1" applyBorder="1" applyAlignment="1"/>
    <xf numFmtId="1" fontId="15" fillId="15" borderId="29" xfId="6" applyNumberFormat="1" applyFont="1" applyFill="1" applyBorder="1" applyAlignment="1">
      <alignment horizontal="center"/>
    </xf>
    <xf numFmtId="1" fontId="15" fillId="15" borderId="3" xfId="6" applyNumberFormat="1" applyFont="1" applyFill="1" applyBorder="1" applyAlignment="1">
      <alignment horizontal="center"/>
    </xf>
    <xf numFmtId="1" fontId="15" fillId="15" borderId="11" xfId="6" applyNumberFormat="1" applyFont="1" applyFill="1" applyBorder="1" applyAlignment="1">
      <alignment horizontal="center"/>
    </xf>
    <xf numFmtId="3" fontId="15" fillId="15" borderId="7" xfId="6" applyNumberFormat="1" applyFont="1" applyFill="1" applyBorder="1" applyAlignment="1">
      <alignment horizontal="center" vertical="center" wrapText="1"/>
    </xf>
    <xf numFmtId="1" fontId="15" fillId="11" borderId="4" xfId="6" applyNumberFormat="1" applyFont="1" applyFill="1" applyBorder="1" applyAlignment="1">
      <alignment horizontal="center"/>
    </xf>
    <xf numFmtId="3" fontId="15" fillId="11" borderId="4" xfId="6" applyNumberFormat="1" applyFont="1" applyFill="1" applyBorder="1" applyAlignment="1">
      <alignment horizontal="center" vertical="center" wrapText="1"/>
    </xf>
    <xf numFmtId="3" fontId="15" fillId="17" borderId="7" xfId="6" applyNumberFormat="1" applyFont="1" applyFill="1" applyBorder="1" applyAlignment="1">
      <alignment horizontal="center" vertical="center" wrapText="1"/>
    </xf>
    <xf numFmtId="3" fontId="13" fillId="0" borderId="17" xfId="6" applyNumberFormat="1" applyFont="1" applyFill="1" applyBorder="1"/>
    <xf numFmtId="164" fontId="13" fillId="18" borderId="40" xfId="6" applyNumberFormat="1" applyFont="1" applyFill="1" applyBorder="1"/>
    <xf numFmtId="2" fontId="7" fillId="0" borderId="0" xfId="6" applyNumberFormat="1" applyFont="1" applyBorder="1"/>
    <xf numFmtId="0" fontId="6" fillId="4" borderId="63" xfId="0" applyNumberFormat="1" applyFont="1" applyFill="1" applyBorder="1" applyAlignment="1">
      <alignment horizontal="left" vertical="center" wrapText="1"/>
    </xf>
    <xf numFmtId="0" fontId="6" fillId="0" borderId="63" xfId="0" applyNumberFormat="1" applyFont="1" applyBorder="1" applyAlignment="1">
      <alignment horizontal="center" vertical="center" wrapText="1"/>
    </xf>
    <xf numFmtId="49" fontId="6" fillId="0" borderId="63" xfId="0" quotePrefix="1" applyNumberFormat="1" applyFont="1" applyBorder="1" applyAlignment="1">
      <alignment horizontal="center" vertical="center" wrapText="1"/>
    </xf>
    <xf numFmtId="3" fontId="6" fillId="0" borderId="63" xfId="1" applyNumberFormat="1" applyFont="1" applyBorder="1" applyAlignment="1">
      <alignment horizontal="center" vertical="center" wrapText="1"/>
    </xf>
    <xf numFmtId="0" fontId="6" fillId="0" borderId="63" xfId="0" quotePrefix="1" applyNumberFormat="1" applyFont="1" applyBorder="1" applyAlignment="1">
      <alignment horizontal="center" vertical="center" wrapText="1"/>
    </xf>
    <xf numFmtId="166" fontId="6" fillId="0" borderId="63" xfId="0" applyNumberFormat="1" applyFont="1" applyBorder="1" applyAlignment="1">
      <alignment horizontal="center" vertical="center" wrapText="1"/>
    </xf>
    <xf numFmtId="169" fontId="6" fillId="0" borderId="63" xfId="1" applyNumberFormat="1" applyFont="1" applyBorder="1" applyAlignment="1">
      <alignment horizontal="center" vertical="center" wrapText="1"/>
    </xf>
    <xf numFmtId="3" fontId="6" fillId="0" borderId="63" xfId="1" applyNumberFormat="1" applyFont="1" applyBorder="1" applyAlignment="1">
      <alignment horizontal="right" vertical="center" wrapText="1"/>
    </xf>
    <xf numFmtId="0" fontId="6" fillId="0" borderId="64" xfId="0" applyNumberFormat="1" applyFont="1" applyBorder="1" applyAlignment="1">
      <alignment horizontal="center" vertical="center" wrapText="1"/>
    </xf>
    <xf numFmtId="0" fontId="5" fillId="0" borderId="0" xfId="0" applyFont="1" applyFill="1" applyAlignment="1"/>
    <xf numFmtId="166" fontId="3" fillId="0" borderId="62" xfId="0" applyNumberFormat="1" applyFont="1" applyBorder="1" applyAlignment="1">
      <alignment horizontal="center"/>
    </xf>
    <xf numFmtId="3" fontId="27" fillId="0" borderId="4" xfId="0" applyNumberFormat="1" applyFont="1" applyBorder="1" applyAlignment="1">
      <alignment horizontal="center"/>
    </xf>
    <xf numFmtId="3" fontId="27" fillId="0" borderId="4" xfId="0" applyNumberFormat="1" applyFont="1" applyBorder="1" applyAlignment="1">
      <alignment horizontal="right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49" fontId="6" fillId="0" borderId="0" xfId="0" applyNumberFormat="1" applyFont="1"/>
    <xf numFmtId="166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right"/>
    </xf>
    <xf numFmtId="0" fontId="27" fillId="0" borderId="0" xfId="0" applyFont="1" applyAlignment="1">
      <alignment horizontal="left"/>
    </xf>
    <xf numFmtId="3" fontId="7" fillId="0" borderId="0" xfId="6" applyNumberFormat="1" applyFont="1" applyBorder="1"/>
    <xf numFmtId="3" fontId="15" fillId="0" borderId="46" xfId="6" applyNumberFormat="1" applyFont="1" applyFill="1" applyBorder="1" applyAlignment="1">
      <alignment horizontal="right"/>
    </xf>
    <xf numFmtId="167" fontId="15" fillId="9" borderId="50" xfId="6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/>
    <xf numFmtId="3" fontId="27" fillId="0" borderId="4" xfId="1" applyNumberFormat="1" applyFont="1" applyBorder="1" applyAlignment="1">
      <alignment horizontal="right" vertical="center" wrapText="1"/>
    </xf>
    <xf numFmtId="167" fontId="15" fillId="9" borderId="20" xfId="6" applyNumberFormat="1" applyFont="1" applyFill="1" applyBorder="1" applyAlignment="1">
      <alignment horizontal="center" vertical="center" wrapText="1"/>
    </xf>
    <xf numFmtId="167" fontId="15" fillId="9" borderId="17" xfId="6" applyNumberFormat="1" applyFont="1" applyFill="1" applyBorder="1" applyAlignment="1">
      <alignment horizontal="center"/>
    </xf>
    <xf numFmtId="167" fontId="15" fillId="9" borderId="50" xfId="6" applyNumberFormat="1" applyFont="1" applyFill="1" applyBorder="1" applyAlignment="1">
      <alignment horizontal="center"/>
    </xf>
    <xf numFmtId="165" fontId="15" fillId="9" borderId="19" xfId="4" applyNumberFormat="1" applyFont="1" applyFill="1" applyBorder="1" applyAlignment="1">
      <alignment horizontal="center"/>
    </xf>
    <xf numFmtId="167" fontId="15" fillId="9" borderId="17" xfId="6" applyNumberFormat="1" applyFont="1" applyFill="1" applyBorder="1" applyAlignment="1"/>
    <xf numFmtId="167" fontId="15" fillId="9" borderId="50" xfId="6" applyNumberFormat="1" applyFont="1" applyFill="1" applyBorder="1" applyAlignment="1"/>
    <xf numFmtId="165" fontId="15" fillId="9" borderId="19" xfId="4" applyNumberFormat="1" applyFont="1" applyFill="1" applyBorder="1" applyAlignment="1">
      <alignment horizontal="center" vertical="center" wrapText="1"/>
    </xf>
    <xf numFmtId="167" fontId="15" fillId="9" borderId="17" xfId="6" applyNumberFormat="1" applyFont="1" applyFill="1" applyBorder="1" applyAlignment="1">
      <alignment horizontal="center" vertical="center"/>
    </xf>
    <xf numFmtId="164" fontId="13" fillId="4" borderId="40" xfId="6" applyNumberFormat="1" applyFont="1" applyFill="1" applyBorder="1"/>
    <xf numFmtId="3" fontId="13" fillId="0" borderId="63" xfId="6" applyNumberFormat="1" applyFont="1" applyFill="1" applyBorder="1"/>
    <xf numFmtId="164" fontId="13" fillId="4" borderId="28" xfId="6" applyNumberFormat="1" applyFont="1" applyFill="1" applyBorder="1"/>
    <xf numFmtId="3" fontId="13" fillId="0" borderId="65" xfId="6" applyNumberFormat="1" applyFont="1" applyFill="1" applyBorder="1"/>
    <xf numFmtId="0" fontId="13" fillId="4" borderId="63" xfId="6" quotePrefix="1" applyNumberFormat="1" applyFont="1" applyFill="1" applyBorder="1" applyAlignment="1">
      <alignment horizontal="center"/>
    </xf>
    <xf numFmtId="167" fontId="13" fillId="4" borderId="63" xfId="6" quotePrefix="1" applyNumberFormat="1" applyFont="1" applyFill="1" applyBorder="1" applyAlignment="1"/>
    <xf numFmtId="164" fontId="15" fillId="4" borderId="31" xfId="6" applyNumberFormat="1" applyFont="1" applyFill="1" applyBorder="1"/>
    <xf numFmtId="0" fontId="15" fillId="4" borderId="32" xfId="6" applyNumberFormat="1" applyFont="1" applyFill="1" applyBorder="1" applyAlignment="1">
      <alignment horizontal="center"/>
    </xf>
    <xf numFmtId="0" fontId="15" fillId="4" borderId="31" xfId="6" applyNumberFormat="1" applyFont="1" applyFill="1" applyBorder="1" applyAlignment="1">
      <alignment horizontal="center"/>
    </xf>
    <xf numFmtId="171" fontId="15" fillId="17" borderId="7" xfId="6" applyNumberFormat="1" applyFont="1" applyFill="1" applyBorder="1" applyAlignment="1">
      <alignment horizontal="center" vertical="center" wrapText="1"/>
    </xf>
    <xf numFmtId="171" fontId="15" fillId="17" borderId="39" xfId="6" applyNumberFormat="1" applyFont="1" applyFill="1" applyBorder="1" applyAlignment="1">
      <alignment horizontal="center" vertical="center" wrapText="1"/>
    </xf>
    <xf numFmtId="171" fontId="15" fillId="17" borderId="46" xfId="6" applyNumberFormat="1" applyFont="1" applyFill="1" applyBorder="1" applyAlignment="1">
      <alignment horizontal="center" vertical="center" wrapText="1"/>
    </xf>
    <xf numFmtId="171" fontId="15" fillId="17" borderId="29" xfId="6" applyNumberFormat="1" applyFont="1" applyFill="1" applyBorder="1" applyAlignment="1">
      <alignment horizontal="center" vertical="center" wrapText="1"/>
    </xf>
    <xf numFmtId="171" fontId="15" fillId="17" borderId="35" xfId="6" applyNumberFormat="1" applyFont="1" applyFill="1" applyBorder="1" applyAlignment="1">
      <alignment horizontal="center" vertical="center" wrapText="1"/>
    </xf>
    <xf numFmtId="171" fontId="15" fillId="17" borderId="37" xfId="6" applyNumberFormat="1" applyFont="1" applyFill="1" applyBorder="1" applyAlignment="1">
      <alignment horizontal="center" vertical="center" wrapText="1"/>
    </xf>
    <xf numFmtId="171" fontId="15" fillId="17" borderId="40" xfId="6" applyNumberFormat="1" applyFont="1" applyFill="1" applyBorder="1" applyAlignment="1">
      <alignment horizontal="center" vertical="center" wrapText="1"/>
    </xf>
    <xf numFmtId="171" fontId="15" fillId="17" borderId="47" xfId="6" applyNumberFormat="1" applyFont="1" applyFill="1" applyBorder="1" applyAlignment="1">
      <alignment horizontal="center" vertical="center" wrapText="1"/>
    </xf>
    <xf numFmtId="171" fontId="15" fillId="17" borderId="48" xfId="6" applyNumberFormat="1" applyFont="1" applyFill="1" applyBorder="1" applyAlignment="1">
      <alignment horizontal="center" vertical="center" wrapText="1"/>
    </xf>
    <xf numFmtId="1" fontId="15" fillId="15" borderId="32" xfId="6" applyNumberFormat="1" applyFont="1" applyFill="1" applyBorder="1" applyAlignment="1">
      <alignment horizontal="center"/>
    </xf>
    <xf numFmtId="1" fontId="15" fillId="15" borderId="31" xfId="6" applyNumberFormat="1" applyFont="1" applyFill="1" applyBorder="1" applyAlignment="1">
      <alignment horizontal="center"/>
    </xf>
    <xf numFmtId="171" fontId="15" fillId="15" borderId="7" xfId="6" applyNumberFormat="1" applyFont="1" applyFill="1" applyBorder="1" applyAlignment="1">
      <alignment horizontal="center" vertical="center" wrapText="1"/>
    </xf>
    <xf numFmtId="171" fontId="15" fillId="15" borderId="39" xfId="6" applyNumberFormat="1" applyFont="1" applyFill="1" applyBorder="1" applyAlignment="1">
      <alignment horizontal="center" vertical="center" wrapText="1"/>
    </xf>
    <xf numFmtId="171" fontId="15" fillId="15" borderId="46" xfId="6" applyNumberFormat="1" applyFont="1" applyFill="1" applyBorder="1" applyAlignment="1">
      <alignment horizontal="center" vertical="center" wrapText="1"/>
    </xf>
    <xf numFmtId="3" fontId="15" fillId="17" borderId="36" xfId="6" applyNumberFormat="1" applyFont="1" applyFill="1" applyBorder="1" applyAlignment="1">
      <alignment horizontal="center" vertical="center" wrapText="1"/>
    </xf>
    <xf numFmtId="3" fontId="15" fillId="17" borderId="14" xfId="6" applyNumberFormat="1" applyFont="1" applyFill="1" applyBorder="1" applyAlignment="1">
      <alignment horizontal="center" vertical="center" wrapText="1"/>
    </xf>
    <xf numFmtId="167" fontId="15" fillId="15" borderId="29" xfId="6" applyNumberFormat="1" applyFont="1" applyFill="1" applyBorder="1" applyAlignment="1">
      <alignment horizontal="center" vertical="center" wrapText="1"/>
    </xf>
    <xf numFmtId="167" fontId="15" fillId="15" borderId="12" xfId="6" applyNumberFormat="1" applyFont="1" applyFill="1" applyBorder="1" applyAlignment="1">
      <alignment horizontal="center" vertical="center" wrapText="1"/>
    </xf>
    <xf numFmtId="167" fontId="15" fillId="15" borderId="37" xfId="6" applyNumberFormat="1" applyFont="1" applyFill="1" applyBorder="1" applyAlignment="1">
      <alignment horizontal="center" vertical="center" wrapText="1"/>
    </xf>
    <xf numFmtId="167" fontId="15" fillId="15" borderId="38" xfId="6" applyNumberFormat="1" applyFont="1" applyFill="1" applyBorder="1" applyAlignment="1">
      <alignment horizontal="center" vertical="center" wrapText="1"/>
    </xf>
    <xf numFmtId="167" fontId="15" fillId="15" borderId="47" xfId="6" applyNumberFormat="1" applyFont="1" applyFill="1" applyBorder="1" applyAlignment="1">
      <alignment horizontal="center" vertical="center" wrapText="1"/>
    </xf>
    <xf numFmtId="167" fontId="15" fillId="15" borderId="53" xfId="6" applyNumberFormat="1" applyFont="1" applyFill="1" applyBorder="1" applyAlignment="1">
      <alignment horizontal="center" vertical="center" wrapText="1"/>
    </xf>
    <xf numFmtId="167" fontId="15" fillId="15" borderId="30" xfId="6" applyNumberFormat="1" applyFont="1" applyFill="1" applyBorder="1" applyAlignment="1">
      <alignment horizontal="center" vertical="center" wrapText="1"/>
    </xf>
    <xf numFmtId="167" fontId="15" fillId="15" borderId="31" xfId="6" applyNumberFormat="1" applyFont="1" applyFill="1" applyBorder="1" applyAlignment="1">
      <alignment horizontal="center" vertical="center" wrapText="1"/>
    </xf>
    <xf numFmtId="167" fontId="15" fillId="16" borderId="32" xfId="6" applyNumberFormat="1" applyFont="1" applyFill="1" applyBorder="1" applyAlignment="1">
      <alignment horizontal="center"/>
    </xf>
    <xf numFmtId="167" fontId="15" fillId="16" borderId="33" xfId="6" applyNumberFormat="1" applyFont="1" applyFill="1" applyBorder="1" applyAlignment="1">
      <alignment horizontal="center"/>
    </xf>
    <xf numFmtId="37" fontId="15" fillId="15" borderId="32" xfId="4" applyNumberFormat="1" applyFont="1" applyFill="1" applyBorder="1" applyAlignment="1">
      <alignment horizontal="center"/>
    </xf>
    <xf numFmtId="37" fontId="15" fillId="15" borderId="31" xfId="4" applyNumberFormat="1" applyFont="1" applyFill="1" applyBorder="1" applyAlignment="1">
      <alignment horizontal="center"/>
    </xf>
    <xf numFmtId="3" fontId="15" fillId="15" borderId="32" xfId="4" applyNumberFormat="1" applyFont="1" applyFill="1" applyBorder="1" applyAlignment="1">
      <alignment horizontal="center"/>
    </xf>
    <xf numFmtId="3" fontId="15" fillId="15" borderId="31" xfId="4" applyNumberFormat="1" applyFont="1" applyFill="1" applyBorder="1" applyAlignment="1">
      <alignment horizontal="center"/>
    </xf>
    <xf numFmtId="167" fontId="8" fillId="6" borderId="13" xfId="6" applyNumberFormat="1" applyFont="1" applyFill="1" applyBorder="1" applyAlignment="1">
      <alignment horizontal="center" vertical="center"/>
    </xf>
    <xf numFmtId="167" fontId="8" fillId="6" borderId="9" xfId="6" applyNumberFormat="1" applyFont="1" applyFill="1" applyBorder="1" applyAlignment="1">
      <alignment horizontal="center" vertical="center"/>
    </xf>
    <xf numFmtId="167" fontId="8" fillId="6" borderId="14" xfId="6" applyNumberFormat="1" applyFont="1" applyFill="1" applyBorder="1" applyAlignment="1">
      <alignment horizontal="center" vertical="center"/>
    </xf>
    <xf numFmtId="167" fontId="8" fillId="6" borderId="21" xfId="6" applyNumberFormat="1" applyFont="1" applyFill="1" applyBorder="1" applyAlignment="1">
      <alignment horizontal="center"/>
    </xf>
    <xf numFmtId="167" fontId="8" fillId="6" borderId="22" xfId="6" applyNumberFormat="1" applyFont="1" applyFill="1" applyBorder="1" applyAlignment="1">
      <alignment horizontal="center"/>
    </xf>
    <xf numFmtId="167" fontId="8" fillId="6" borderId="23" xfId="6" applyNumberFormat="1" applyFont="1" applyFill="1" applyBorder="1" applyAlignment="1">
      <alignment horizontal="center"/>
    </xf>
    <xf numFmtId="167" fontId="15" fillId="9" borderId="41" xfId="6" applyNumberFormat="1" applyFont="1" applyFill="1" applyBorder="1" applyAlignment="1">
      <alignment horizontal="center" vertical="center" wrapText="1"/>
    </xf>
    <xf numFmtId="167" fontId="15" fillId="9" borderId="45" xfId="6" applyNumberFormat="1" applyFont="1" applyFill="1" applyBorder="1" applyAlignment="1">
      <alignment horizontal="center" vertical="center" wrapText="1"/>
    </xf>
    <xf numFmtId="1" fontId="15" fillId="15" borderId="32" xfId="4" applyNumberFormat="1" applyFont="1" applyFill="1" applyBorder="1" applyAlignment="1">
      <alignment horizontal="center"/>
    </xf>
    <xf numFmtId="1" fontId="15" fillId="15" borderId="31" xfId="4" applyNumberFormat="1" applyFont="1" applyFill="1" applyBorder="1" applyAlignment="1">
      <alignment horizontal="center"/>
    </xf>
    <xf numFmtId="165" fontId="15" fillId="9" borderId="43" xfId="4" applyNumberFormat="1" applyFont="1" applyFill="1" applyBorder="1" applyAlignment="1">
      <alignment horizontal="center" vertical="center" wrapText="1"/>
    </xf>
    <xf numFmtId="165" fontId="15" fillId="9" borderId="42" xfId="4" applyNumberFormat="1" applyFont="1" applyFill="1" applyBorder="1" applyAlignment="1">
      <alignment horizontal="center" vertical="center" wrapText="1"/>
    </xf>
    <xf numFmtId="167" fontId="15" fillId="9" borderId="5" xfId="6" applyNumberFormat="1" applyFont="1" applyFill="1" applyBorder="1" applyAlignment="1">
      <alignment horizontal="center" vertical="center"/>
    </xf>
    <xf numFmtId="167" fontId="15" fillId="9" borderId="6" xfId="6" applyNumberFormat="1" applyFont="1" applyFill="1" applyBorder="1" applyAlignment="1">
      <alignment horizontal="center" vertical="center"/>
    </xf>
    <xf numFmtId="165" fontId="8" fillId="6" borderId="7" xfId="4" applyNumberFormat="1" applyFont="1" applyFill="1" applyBorder="1" applyAlignment="1">
      <alignment horizontal="center" vertical="center"/>
    </xf>
    <xf numFmtId="165" fontId="8" fillId="6" borderId="15" xfId="4" applyNumberFormat="1" applyFont="1" applyFill="1" applyBorder="1" applyAlignment="1">
      <alignment horizontal="center" vertical="center"/>
    </xf>
    <xf numFmtId="165" fontId="8" fillId="6" borderId="8" xfId="4" applyNumberFormat="1" applyFont="1" applyFill="1" applyBorder="1" applyAlignment="1">
      <alignment horizontal="center" vertical="center"/>
    </xf>
    <xf numFmtId="165" fontId="8" fillId="6" borderId="16" xfId="4" applyNumberFormat="1" applyFont="1" applyFill="1" applyBorder="1" applyAlignment="1">
      <alignment horizontal="center" vertical="center"/>
    </xf>
    <xf numFmtId="167" fontId="8" fillId="6" borderId="2" xfId="6" applyNumberFormat="1" applyFont="1" applyFill="1" applyBorder="1" applyAlignment="1">
      <alignment horizontal="center" vertical="center"/>
    </xf>
    <xf numFmtId="167" fontId="8" fillId="6" borderId="17" xfId="6" applyNumberFormat="1" applyFont="1" applyFill="1" applyBorder="1" applyAlignment="1">
      <alignment horizontal="center" vertical="center"/>
    </xf>
    <xf numFmtId="167" fontId="8" fillId="6" borderId="9" xfId="6" applyNumberFormat="1" applyFont="1" applyFill="1" applyBorder="1" applyAlignment="1">
      <alignment horizontal="center"/>
    </xf>
    <xf numFmtId="167" fontId="8" fillId="6" borderId="10" xfId="6" applyNumberFormat="1" applyFont="1" applyFill="1" applyBorder="1" applyAlignment="1">
      <alignment horizontal="center"/>
    </xf>
    <xf numFmtId="167" fontId="8" fillId="6" borderId="11" xfId="6" applyNumberFormat="1" applyFont="1" applyFill="1" applyBorder="1" applyAlignment="1">
      <alignment horizontal="center" vertical="center"/>
    </xf>
    <xf numFmtId="167" fontId="8" fillId="6" borderId="12" xfId="6" applyNumberFormat="1" applyFont="1" applyFill="1" applyBorder="1" applyAlignment="1">
      <alignment horizontal="center" vertical="center"/>
    </xf>
    <xf numFmtId="167" fontId="8" fillId="6" borderId="19" xfId="6" applyNumberFormat="1" applyFont="1" applyFill="1" applyBorder="1" applyAlignment="1">
      <alignment horizontal="center" vertical="center"/>
    </xf>
    <xf numFmtId="167" fontId="8" fillId="6" borderId="20" xfId="6" applyNumberFormat="1" applyFont="1" applyFill="1" applyBorder="1" applyAlignment="1">
      <alignment horizontal="center" vertical="center"/>
    </xf>
    <xf numFmtId="167" fontId="15" fillId="9" borderId="29" xfId="6" applyNumberFormat="1" applyFont="1" applyFill="1" applyBorder="1" applyAlignment="1">
      <alignment horizontal="center" vertical="center"/>
    </xf>
    <xf numFmtId="167" fontId="15" fillId="9" borderId="34" xfId="6" applyNumberFormat="1" applyFont="1" applyFill="1" applyBorder="1" applyAlignment="1">
      <alignment horizontal="center" vertical="center"/>
    </xf>
    <xf numFmtId="167" fontId="15" fillId="9" borderId="35" xfId="6" applyNumberFormat="1" applyFont="1" applyFill="1" applyBorder="1" applyAlignment="1">
      <alignment horizontal="center" vertical="center"/>
    </xf>
    <xf numFmtId="167" fontId="15" fillId="9" borderId="37" xfId="6" applyNumberFormat="1" applyFont="1" applyFill="1" applyBorder="1" applyAlignment="1">
      <alignment horizontal="center" vertical="center"/>
    </xf>
    <xf numFmtId="167" fontId="15" fillId="9" borderId="0" xfId="6" applyNumberFormat="1" applyFont="1" applyFill="1" applyBorder="1" applyAlignment="1">
      <alignment horizontal="center" vertical="center"/>
    </xf>
    <xf numFmtId="167" fontId="15" fillId="9" borderId="40" xfId="6" applyNumberFormat="1" applyFont="1" applyFill="1" applyBorder="1" applyAlignment="1">
      <alignment horizontal="center" vertical="center"/>
    </xf>
    <xf numFmtId="167" fontId="15" fillId="9" borderId="49" xfId="6" applyNumberFormat="1" applyFont="1" applyFill="1" applyBorder="1" applyAlignment="1">
      <alignment horizontal="center" vertical="center"/>
    </xf>
    <xf numFmtId="167" fontId="15" fillId="9" borderId="50" xfId="6" applyNumberFormat="1" applyFont="1" applyFill="1" applyBorder="1" applyAlignment="1">
      <alignment horizontal="center" vertical="center"/>
    </xf>
    <xf numFmtId="167" fontId="15" fillId="9" borderId="51" xfId="6" applyNumberFormat="1" applyFont="1" applyFill="1" applyBorder="1" applyAlignment="1">
      <alignment horizontal="center" vertical="center"/>
    </xf>
    <xf numFmtId="165" fontId="15" fillId="9" borderId="36" xfId="4" applyNumberFormat="1" applyFont="1" applyFill="1" applyBorder="1" applyAlignment="1">
      <alignment horizontal="center" vertical="center" wrapText="1"/>
    </xf>
    <xf numFmtId="165" fontId="15" fillId="9" borderId="9" xfId="4" applyNumberFormat="1" applyFont="1" applyFill="1" applyBorder="1" applyAlignment="1">
      <alignment horizontal="center" vertical="center" wrapText="1"/>
    </xf>
    <xf numFmtId="165" fontId="15" fillId="9" borderId="14" xfId="4" applyNumberFormat="1" applyFont="1" applyFill="1" applyBorder="1" applyAlignment="1">
      <alignment horizontal="center" vertical="center" wrapText="1"/>
    </xf>
    <xf numFmtId="165" fontId="15" fillId="9" borderId="13" xfId="4" applyNumberFormat="1" applyFont="1" applyFill="1" applyBorder="1" applyAlignment="1">
      <alignment horizontal="center" vertical="center" wrapText="1"/>
    </xf>
  </cellXfs>
  <cellStyles count="18">
    <cellStyle name="Comma" xfId="1" builtinId="3"/>
    <cellStyle name="Comma [0] 2" xfId="8"/>
    <cellStyle name="Comma 11" xfId="4"/>
    <cellStyle name="Comma 2" xfId="15"/>
    <cellStyle name="Comma 3" xfId="5"/>
    <cellStyle name="Comma 7" xfId="12"/>
    <cellStyle name="Excel Built-in Comma" xfId="10"/>
    <cellStyle name="Excel Built-in Normal" xfId="9"/>
    <cellStyle name="Excel Built-in Percent" xfId="11"/>
    <cellStyle name="Normal" xfId="0" builtinId="0"/>
    <cellStyle name="Normal 14" xfId="6"/>
    <cellStyle name="Normal 2" xfId="3"/>
    <cellStyle name="Normal 3" xfId="16"/>
    <cellStyle name="Normal 5" xfId="14"/>
    <cellStyle name="Normal 6" xfId="13"/>
    <cellStyle name="Normal_Sheet1" xfId="17"/>
    <cellStyle name="Percent" xfId="2" builtinId="5"/>
    <cellStyle name="Percent 2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Z16"/>
  <sheetViews>
    <sheetView workbookViewId="0">
      <selection activeCell="A2" sqref="A2:XFD10"/>
    </sheetView>
  </sheetViews>
  <sheetFormatPr defaultRowHeight="15"/>
  <cols>
    <col min="1" max="1" width="14.7109375" style="3" customWidth="1"/>
    <col min="2" max="2" width="11.5703125" style="4" customWidth="1"/>
    <col min="3" max="3" width="8" style="187" customWidth="1"/>
    <col min="4" max="4" width="23.5703125" customWidth="1"/>
    <col min="5" max="5" width="6.140625" style="188" customWidth="1"/>
    <col min="6" max="6" width="7.140625" style="188" customWidth="1"/>
    <col min="7" max="7" width="10.28515625" style="194" customWidth="1"/>
    <col min="8" max="8" width="9.7109375" style="3" customWidth="1"/>
    <col min="9" max="9" width="13.28515625" style="195" customWidth="1"/>
    <col min="10" max="10" width="13.42578125" style="196" customWidth="1"/>
    <col min="11" max="11" width="12.140625" customWidth="1"/>
    <col min="12" max="12" width="15" style="188" bestFit="1" customWidth="1"/>
    <col min="13" max="13" width="11.5703125" style="197" bestFit="1" customWidth="1"/>
    <col min="14" max="14" width="15.42578125" style="198" customWidth="1"/>
    <col min="15" max="15" width="14.7109375" style="199" customWidth="1"/>
    <col min="16" max="16" width="7.140625" style="200" customWidth="1"/>
    <col min="17" max="17" width="7.140625" style="201" customWidth="1"/>
    <col min="18" max="18" width="10.7109375" style="193" customWidth="1"/>
    <col min="19" max="19" width="14.42578125" style="189" customWidth="1"/>
    <col min="20" max="20" width="11.5703125" customWidth="1"/>
    <col min="21" max="21" width="6.5703125" style="3" customWidth="1"/>
    <col min="22" max="22" width="8.28515625" style="3" customWidth="1"/>
    <col min="23" max="23" width="7.140625" style="3" customWidth="1"/>
    <col min="24" max="24" width="8.7109375" style="188" customWidth="1"/>
    <col min="25" max="25" width="8.140625" style="188" customWidth="1"/>
    <col min="26" max="26" width="10" style="188" customWidth="1"/>
  </cols>
  <sheetData>
    <row r="2" spans="1:26">
      <c r="A2"/>
      <c r="B2" s="270"/>
      <c r="C2"/>
      <c r="D2" s="332" t="s">
        <v>287</v>
      </c>
      <c r="G2" s="190"/>
      <c r="H2" s="190"/>
      <c r="I2" s="333"/>
      <c r="J2"/>
      <c r="K2" s="194"/>
      <c r="N2" s="333"/>
      <c r="O2" s="333"/>
      <c r="P2"/>
      <c r="Q2" s="188"/>
      <c r="R2" s="334"/>
      <c r="S2" s="334"/>
      <c r="U2"/>
      <c r="V2"/>
      <c r="W2"/>
      <c r="X2"/>
    </row>
    <row r="3" spans="1:26" ht="15.75" thickBot="1">
      <c r="A3"/>
      <c r="B3" s="270"/>
      <c r="C3"/>
      <c r="D3" s="332" t="s">
        <v>244</v>
      </c>
      <c r="G3" s="190"/>
      <c r="H3" s="190"/>
      <c r="I3" s="333"/>
      <c r="J3"/>
      <c r="K3" s="194"/>
      <c r="N3" s="333"/>
      <c r="O3" s="333"/>
      <c r="P3"/>
      <c r="Q3" s="188"/>
      <c r="R3" s="334"/>
      <c r="S3" s="334"/>
      <c r="U3"/>
      <c r="V3"/>
      <c r="W3"/>
      <c r="X3"/>
    </row>
    <row r="4" spans="1:26" s="202" customFormat="1" ht="30" customHeight="1">
      <c r="A4" s="1"/>
      <c r="B4" s="209"/>
      <c r="C4" s="335" t="s">
        <v>0</v>
      </c>
      <c r="D4" s="336" t="s">
        <v>1</v>
      </c>
      <c r="E4" s="337" t="s">
        <v>2</v>
      </c>
      <c r="F4" s="337" t="s">
        <v>3</v>
      </c>
      <c r="G4" s="338" t="s">
        <v>4</v>
      </c>
      <c r="H4" s="338" t="s">
        <v>5</v>
      </c>
      <c r="I4" s="339" t="s">
        <v>6</v>
      </c>
      <c r="J4" s="340" t="s">
        <v>7</v>
      </c>
      <c r="K4" s="338" t="s">
        <v>8</v>
      </c>
      <c r="L4" s="337" t="s">
        <v>9</v>
      </c>
      <c r="M4" s="341" t="s">
        <v>10</v>
      </c>
      <c r="N4" s="342" t="s">
        <v>11</v>
      </c>
      <c r="O4" s="339" t="s">
        <v>12</v>
      </c>
      <c r="P4" s="343" t="s">
        <v>13</v>
      </c>
      <c r="Q4" s="344" t="s">
        <v>14</v>
      </c>
      <c r="R4" s="345" t="s">
        <v>15</v>
      </c>
      <c r="S4" s="339" t="s">
        <v>16</v>
      </c>
      <c r="T4" s="337" t="s">
        <v>17</v>
      </c>
      <c r="U4" s="337" t="s">
        <v>18</v>
      </c>
      <c r="V4" s="337" t="s">
        <v>19</v>
      </c>
      <c r="W4" s="337" t="s">
        <v>20</v>
      </c>
      <c r="X4" s="337" t="s">
        <v>21</v>
      </c>
      <c r="Y4" s="337" t="s">
        <v>22</v>
      </c>
      <c r="Z4" s="346" t="s">
        <v>23</v>
      </c>
    </row>
    <row r="5" spans="1:26" s="379" customFormat="1" ht="15" customHeight="1">
      <c r="A5" t="s">
        <v>247</v>
      </c>
      <c r="B5" s="347">
        <v>42906</v>
      </c>
      <c r="C5" s="238">
        <v>1</v>
      </c>
      <c r="D5" s="370" t="s">
        <v>248</v>
      </c>
      <c r="E5" s="371">
        <v>3</v>
      </c>
      <c r="F5" s="239" t="s">
        <v>24</v>
      </c>
      <c r="G5" s="348" t="s">
        <v>249</v>
      </c>
      <c r="H5" s="372" t="s">
        <v>250</v>
      </c>
      <c r="I5" s="373">
        <v>2322000</v>
      </c>
      <c r="J5" s="374" t="s">
        <v>25</v>
      </c>
      <c r="K5" s="372" t="s">
        <v>25</v>
      </c>
      <c r="L5" s="374">
        <v>573071592</v>
      </c>
      <c r="M5" s="375" t="s">
        <v>251</v>
      </c>
      <c r="N5" s="373">
        <v>129000000</v>
      </c>
      <c r="O5" s="373">
        <v>116000000</v>
      </c>
      <c r="P5" s="240">
        <v>0.05</v>
      </c>
      <c r="Q5" s="376">
        <v>180</v>
      </c>
      <c r="R5" s="377">
        <v>917321</v>
      </c>
      <c r="S5" s="377">
        <v>104400000</v>
      </c>
      <c r="T5" s="371" t="s">
        <v>252</v>
      </c>
      <c r="U5" s="371" t="s">
        <v>253</v>
      </c>
      <c r="V5" s="378" t="s">
        <v>254</v>
      </c>
      <c r="W5" s="371" t="s">
        <v>255</v>
      </c>
      <c r="X5" s="371">
        <v>93000</v>
      </c>
      <c r="Y5" s="371">
        <v>90</v>
      </c>
      <c r="Z5" s="371">
        <v>36</v>
      </c>
    </row>
    <row r="6" spans="1:26" s="379" customFormat="1" ht="15" customHeight="1">
      <c r="A6" t="s">
        <v>256</v>
      </c>
      <c r="B6" s="347">
        <v>42907</v>
      </c>
      <c r="C6" s="238">
        <v>2</v>
      </c>
      <c r="D6" s="370" t="s">
        <v>257</v>
      </c>
      <c r="E6" s="371">
        <v>1</v>
      </c>
      <c r="F6" s="239" t="s">
        <v>24</v>
      </c>
      <c r="G6" s="348" t="s">
        <v>258</v>
      </c>
      <c r="H6" s="372" t="s">
        <v>259</v>
      </c>
      <c r="I6" s="373">
        <v>2810200</v>
      </c>
      <c r="J6" s="374" t="s">
        <v>260</v>
      </c>
      <c r="K6" s="372" t="s">
        <v>261</v>
      </c>
      <c r="L6" s="374">
        <v>573582268</v>
      </c>
      <c r="M6" s="375" t="s">
        <v>262</v>
      </c>
      <c r="N6" s="373">
        <v>129000000</v>
      </c>
      <c r="O6" s="373">
        <v>122000000</v>
      </c>
      <c r="P6" s="240">
        <v>0.05</v>
      </c>
      <c r="Q6" s="376">
        <v>180</v>
      </c>
      <c r="R6" s="377">
        <v>964768</v>
      </c>
      <c r="S6" s="377">
        <v>109800000</v>
      </c>
      <c r="T6" s="371" t="s">
        <v>222</v>
      </c>
      <c r="U6" s="378" t="s">
        <v>263</v>
      </c>
      <c r="V6" s="371" t="s">
        <v>264</v>
      </c>
      <c r="W6" s="371" t="s">
        <v>265</v>
      </c>
      <c r="X6" s="371">
        <v>92171</v>
      </c>
      <c r="Y6" s="371">
        <v>78</v>
      </c>
      <c r="Z6" s="393">
        <v>25</v>
      </c>
    </row>
    <row r="7" spans="1:26" s="379" customFormat="1" ht="15" customHeight="1">
      <c r="A7"/>
      <c r="B7" s="347"/>
      <c r="C7" s="238">
        <v>3</v>
      </c>
      <c r="D7" s="370" t="s">
        <v>266</v>
      </c>
      <c r="E7" s="371">
        <v>1</v>
      </c>
      <c r="F7" s="239" t="s">
        <v>24</v>
      </c>
      <c r="G7" s="348" t="s">
        <v>267</v>
      </c>
      <c r="H7" s="372" t="s">
        <v>268</v>
      </c>
      <c r="I7" s="373">
        <v>2237900</v>
      </c>
      <c r="J7" s="374" t="s">
        <v>269</v>
      </c>
      <c r="K7" s="372" t="s">
        <v>270</v>
      </c>
      <c r="L7" s="374">
        <v>573592414</v>
      </c>
      <c r="M7" s="375" t="s">
        <v>262</v>
      </c>
      <c r="N7" s="373">
        <v>129000000</v>
      </c>
      <c r="O7" s="373">
        <v>122000000</v>
      </c>
      <c r="P7" s="240">
        <v>0.05</v>
      </c>
      <c r="Q7" s="376">
        <v>120</v>
      </c>
      <c r="R7" s="377">
        <v>1293999</v>
      </c>
      <c r="S7" s="377">
        <v>109800000</v>
      </c>
      <c r="T7" s="371" t="s">
        <v>222</v>
      </c>
      <c r="U7" s="378" t="s">
        <v>263</v>
      </c>
      <c r="V7" s="371" t="s">
        <v>271</v>
      </c>
      <c r="W7" s="371" t="s">
        <v>265</v>
      </c>
      <c r="X7" s="371">
        <v>92171</v>
      </c>
      <c r="Y7" s="371">
        <v>78</v>
      </c>
      <c r="Z7" s="393">
        <v>25</v>
      </c>
    </row>
    <row r="8" spans="1:26" s="379" customFormat="1" ht="15" customHeight="1">
      <c r="A8"/>
      <c r="B8" s="347"/>
      <c r="C8" s="238">
        <v>4</v>
      </c>
      <c r="D8" s="370" t="s">
        <v>272</v>
      </c>
      <c r="E8" s="371">
        <v>4</v>
      </c>
      <c r="F8" s="239" t="s">
        <v>24</v>
      </c>
      <c r="G8" s="348" t="s">
        <v>273</v>
      </c>
      <c r="H8" s="372" t="s">
        <v>274</v>
      </c>
      <c r="I8" s="373">
        <v>2189158</v>
      </c>
      <c r="J8" s="374" t="s">
        <v>275</v>
      </c>
      <c r="K8" s="372" t="s">
        <v>276</v>
      </c>
      <c r="L8" s="374">
        <v>573567476</v>
      </c>
      <c r="M8" s="375" t="s">
        <v>262</v>
      </c>
      <c r="N8" s="373">
        <v>129000000</v>
      </c>
      <c r="O8" s="373">
        <v>116100000</v>
      </c>
      <c r="P8" s="240">
        <v>0.05</v>
      </c>
      <c r="Q8" s="376">
        <v>120</v>
      </c>
      <c r="R8" s="377">
        <v>1231421</v>
      </c>
      <c r="S8" s="377">
        <v>104490000</v>
      </c>
      <c r="T8" s="371" t="s">
        <v>222</v>
      </c>
      <c r="U8" s="378" t="s">
        <v>263</v>
      </c>
      <c r="V8" s="371" t="s">
        <v>277</v>
      </c>
      <c r="W8" s="371" t="s">
        <v>265</v>
      </c>
      <c r="X8" s="371">
        <v>92171</v>
      </c>
      <c r="Y8" s="371">
        <v>78</v>
      </c>
      <c r="Z8" s="393">
        <v>25</v>
      </c>
    </row>
    <row r="9" spans="1:26" s="203" customFormat="1">
      <c r="A9" t="s">
        <v>278</v>
      </c>
      <c r="B9" s="347">
        <v>42907</v>
      </c>
      <c r="C9" s="238">
        <v>5</v>
      </c>
      <c r="D9" s="351" t="s">
        <v>279</v>
      </c>
      <c r="E9" s="251">
        <v>5</v>
      </c>
      <c r="F9" s="251" t="s">
        <v>24</v>
      </c>
      <c r="G9" s="348" t="s">
        <v>280</v>
      </c>
      <c r="H9" s="252">
        <v>806598348808000</v>
      </c>
      <c r="I9" s="253">
        <v>3000000</v>
      </c>
      <c r="J9" s="254" t="s">
        <v>281</v>
      </c>
      <c r="K9" s="255" t="s">
        <v>282</v>
      </c>
      <c r="L9" s="251">
        <v>562529375</v>
      </c>
      <c r="M9" s="380">
        <v>42886</v>
      </c>
      <c r="N9" s="253">
        <v>129000000</v>
      </c>
      <c r="O9" s="253">
        <v>122500000</v>
      </c>
      <c r="P9" s="240">
        <v>0.05</v>
      </c>
      <c r="Q9" s="251">
        <v>180</v>
      </c>
      <c r="R9" s="256">
        <v>968722</v>
      </c>
      <c r="S9" s="377">
        <v>110250000</v>
      </c>
      <c r="T9" s="254" t="s">
        <v>283</v>
      </c>
      <c r="U9" s="254" t="s">
        <v>284</v>
      </c>
      <c r="V9" s="254" t="s">
        <v>285</v>
      </c>
      <c r="W9" s="254" t="s">
        <v>286</v>
      </c>
      <c r="X9" s="254">
        <v>90951</v>
      </c>
      <c r="Y9" s="251">
        <v>90</v>
      </c>
      <c r="Z9" s="241">
        <v>36</v>
      </c>
    </row>
    <row r="10" spans="1:26" s="203" customFormat="1">
      <c r="A10"/>
      <c r="B10" s="347"/>
      <c r="C10" s="242">
        <f>C9</f>
        <v>5</v>
      </c>
      <c r="D10" s="351"/>
      <c r="E10" s="251"/>
      <c r="F10" s="251"/>
      <c r="G10" s="348"/>
      <c r="H10" s="252"/>
      <c r="I10" s="253"/>
      <c r="J10" s="254"/>
      <c r="K10" s="255"/>
      <c r="L10" s="251"/>
      <c r="M10" s="380"/>
      <c r="N10" s="253"/>
      <c r="O10" s="381">
        <f>SUM(O5:O9)</f>
        <v>598600000</v>
      </c>
      <c r="P10" s="304"/>
      <c r="Q10" s="281"/>
      <c r="R10" s="382"/>
      <c r="S10" s="394">
        <f>SUM(S5:S9)</f>
        <v>538740000</v>
      </c>
      <c r="T10" s="254"/>
      <c r="U10" s="254"/>
      <c r="V10" s="254"/>
      <c r="W10" s="254"/>
      <c r="X10" s="254"/>
      <c r="Y10" s="251"/>
      <c r="Z10" s="371"/>
    </row>
    <row r="11" spans="1:26" s="203" customFormat="1" ht="12.75">
      <c r="B11" s="257"/>
      <c r="D11" s="2"/>
      <c r="E11" s="383"/>
      <c r="F11" s="383"/>
      <c r="G11" s="384"/>
      <c r="H11" s="384"/>
      <c r="I11" s="385"/>
      <c r="K11" s="386"/>
      <c r="L11" s="383"/>
      <c r="M11" s="387"/>
      <c r="N11" s="385"/>
      <c r="O11" s="385"/>
      <c r="Q11" s="383"/>
      <c r="R11" s="388"/>
      <c r="S11" s="388"/>
      <c r="Y11" s="383"/>
      <c r="Z11" s="383"/>
    </row>
    <row r="12" spans="1:26" s="203" customFormat="1" ht="12.75">
      <c r="B12" s="257"/>
      <c r="D12" s="389" t="s">
        <v>102</v>
      </c>
      <c r="E12" s="383"/>
      <c r="F12" s="383"/>
      <c r="G12" s="384"/>
      <c r="H12" s="384"/>
      <c r="I12" s="385"/>
      <c r="K12" s="386"/>
      <c r="L12" s="383"/>
      <c r="M12" s="387"/>
      <c r="N12" s="385"/>
      <c r="O12" s="385"/>
      <c r="Q12" s="383"/>
      <c r="R12" s="388"/>
      <c r="S12" s="388"/>
      <c r="Y12" s="383"/>
      <c r="Z12" s="383"/>
    </row>
    <row r="13" spans="1:26" s="203" customFormat="1" ht="12.75">
      <c r="B13" s="257"/>
      <c r="D13" s="2"/>
      <c r="E13" s="383"/>
      <c r="F13" s="383"/>
      <c r="G13" s="384"/>
      <c r="H13" s="384"/>
      <c r="I13" s="385"/>
      <c r="K13" s="386"/>
      <c r="L13" s="383"/>
      <c r="M13" s="387"/>
      <c r="N13" s="385"/>
      <c r="O13" s="385"/>
      <c r="Q13" s="383"/>
      <c r="R13" s="388"/>
      <c r="S13" s="388"/>
      <c r="Y13" s="383"/>
      <c r="Z13" s="383"/>
    </row>
    <row r="14" spans="1:26" s="203" customFormat="1" ht="12.75">
      <c r="B14" s="257"/>
      <c r="D14" s="389" t="s">
        <v>246</v>
      </c>
      <c r="E14" s="383"/>
      <c r="F14" s="383"/>
      <c r="G14" s="384"/>
      <c r="H14" s="384"/>
      <c r="I14" s="385"/>
      <c r="K14" s="386"/>
      <c r="L14" s="383"/>
      <c r="M14" s="387"/>
      <c r="N14" s="385"/>
      <c r="O14" s="385"/>
      <c r="Q14" s="383"/>
      <c r="R14" s="388"/>
      <c r="S14" s="388"/>
      <c r="Y14" s="383"/>
      <c r="Z14" s="383"/>
    </row>
    <row r="15" spans="1:26" s="203" customFormat="1" ht="12.75">
      <c r="B15" s="257"/>
      <c r="D15" s="389" t="s">
        <v>104</v>
      </c>
      <c r="E15" s="383"/>
      <c r="F15" s="383"/>
      <c r="G15" s="384"/>
      <c r="H15" s="384"/>
      <c r="I15" s="385"/>
      <c r="K15" s="386"/>
      <c r="L15" s="383"/>
      <c r="M15" s="387"/>
      <c r="N15" s="385"/>
      <c r="O15" s="385"/>
      <c r="Q15" s="383"/>
      <c r="R15" s="388"/>
      <c r="S15" s="388"/>
      <c r="Y15" s="383"/>
      <c r="Z15" s="383"/>
    </row>
    <row r="16" spans="1:26" s="203" customFormat="1" ht="12.75">
      <c r="B16" s="257"/>
      <c r="D16" s="2"/>
      <c r="E16" s="383"/>
      <c r="F16" s="383"/>
      <c r="G16" s="384"/>
      <c r="H16" s="384"/>
      <c r="I16" s="385"/>
      <c r="K16" s="386"/>
      <c r="L16" s="383"/>
      <c r="M16" s="387"/>
      <c r="N16" s="385"/>
      <c r="O16" s="385"/>
      <c r="Q16" s="383"/>
      <c r="R16" s="388"/>
      <c r="S16" s="388"/>
      <c r="Y16" s="383"/>
      <c r="Z16" s="38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Z12"/>
  <sheetViews>
    <sheetView workbookViewId="0">
      <selection activeCell="D3" sqref="D3"/>
    </sheetView>
  </sheetViews>
  <sheetFormatPr defaultRowHeight="15"/>
  <cols>
    <col min="1" max="1" width="16.85546875" customWidth="1"/>
    <col min="2" max="2" width="16.42578125" customWidth="1"/>
    <col min="3" max="3" width="5.28515625" customWidth="1"/>
    <col min="4" max="4" width="26" customWidth="1"/>
    <col min="5" max="5" width="6.28515625" customWidth="1"/>
    <col min="6" max="6" width="5.140625" customWidth="1"/>
    <col min="7" max="7" width="18.140625" customWidth="1"/>
    <col min="8" max="8" width="20" customWidth="1"/>
    <col min="9" max="9" width="10.5703125" customWidth="1"/>
    <col min="10" max="11" width="9.140625" customWidth="1"/>
    <col min="12" max="12" width="10" bestFit="1" customWidth="1"/>
    <col min="13" max="13" width="9.85546875" bestFit="1" customWidth="1"/>
    <col min="14" max="14" width="12.5703125" bestFit="1" customWidth="1"/>
    <col min="15" max="15" width="15" customWidth="1"/>
    <col min="16" max="16" width="9.28515625" bestFit="1" customWidth="1"/>
    <col min="17" max="17" width="9.28515625" style="188" bestFit="1" customWidth="1"/>
    <col min="18" max="18" width="10.5703125" bestFit="1" customWidth="1"/>
    <col min="19" max="19" width="15.42578125" customWidth="1"/>
    <col min="24" max="26" width="9.28515625" bestFit="1" customWidth="1"/>
    <col min="27" max="27" width="45.5703125" customWidth="1"/>
  </cols>
  <sheetData>
    <row r="2" spans="1:26">
      <c r="A2" s="3"/>
      <c r="B2" s="4"/>
      <c r="C2" s="187"/>
      <c r="D2" t="s">
        <v>26</v>
      </c>
      <c r="E2" s="188"/>
      <c r="F2" s="188"/>
      <c r="H2" s="3"/>
      <c r="I2" s="189"/>
      <c r="J2" s="3"/>
      <c r="L2" s="188"/>
      <c r="M2" s="190"/>
      <c r="N2" s="191"/>
      <c r="O2" s="192"/>
      <c r="P2" s="188"/>
      <c r="R2" s="193"/>
      <c r="S2" s="189"/>
      <c r="W2" s="188"/>
      <c r="X2" s="188"/>
      <c r="Y2" s="188"/>
      <c r="Z2" s="188"/>
    </row>
    <row r="3" spans="1:26">
      <c r="B3" s="270"/>
      <c r="D3" s="332" t="s">
        <v>287</v>
      </c>
      <c r="E3" s="188"/>
      <c r="F3" s="188"/>
      <c r="G3" s="190"/>
      <c r="H3" s="190"/>
      <c r="I3" s="333"/>
      <c r="K3" s="194"/>
      <c r="L3" s="188"/>
      <c r="M3" s="197"/>
      <c r="N3" s="333"/>
      <c r="O3" s="333"/>
      <c r="R3" s="334"/>
      <c r="S3" s="334"/>
      <c r="Y3" s="188"/>
      <c r="Z3" s="188"/>
    </row>
    <row r="4" spans="1:26" ht="15.75" thickBot="1">
      <c r="B4" s="270"/>
      <c r="D4" s="332" t="s">
        <v>244</v>
      </c>
      <c r="E4" s="188"/>
      <c r="F4" s="188"/>
      <c r="G4" s="190"/>
      <c r="H4" s="190"/>
      <c r="I4" s="333"/>
      <c r="K4" s="194"/>
      <c r="L4" s="188"/>
      <c r="M4" s="197"/>
      <c r="N4" s="333"/>
      <c r="O4" s="333"/>
      <c r="R4" s="334"/>
      <c r="S4" s="334"/>
      <c r="Y4" s="188"/>
      <c r="Z4" s="188"/>
    </row>
    <row r="5" spans="1:26" s="202" customFormat="1" ht="30" customHeight="1">
      <c r="A5" s="1"/>
      <c r="B5" s="209"/>
      <c r="C5" s="335" t="s">
        <v>0</v>
      </c>
      <c r="D5" s="336" t="s">
        <v>1</v>
      </c>
      <c r="E5" s="337" t="s">
        <v>2</v>
      </c>
      <c r="F5" s="337" t="s">
        <v>3</v>
      </c>
      <c r="G5" s="338" t="s">
        <v>4</v>
      </c>
      <c r="H5" s="338" t="s">
        <v>5</v>
      </c>
      <c r="I5" s="339" t="s">
        <v>6</v>
      </c>
      <c r="J5" s="340" t="s">
        <v>7</v>
      </c>
      <c r="K5" s="338" t="s">
        <v>8</v>
      </c>
      <c r="L5" s="337" t="s">
        <v>9</v>
      </c>
      <c r="M5" s="341" t="s">
        <v>10</v>
      </c>
      <c r="N5" s="342" t="s">
        <v>11</v>
      </c>
      <c r="O5" s="339" t="s">
        <v>12</v>
      </c>
      <c r="P5" s="343" t="s">
        <v>13</v>
      </c>
      <c r="Q5" s="344" t="s">
        <v>14</v>
      </c>
      <c r="R5" s="345" t="s">
        <v>15</v>
      </c>
      <c r="S5" s="339" t="s">
        <v>16</v>
      </c>
      <c r="T5" s="337" t="s">
        <v>17</v>
      </c>
      <c r="U5" s="337" t="s">
        <v>18</v>
      </c>
      <c r="V5" s="337" t="s">
        <v>19</v>
      </c>
      <c r="W5" s="337" t="s">
        <v>20</v>
      </c>
      <c r="X5" s="337" t="s">
        <v>21</v>
      </c>
      <c r="Y5" s="337" t="s">
        <v>22</v>
      </c>
      <c r="Z5" s="346" t="s">
        <v>23</v>
      </c>
    </row>
    <row r="6" spans="1:26" s="379" customFormat="1" ht="15" customHeight="1">
      <c r="A6" t="s">
        <v>247</v>
      </c>
      <c r="B6" s="347">
        <v>42906</v>
      </c>
      <c r="C6" s="238">
        <v>1</v>
      </c>
      <c r="D6" s="370" t="s">
        <v>248</v>
      </c>
      <c r="E6" s="371">
        <v>3</v>
      </c>
      <c r="F6" s="239" t="s">
        <v>24</v>
      </c>
      <c r="G6" s="348" t="s">
        <v>249</v>
      </c>
      <c r="H6" s="372" t="s">
        <v>250</v>
      </c>
      <c r="I6" s="373">
        <v>2322000</v>
      </c>
      <c r="J6" s="374" t="s">
        <v>25</v>
      </c>
      <c r="K6" s="372" t="s">
        <v>25</v>
      </c>
      <c r="L6" s="374">
        <v>573071592</v>
      </c>
      <c r="M6" s="375" t="s">
        <v>251</v>
      </c>
      <c r="N6" s="373">
        <v>129000000</v>
      </c>
      <c r="O6" s="373">
        <v>116000000</v>
      </c>
      <c r="P6" s="240">
        <v>0.05</v>
      </c>
      <c r="Q6" s="376">
        <v>180</v>
      </c>
      <c r="R6" s="377">
        <v>917321</v>
      </c>
      <c r="S6" s="377">
        <v>104400000</v>
      </c>
      <c r="T6" s="371" t="s">
        <v>252</v>
      </c>
      <c r="U6" s="371" t="s">
        <v>253</v>
      </c>
      <c r="V6" s="378" t="s">
        <v>254</v>
      </c>
      <c r="W6" s="371" t="s">
        <v>255</v>
      </c>
      <c r="X6" s="371">
        <v>93000</v>
      </c>
      <c r="Y6" s="371">
        <v>90</v>
      </c>
      <c r="Z6" s="371">
        <v>36</v>
      </c>
    </row>
    <row r="7" spans="1:26" s="379" customFormat="1" ht="15" customHeight="1">
      <c r="A7" t="s">
        <v>256</v>
      </c>
      <c r="B7" s="347">
        <v>42907</v>
      </c>
      <c r="C7" s="238">
        <v>2</v>
      </c>
      <c r="D7" s="370" t="s">
        <v>257</v>
      </c>
      <c r="E7" s="371">
        <v>1</v>
      </c>
      <c r="F7" s="239" t="s">
        <v>24</v>
      </c>
      <c r="G7" s="348" t="s">
        <v>258</v>
      </c>
      <c r="H7" s="372" t="s">
        <v>259</v>
      </c>
      <c r="I7" s="373">
        <v>2810200</v>
      </c>
      <c r="J7" s="374" t="s">
        <v>260</v>
      </c>
      <c r="K7" s="372" t="s">
        <v>261</v>
      </c>
      <c r="L7" s="374">
        <v>573582268</v>
      </c>
      <c r="M7" s="375" t="s">
        <v>262</v>
      </c>
      <c r="N7" s="373">
        <v>129000000</v>
      </c>
      <c r="O7" s="373">
        <v>122000000</v>
      </c>
      <c r="P7" s="240">
        <v>0.05</v>
      </c>
      <c r="Q7" s="376">
        <v>180</v>
      </c>
      <c r="R7" s="377">
        <v>964768</v>
      </c>
      <c r="S7" s="377">
        <v>109800000</v>
      </c>
      <c r="T7" s="371" t="s">
        <v>222</v>
      </c>
      <c r="U7" s="378" t="s">
        <v>263</v>
      </c>
      <c r="V7" s="371" t="s">
        <v>264</v>
      </c>
      <c r="W7" s="371" t="s">
        <v>265</v>
      </c>
      <c r="X7" s="371">
        <v>92171</v>
      </c>
      <c r="Y7" s="371">
        <v>78</v>
      </c>
      <c r="Z7" s="393">
        <v>25</v>
      </c>
    </row>
    <row r="8" spans="1:26" s="379" customFormat="1" ht="15" customHeight="1">
      <c r="A8"/>
      <c r="B8" s="347"/>
      <c r="C8" s="238">
        <v>3</v>
      </c>
      <c r="D8" s="370" t="s">
        <v>266</v>
      </c>
      <c r="E8" s="371">
        <v>1</v>
      </c>
      <c r="F8" s="239" t="s">
        <v>24</v>
      </c>
      <c r="G8" s="348" t="s">
        <v>267</v>
      </c>
      <c r="H8" s="372" t="s">
        <v>268</v>
      </c>
      <c r="I8" s="373">
        <v>2237900</v>
      </c>
      <c r="J8" s="374" t="s">
        <v>269</v>
      </c>
      <c r="K8" s="372" t="s">
        <v>270</v>
      </c>
      <c r="L8" s="374">
        <v>573592414</v>
      </c>
      <c r="M8" s="375" t="s">
        <v>262</v>
      </c>
      <c r="N8" s="373">
        <v>129000000</v>
      </c>
      <c r="O8" s="373">
        <v>122000000</v>
      </c>
      <c r="P8" s="240">
        <v>0.05</v>
      </c>
      <c r="Q8" s="376">
        <v>120</v>
      </c>
      <c r="R8" s="377">
        <v>1293999</v>
      </c>
      <c r="S8" s="377">
        <v>109800000</v>
      </c>
      <c r="T8" s="371" t="s">
        <v>222</v>
      </c>
      <c r="U8" s="378" t="s">
        <v>263</v>
      </c>
      <c r="V8" s="371" t="s">
        <v>271</v>
      </c>
      <c r="W8" s="371" t="s">
        <v>265</v>
      </c>
      <c r="X8" s="371">
        <v>92171</v>
      </c>
      <c r="Y8" s="371">
        <v>78</v>
      </c>
      <c r="Z8" s="393">
        <v>25</v>
      </c>
    </row>
    <row r="9" spans="1:26" s="379" customFormat="1" ht="15" customHeight="1">
      <c r="A9"/>
      <c r="B9" s="347"/>
      <c r="C9" s="238">
        <v>4</v>
      </c>
      <c r="D9" s="370" t="s">
        <v>272</v>
      </c>
      <c r="E9" s="371">
        <v>4</v>
      </c>
      <c r="F9" s="239" t="s">
        <v>24</v>
      </c>
      <c r="G9" s="348" t="s">
        <v>273</v>
      </c>
      <c r="H9" s="372" t="s">
        <v>274</v>
      </c>
      <c r="I9" s="373">
        <v>2189158</v>
      </c>
      <c r="J9" s="374" t="s">
        <v>275</v>
      </c>
      <c r="K9" s="372" t="s">
        <v>276</v>
      </c>
      <c r="L9" s="374">
        <v>573567476</v>
      </c>
      <c r="M9" s="375" t="s">
        <v>262</v>
      </c>
      <c r="N9" s="373">
        <v>129000000</v>
      </c>
      <c r="O9" s="373">
        <v>116100000</v>
      </c>
      <c r="P9" s="240">
        <v>0.05</v>
      </c>
      <c r="Q9" s="376">
        <v>120</v>
      </c>
      <c r="R9" s="377">
        <v>1231421</v>
      </c>
      <c r="S9" s="377">
        <v>104490000</v>
      </c>
      <c r="T9" s="371" t="s">
        <v>222</v>
      </c>
      <c r="U9" s="378" t="s">
        <v>263</v>
      </c>
      <c r="V9" s="371" t="s">
        <v>277</v>
      </c>
      <c r="W9" s="371" t="s">
        <v>265</v>
      </c>
      <c r="X9" s="371">
        <v>92171</v>
      </c>
      <c r="Y9" s="371">
        <v>78</v>
      </c>
      <c r="Z9" s="393">
        <v>25</v>
      </c>
    </row>
    <row r="10" spans="1:26" s="203" customFormat="1">
      <c r="A10" t="s">
        <v>278</v>
      </c>
      <c r="B10" s="347">
        <v>42907</v>
      </c>
      <c r="C10" s="238">
        <v>5</v>
      </c>
      <c r="D10" s="351" t="s">
        <v>279</v>
      </c>
      <c r="E10" s="251">
        <v>5</v>
      </c>
      <c r="F10" s="251" t="s">
        <v>24</v>
      </c>
      <c r="G10" s="348" t="s">
        <v>280</v>
      </c>
      <c r="H10" s="252">
        <v>806598348808000</v>
      </c>
      <c r="I10" s="253">
        <v>3000000</v>
      </c>
      <c r="J10" s="254" t="s">
        <v>281</v>
      </c>
      <c r="K10" s="255" t="s">
        <v>282</v>
      </c>
      <c r="L10" s="251">
        <v>562529375</v>
      </c>
      <c r="M10" s="380">
        <v>42886</v>
      </c>
      <c r="N10" s="253">
        <v>129000000</v>
      </c>
      <c r="O10" s="253">
        <v>122500000</v>
      </c>
      <c r="P10" s="240">
        <v>0.05</v>
      </c>
      <c r="Q10" s="251">
        <v>180</v>
      </c>
      <c r="R10" s="256">
        <v>968722</v>
      </c>
      <c r="S10" s="377">
        <v>110250000</v>
      </c>
      <c r="T10" s="254" t="s">
        <v>283</v>
      </c>
      <c r="U10" s="254" t="s">
        <v>284</v>
      </c>
      <c r="V10" s="254" t="s">
        <v>285</v>
      </c>
      <c r="W10" s="254" t="s">
        <v>286</v>
      </c>
      <c r="X10" s="254">
        <v>90951</v>
      </c>
      <c r="Y10" s="251">
        <v>90</v>
      </c>
      <c r="Z10" s="241">
        <v>36</v>
      </c>
    </row>
    <row r="11" spans="1:26" s="203" customFormat="1">
      <c r="A11"/>
      <c r="B11" s="347"/>
      <c r="C11" s="242">
        <f>C10</f>
        <v>5</v>
      </c>
      <c r="D11" s="351"/>
      <c r="E11" s="251"/>
      <c r="F11" s="251"/>
      <c r="G11" s="348"/>
      <c r="H11" s="252"/>
      <c r="I11" s="253"/>
      <c r="J11" s="254"/>
      <c r="K11" s="255"/>
      <c r="L11" s="251"/>
      <c r="M11" s="380"/>
      <c r="N11" s="253"/>
      <c r="O11" s="381">
        <f>SUM(O6:O10)</f>
        <v>598600000</v>
      </c>
      <c r="P11" s="304"/>
      <c r="Q11" s="281"/>
      <c r="R11" s="382"/>
      <c r="S11" s="394">
        <f>SUM(S6:S10)</f>
        <v>538740000</v>
      </c>
      <c r="T11" s="254"/>
      <c r="U11" s="254"/>
      <c r="V11" s="254"/>
      <c r="W11" s="254"/>
      <c r="X11" s="254"/>
      <c r="Y11" s="251"/>
      <c r="Z11" s="371"/>
    </row>
    <row r="12" spans="1:26" s="203" customFormat="1" ht="12.75">
      <c r="B12" s="257"/>
      <c r="D12" s="2"/>
      <c r="E12" s="383"/>
      <c r="F12" s="383"/>
      <c r="G12" s="384"/>
      <c r="H12" s="384"/>
      <c r="I12" s="385"/>
      <c r="K12" s="386"/>
      <c r="L12" s="383"/>
      <c r="M12" s="387"/>
      <c r="N12" s="385"/>
      <c r="O12" s="385"/>
      <c r="Q12" s="383"/>
      <c r="R12" s="388"/>
      <c r="S12" s="388"/>
      <c r="Y12" s="383"/>
      <c r="Z12" s="38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G2349"/>
  <sheetViews>
    <sheetView tabSelected="1" topLeftCell="Q1" workbookViewId="0">
      <selection activeCell="AY12" sqref="AY12"/>
    </sheetView>
  </sheetViews>
  <sheetFormatPr defaultRowHeight="14.25"/>
  <cols>
    <col min="1" max="1" width="7" style="184" customWidth="1"/>
    <col min="2" max="2" width="30.140625" style="12" customWidth="1"/>
    <col min="3" max="3" width="8" style="184" hidden="1" customWidth="1"/>
    <col min="4" max="4" width="9.140625" style="184" hidden="1" customWidth="1"/>
    <col min="5" max="5" width="21" style="12" hidden="1" customWidth="1"/>
    <col min="6" max="6" width="19.85546875" style="12" hidden="1" customWidth="1"/>
    <col min="7" max="7" width="12.85546875" style="144" hidden="1" customWidth="1"/>
    <col min="8" max="8" width="33.28515625" style="12" hidden="1" customWidth="1"/>
    <col min="9" max="9" width="21" style="12" hidden="1" customWidth="1"/>
    <col min="10" max="10" width="14.28515625" style="184" hidden="1" customWidth="1"/>
    <col min="11" max="11" width="14.140625" style="283" customWidth="1"/>
    <col min="12" max="12" width="14" style="184" hidden="1" customWidth="1"/>
    <col min="13" max="13" width="19.42578125" style="184" customWidth="1"/>
    <col min="14" max="14" width="7.85546875" style="184" hidden="1" customWidth="1"/>
    <col min="15" max="15" width="9" style="184" customWidth="1"/>
    <col min="16" max="16" width="12.85546875" style="12" hidden="1" customWidth="1"/>
    <col min="17" max="17" width="15.42578125" style="12" customWidth="1"/>
    <col min="18" max="18" width="10.85546875" style="12" hidden="1" customWidth="1"/>
    <col min="19" max="19" width="11.85546875" style="12" hidden="1" customWidth="1"/>
    <col min="20" max="20" width="10.140625" style="12" hidden="1" customWidth="1"/>
    <col min="21" max="21" width="10.85546875" style="12" hidden="1" customWidth="1"/>
    <col min="22" max="22" width="10.42578125" style="12" hidden="1" customWidth="1"/>
    <col min="23" max="23" width="11.28515625" style="184" hidden="1" customWidth="1"/>
    <col min="24" max="24" width="9.140625" style="184" hidden="1" customWidth="1"/>
    <col min="25" max="25" width="7.85546875" style="12" customWidth="1"/>
    <col min="26" max="26" width="9.5703125" style="12" customWidth="1"/>
    <col min="27" max="27" width="7.28515625" style="12" hidden="1" customWidth="1"/>
    <col min="28" max="28" width="16.140625" style="12" hidden="1" customWidth="1"/>
    <col min="29" max="29" width="16.28515625" style="12" hidden="1" customWidth="1"/>
    <col min="30" max="37" width="4.42578125" style="12" hidden="1" customWidth="1"/>
    <col min="38" max="38" width="4.7109375" style="12" hidden="1" customWidth="1"/>
    <col min="39" max="39" width="5.5703125" style="12" hidden="1" customWidth="1"/>
    <col min="40" max="40" width="11.28515625" style="12" hidden="1" customWidth="1"/>
    <col min="41" max="41" width="13" style="12" hidden="1" customWidth="1"/>
    <col min="42" max="42" width="11.7109375" style="12" hidden="1" customWidth="1"/>
    <col min="43" max="43" width="13" style="12" hidden="1" customWidth="1"/>
    <col min="44" max="44" width="11" style="12" hidden="1" customWidth="1"/>
    <col min="45" max="45" width="12.42578125" style="12" hidden="1" customWidth="1"/>
    <col min="46" max="46" width="9.140625" style="12"/>
    <col min="47" max="47" width="10.5703125" style="13" customWidth="1"/>
    <col min="48" max="48" width="9.5703125" style="13" bestFit="1" customWidth="1"/>
    <col min="49" max="49" width="9.85546875" style="13" bestFit="1" customWidth="1"/>
    <col min="50" max="50" width="20.85546875" style="14" hidden="1" customWidth="1"/>
    <col min="51" max="51" width="17.5703125" style="13" customWidth="1"/>
    <col min="52" max="52" width="17.140625" style="13" customWidth="1"/>
    <col min="53" max="53" width="14.42578125" style="13" customWidth="1"/>
    <col min="54" max="54" width="14.85546875" style="13" customWidth="1"/>
    <col min="55" max="55" width="2" style="15" customWidth="1"/>
    <col min="56" max="56" width="19" style="13" customWidth="1"/>
    <col min="57" max="57" width="16.140625" style="13" customWidth="1"/>
    <col min="58" max="58" width="12.7109375" style="13" bestFit="1" customWidth="1"/>
    <col min="59" max="59" width="13.7109375" style="13" customWidth="1"/>
    <col min="60" max="60" width="3.5703125" style="14" customWidth="1"/>
    <col min="61" max="61" width="17.7109375" style="13" customWidth="1"/>
    <col min="62" max="62" width="14.5703125" style="13" customWidth="1"/>
    <col min="63" max="63" width="13.42578125" style="13" customWidth="1"/>
    <col min="64" max="64" width="13.85546875" style="13" customWidth="1"/>
    <col min="65" max="66" width="1" style="15" customWidth="1"/>
    <col min="67" max="67" width="15.5703125" style="13" bestFit="1" customWidth="1"/>
    <col min="68" max="68" width="14.7109375" style="13" customWidth="1"/>
    <col min="69" max="69" width="13.42578125" style="13" customWidth="1"/>
    <col min="70" max="70" width="15.85546875" style="13" customWidth="1"/>
    <col min="71" max="71" width="1" style="15" customWidth="1"/>
    <col min="72" max="72" width="15.5703125" style="13" bestFit="1" customWidth="1"/>
    <col min="73" max="74" width="15.7109375" style="13" customWidth="1"/>
    <col min="75" max="75" width="16.42578125" style="13" customWidth="1"/>
    <col min="76" max="76" width="4" style="15" customWidth="1"/>
    <col min="77" max="77" width="2.5703125" style="14" customWidth="1"/>
    <col min="78" max="82" width="8.28515625" style="15" customWidth="1"/>
    <col min="83" max="83" width="15.140625" style="15" customWidth="1"/>
    <col min="84" max="84" width="12.7109375" style="15" bestFit="1" customWidth="1"/>
    <col min="85" max="85" width="19.5703125" style="15" customWidth="1"/>
    <col min="86" max="86" width="8.85546875" style="13" customWidth="1"/>
    <col min="87" max="87" width="17.28515625" style="17" bestFit="1" customWidth="1"/>
    <col min="88" max="88" width="18.7109375" style="14" customWidth="1"/>
    <col min="89" max="89" width="16.5703125" style="14" customWidth="1"/>
    <col min="90" max="90" width="17" style="14" bestFit="1" customWidth="1"/>
    <col min="91" max="91" width="18.140625" style="15" bestFit="1" customWidth="1"/>
    <col min="92" max="92" width="19.28515625" style="15" customWidth="1"/>
    <col min="93" max="93" width="20.5703125" style="14" customWidth="1"/>
    <col min="94" max="94" width="17" style="12" bestFit="1" customWidth="1"/>
    <col min="95" max="95" width="17.85546875" style="12" customWidth="1"/>
    <col min="96" max="96" width="17.7109375" style="12" customWidth="1"/>
    <col min="97" max="97" width="16.7109375" style="12" bestFit="1" customWidth="1"/>
    <col min="98" max="98" width="30.42578125" style="12" bestFit="1" customWidth="1"/>
    <col min="99" max="99" width="15.85546875" style="12" bestFit="1" customWidth="1"/>
    <col min="100" max="100" width="9.28515625" style="210" customWidth="1"/>
    <col min="101" max="101" width="9.140625" style="12"/>
    <col min="102" max="102" width="6.28515625" style="17" customWidth="1"/>
    <col min="103" max="103" width="12.28515625" style="14" customWidth="1"/>
    <col min="104" max="104" width="10.28515625" style="14" customWidth="1"/>
    <col min="105" max="105" width="19.5703125" style="14" customWidth="1"/>
    <col min="106" max="106" width="17.85546875" style="15" customWidth="1"/>
    <col min="107" max="107" width="16.42578125" style="15" customWidth="1"/>
    <col min="108" max="108" width="17.140625" style="14" customWidth="1"/>
    <col min="109" max="109" width="9.140625" style="12"/>
    <col min="110" max="110" width="120.7109375" style="12" customWidth="1"/>
    <col min="111" max="16384" width="9.140625" style="12"/>
  </cols>
  <sheetData>
    <row r="1" spans="1:108" ht="45.75" thickBot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212" t="s">
        <v>6</v>
      </c>
      <c r="H1" s="213" t="s">
        <v>7</v>
      </c>
      <c r="I1" s="214" t="s">
        <v>8</v>
      </c>
      <c r="J1" s="6" t="s">
        <v>9</v>
      </c>
      <c r="K1" s="215" t="s">
        <v>10</v>
      </c>
      <c r="L1" s="8" t="s">
        <v>11</v>
      </c>
      <c r="M1" s="8" t="s">
        <v>12</v>
      </c>
      <c r="N1" s="216" t="s">
        <v>13</v>
      </c>
      <c r="O1" s="9" t="s">
        <v>14</v>
      </c>
      <c r="P1" s="7" t="s">
        <v>15</v>
      </c>
      <c r="Q1" s="8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10" t="s">
        <v>23</v>
      </c>
      <c r="Y1" s="11"/>
      <c r="Z1" s="11"/>
      <c r="AA1" s="11"/>
      <c r="BG1" s="16"/>
      <c r="BL1" s="16"/>
      <c r="BR1" s="16"/>
      <c r="BW1" s="16"/>
      <c r="BZ1" s="14"/>
      <c r="CA1" s="14"/>
      <c r="CB1" s="14"/>
      <c r="CC1" s="14"/>
      <c r="CD1" s="14"/>
      <c r="CE1" s="14"/>
      <c r="CF1" s="14"/>
      <c r="CG1" s="14"/>
      <c r="CM1" s="14"/>
      <c r="CN1" s="14"/>
      <c r="DB1" s="14"/>
      <c r="DC1" s="14"/>
    </row>
    <row r="2" spans="1:108" ht="15" customHeight="1">
      <c r="A2" s="238">
        <v>1</v>
      </c>
      <c r="B2" s="310" t="s">
        <v>248</v>
      </c>
      <c r="C2" s="241">
        <v>3</v>
      </c>
      <c r="D2" s="239" t="s">
        <v>24</v>
      </c>
      <c r="E2" s="311" t="s">
        <v>249</v>
      </c>
      <c r="F2" s="312" t="s">
        <v>250</v>
      </c>
      <c r="G2" s="313">
        <v>2322000</v>
      </c>
      <c r="H2" s="312" t="s">
        <v>25</v>
      </c>
      <c r="I2" s="314" t="s">
        <v>25</v>
      </c>
      <c r="J2" s="315">
        <v>573071592</v>
      </c>
      <c r="K2" s="316" t="s">
        <v>251</v>
      </c>
      <c r="L2" s="317">
        <v>129000000</v>
      </c>
      <c r="M2" s="317">
        <v>116000000</v>
      </c>
      <c r="N2" s="240">
        <v>0.05</v>
      </c>
      <c r="O2" s="239">
        <v>180</v>
      </c>
      <c r="P2" s="276">
        <v>917321</v>
      </c>
      <c r="Q2" s="276">
        <v>104400000</v>
      </c>
      <c r="R2" s="241" t="s">
        <v>252</v>
      </c>
      <c r="S2" s="241" t="s">
        <v>253</v>
      </c>
      <c r="T2" s="241" t="s">
        <v>254</v>
      </c>
      <c r="U2" s="310" t="s">
        <v>255</v>
      </c>
      <c r="V2" s="311">
        <v>93000</v>
      </c>
      <c r="W2" s="241">
        <v>90</v>
      </c>
      <c r="X2" s="241">
        <v>36</v>
      </c>
      <c r="Y2" s="18"/>
      <c r="Z2" s="19"/>
      <c r="AA2" s="456" t="s">
        <v>0</v>
      </c>
      <c r="AB2" s="458" t="s">
        <v>27</v>
      </c>
      <c r="AC2" s="460" t="s">
        <v>28</v>
      </c>
      <c r="AD2" s="462" t="s">
        <v>29</v>
      </c>
      <c r="AE2" s="462"/>
      <c r="AF2" s="462"/>
      <c r="AG2" s="462"/>
      <c r="AH2" s="462"/>
      <c r="AI2" s="462"/>
      <c r="AJ2" s="462"/>
      <c r="AK2" s="462"/>
      <c r="AL2" s="462"/>
      <c r="AM2" s="463"/>
      <c r="AN2" s="464"/>
      <c r="AO2" s="465"/>
      <c r="AP2" s="442" t="s">
        <v>30</v>
      </c>
      <c r="AQ2" s="443"/>
      <c r="AR2" s="443"/>
      <c r="AS2" s="444"/>
      <c r="AU2" s="20" t="s">
        <v>31</v>
      </c>
      <c r="AV2" s="20"/>
      <c r="AW2" s="20"/>
      <c r="AX2" s="21"/>
      <c r="AY2" s="20"/>
      <c r="AZ2" s="22"/>
      <c r="BB2" s="23"/>
      <c r="BC2" s="24"/>
      <c r="BD2" s="20"/>
      <c r="BG2" s="25"/>
      <c r="BH2" s="26"/>
      <c r="BI2" s="20"/>
      <c r="BJ2" s="20"/>
      <c r="BL2" s="25"/>
      <c r="BO2" s="20"/>
      <c r="BP2" s="20"/>
      <c r="BR2" s="25"/>
      <c r="BT2" s="20"/>
      <c r="BU2" s="20"/>
      <c r="BW2" s="25"/>
      <c r="BY2" s="25"/>
      <c r="BZ2" s="16"/>
      <c r="CA2" s="16"/>
      <c r="CB2" s="16"/>
      <c r="CC2" s="16"/>
      <c r="CD2" s="16"/>
      <c r="CE2" s="16"/>
      <c r="CF2" s="27"/>
      <c r="CG2" s="27"/>
      <c r="CH2" s="28"/>
      <c r="CI2" s="28"/>
      <c r="CJ2" s="28"/>
      <c r="CK2" s="28"/>
      <c r="CL2" s="28"/>
      <c r="CM2" s="28"/>
      <c r="CN2" s="28"/>
      <c r="CO2" s="28"/>
      <c r="CP2" s="28"/>
      <c r="CQ2" s="28"/>
      <c r="CX2" s="29" t="s">
        <v>106</v>
      </c>
      <c r="CY2" s="30"/>
      <c r="CZ2" s="30"/>
      <c r="DA2" s="31"/>
      <c r="DB2" s="31"/>
      <c r="DC2" s="31"/>
      <c r="DD2" s="31"/>
    </row>
    <row r="3" spans="1:108" ht="15" customHeight="1">
      <c r="A3" s="238">
        <v>2</v>
      </c>
      <c r="B3" s="349" t="s">
        <v>257</v>
      </c>
      <c r="C3" s="239">
        <v>1</v>
      </c>
      <c r="D3" s="239" t="s">
        <v>24</v>
      </c>
      <c r="E3" s="243" t="s">
        <v>258</v>
      </c>
      <c r="F3" s="244" t="s">
        <v>259</v>
      </c>
      <c r="G3" s="302">
        <v>2810200</v>
      </c>
      <c r="H3" s="244" t="s">
        <v>260</v>
      </c>
      <c r="I3" s="286" t="s">
        <v>261</v>
      </c>
      <c r="J3" s="239">
        <v>573582268</v>
      </c>
      <c r="K3" s="245" t="s">
        <v>262</v>
      </c>
      <c r="L3" s="246">
        <v>129000000</v>
      </c>
      <c r="M3" s="246">
        <v>122000000</v>
      </c>
      <c r="N3" s="240">
        <v>0.05</v>
      </c>
      <c r="O3" s="239">
        <v>180</v>
      </c>
      <c r="P3" s="247">
        <v>964768</v>
      </c>
      <c r="Q3" s="247">
        <v>109800000</v>
      </c>
      <c r="R3" s="248" t="s">
        <v>222</v>
      </c>
      <c r="S3" s="248" t="s">
        <v>263</v>
      </c>
      <c r="T3" s="222" t="s">
        <v>264</v>
      </c>
      <c r="U3" s="248" t="s">
        <v>265</v>
      </c>
      <c r="V3" s="243">
        <v>92171</v>
      </c>
      <c r="W3" s="318">
        <v>78</v>
      </c>
      <c r="X3" s="318">
        <v>25</v>
      </c>
      <c r="Y3" s="18"/>
      <c r="Z3" s="19"/>
      <c r="AA3" s="457"/>
      <c r="AB3" s="459"/>
      <c r="AC3" s="461"/>
      <c r="AD3" s="32"/>
      <c r="AE3" s="32"/>
      <c r="AF3" s="32"/>
      <c r="AG3" s="32"/>
      <c r="AH3" s="32"/>
      <c r="AI3" s="32"/>
      <c r="AJ3" s="32"/>
      <c r="AK3" s="32"/>
      <c r="AL3" s="32"/>
      <c r="AM3" s="33"/>
      <c r="AN3" s="466"/>
      <c r="AO3" s="467"/>
      <c r="AP3" s="445" t="s">
        <v>32</v>
      </c>
      <c r="AQ3" s="446"/>
      <c r="AR3" s="445" t="s">
        <v>33</v>
      </c>
      <c r="AS3" s="447"/>
      <c r="AU3" s="34" t="s">
        <v>34</v>
      </c>
      <c r="AV3" s="34"/>
      <c r="AW3" s="34"/>
      <c r="AX3" s="21" t="s">
        <v>35</v>
      </c>
      <c r="AY3" s="22" t="s">
        <v>36</v>
      </c>
      <c r="AZ3" s="20"/>
      <c r="BB3" s="23"/>
      <c r="BC3" s="24"/>
      <c r="BD3" s="20"/>
      <c r="BG3" s="25"/>
      <c r="BH3" s="26"/>
      <c r="BI3" s="20"/>
      <c r="BJ3" s="20"/>
      <c r="BL3" s="25"/>
      <c r="BO3" s="20"/>
      <c r="BP3" s="20"/>
      <c r="BR3" s="25"/>
      <c r="BT3" s="20"/>
      <c r="BU3" s="20"/>
      <c r="BW3" s="25"/>
      <c r="CH3" s="28"/>
      <c r="CI3" s="28"/>
      <c r="CJ3" s="28"/>
      <c r="CK3" s="28"/>
      <c r="CL3" s="28"/>
      <c r="CM3" s="28"/>
      <c r="CN3" s="28"/>
      <c r="CO3" s="28"/>
      <c r="CP3" s="28"/>
      <c r="CQ3" s="28"/>
      <c r="CX3" s="35"/>
      <c r="CY3" s="36"/>
      <c r="CZ3" s="36"/>
      <c r="DA3" s="36"/>
      <c r="DB3" s="37"/>
      <c r="DC3" s="37"/>
      <c r="DD3" s="36"/>
    </row>
    <row r="4" spans="1:108" ht="15" customHeight="1">
      <c r="A4" s="238">
        <v>3</v>
      </c>
      <c r="B4" s="350" t="s">
        <v>266</v>
      </c>
      <c r="C4" s="319">
        <v>1</v>
      </c>
      <c r="D4" s="319" t="s">
        <v>24</v>
      </c>
      <c r="E4" s="243" t="s">
        <v>267</v>
      </c>
      <c r="F4" s="243" t="s">
        <v>268</v>
      </c>
      <c r="G4" s="320">
        <v>2237900</v>
      </c>
      <c r="H4" s="321" t="s">
        <v>269</v>
      </c>
      <c r="I4" s="322" t="s">
        <v>270</v>
      </c>
      <c r="J4" s="323">
        <v>573592414</v>
      </c>
      <c r="K4" s="324" t="s">
        <v>262</v>
      </c>
      <c r="L4" s="325">
        <v>129000000</v>
      </c>
      <c r="M4" s="326">
        <v>122000000</v>
      </c>
      <c r="N4" s="327">
        <v>0.05</v>
      </c>
      <c r="O4" s="328">
        <v>120</v>
      </c>
      <c r="P4" s="329">
        <v>1293999</v>
      </c>
      <c r="Q4" s="329">
        <v>109800000</v>
      </c>
      <c r="R4" s="222" t="s">
        <v>222</v>
      </c>
      <c r="S4" s="330" t="s">
        <v>263</v>
      </c>
      <c r="T4" s="249" t="s">
        <v>271</v>
      </c>
      <c r="U4" s="248" t="s">
        <v>265</v>
      </c>
      <c r="V4" s="243">
        <v>92171</v>
      </c>
      <c r="W4" s="318">
        <v>78</v>
      </c>
      <c r="X4" s="318">
        <v>25</v>
      </c>
      <c r="Y4" s="18"/>
      <c r="Z4" s="19"/>
      <c r="AA4" s="38"/>
      <c r="AB4" s="39"/>
      <c r="AC4" s="40"/>
      <c r="AD4" s="41">
        <v>60</v>
      </c>
      <c r="AE4" s="41">
        <v>84</v>
      </c>
      <c r="AF4" s="41">
        <v>96</v>
      </c>
      <c r="AG4" s="41">
        <v>102</v>
      </c>
      <c r="AH4" s="41">
        <v>120</v>
      </c>
      <c r="AI4" s="41">
        <v>156</v>
      </c>
      <c r="AJ4" s="41">
        <v>176</v>
      </c>
      <c r="AK4" s="41">
        <v>180</v>
      </c>
      <c r="AL4" s="41">
        <v>204</v>
      </c>
      <c r="AM4" s="42">
        <v>240</v>
      </c>
      <c r="AN4" s="43" t="s">
        <v>37</v>
      </c>
      <c r="AO4" s="44" t="s">
        <v>38</v>
      </c>
      <c r="AP4" s="45" t="s">
        <v>39</v>
      </c>
      <c r="AQ4" s="46" t="s">
        <v>40</v>
      </c>
      <c r="AR4" s="45" t="s">
        <v>39</v>
      </c>
      <c r="AS4" s="47" t="s">
        <v>40</v>
      </c>
      <c r="AU4" s="34" t="s">
        <v>41</v>
      </c>
      <c r="AV4" s="34"/>
      <c r="AW4" s="34"/>
      <c r="AX4" s="21" t="s">
        <v>35</v>
      </c>
      <c r="AY4" s="48" t="s">
        <v>122</v>
      </c>
      <c r="AZ4" s="20"/>
      <c r="BB4" s="23"/>
      <c r="BC4" s="24"/>
      <c r="BD4" s="20"/>
      <c r="BG4" s="25"/>
      <c r="BH4" s="26"/>
      <c r="BI4" s="20"/>
      <c r="BJ4" s="20"/>
      <c r="BL4" s="25"/>
      <c r="BO4" s="20"/>
      <c r="BP4" s="20"/>
      <c r="BR4" s="25"/>
      <c r="BT4" s="20"/>
      <c r="BU4" s="20"/>
      <c r="BW4" s="25"/>
      <c r="CH4" s="28"/>
      <c r="CI4" s="28"/>
      <c r="CJ4" s="28"/>
      <c r="CK4" s="28"/>
      <c r="CL4" s="28"/>
      <c r="CM4" s="28"/>
      <c r="CN4" s="28"/>
      <c r="CO4" s="28"/>
      <c r="CP4" s="28"/>
      <c r="CQ4" s="28"/>
      <c r="CX4" s="49" t="s">
        <v>42</v>
      </c>
      <c r="CY4" s="36"/>
      <c r="CZ4" s="49" t="s">
        <v>35</v>
      </c>
      <c r="DA4" s="36"/>
      <c r="DB4" s="37"/>
      <c r="DC4" s="37"/>
      <c r="DD4" s="36"/>
    </row>
    <row r="5" spans="1:108" ht="15" customHeight="1">
      <c r="A5" s="238">
        <v>4</v>
      </c>
      <c r="B5" s="351" t="s">
        <v>272</v>
      </c>
      <c r="C5" s="251">
        <v>4</v>
      </c>
      <c r="D5" s="251" t="s">
        <v>24</v>
      </c>
      <c r="E5" s="252" t="s">
        <v>273</v>
      </c>
      <c r="F5" s="252" t="s">
        <v>274</v>
      </c>
      <c r="G5" s="303">
        <v>2189158</v>
      </c>
      <c r="H5" s="255" t="s">
        <v>275</v>
      </c>
      <c r="I5" s="287" t="s">
        <v>276</v>
      </c>
      <c r="J5" s="251">
        <v>573567476</v>
      </c>
      <c r="K5" s="274" t="s">
        <v>262</v>
      </c>
      <c r="L5" s="253">
        <v>129000000</v>
      </c>
      <c r="M5" s="253">
        <v>116100000</v>
      </c>
      <c r="N5" s="240">
        <v>0.05</v>
      </c>
      <c r="O5" s="251">
        <v>120</v>
      </c>
      <c r="P5" s="256">
        <v>1231421</v>
      </c>
      <c r="Q5" s="256">
        <v>104490000</v>
      </c>
      <c r="R5" s="254" t="s">
        <v>222</v>
      </c>
      <c r="S5" s="254" t="s">
        <v>263</v>
      </c>
      <c r="T5" s="254" t="s">
        <v>277</v>
      </c>
      <c r="U5" s="248" t="s">
        <v>265</v>
      </c>
      <c r="V5" s="243">
        <v>92171</v>
      </c>
      <c r="W5" s="318">
        <v>78</v>
      </c>
      <c r="X5" s="318">
        <v>25</v>
      </c>
      <c r="Y5" s="18"/>
      <c r="Z5" s="19"/>
      <c r="AA5" s="50">
        <v>1</v>
      </c>
      <c r="AB5" s="51">
        <v>77000000</v>
      </c>
      <c r="AC5" s="52">
        <v>7.2499999999999995E-2</v>
      </c>
      <c r="AD5" s="53"/>
      <c r="AE5" s="53"/>
      <c r="AF5" s="53"/>
      <c r="AG5" s="53"/>
      <c r="AH5" s="53"/>
      <c r="AI5" s="53"/>
      <c r="AJ5" s="53"/>
      <c r="AK5" s="53"/>
      <c r="AL5" s="53"/>
      <c r="AM5" s="53">
        <v>1</v>
      </c>
      <c r="AN5" s="54">
        <f>SUM(AD5:AM5)</f>
        <v>1</v>
      </c>
      <c r="AO5" s="55">
        <f>AB5*AN5</f>
        <v>77000000</v>
      </c>
      <c r="AP5" s="56">
        <v>0.75</v>
      </c>
      <c r="AQ5" s="55">
        <f>AO5*AP5</f>
        <v>57750000</v>
      </c>
      <c r="AR5" s="56">
        <v>0.25</v>
      </c>
      <c r="AS5" s="57">
        <f>AO5*AR5</f>
        <v>19250000</v>
      </c>
      <c r="AU5" s="34" t="s">
        <v>43</v>
      </c>
      <c r="AV5" s="34"/>
      <c r="AW5" s="34"/>
      <c r="AX5" s="21" t="s">
        <v>35</v>
      </c>
      <c r="AY5" s="48" t="s">
        <v>123</v>
      </c>
      <c r="AZ5" s="20"/>
      <c r="BB5" s="23"/>
      <c r="BC5" s="24"/>
      <c r="BD5" s="20"/>
      <c r="BG5" s="25"/>
      <c r="BH5" s="26"/>
      <c r="BI5" s="20"/>
      <c r="BJ5" s="20"/>
      <c r="BL5" s="25"/>
      <c r="BO5" s="20"/>
      <c r="BP5" s="20"/>
      <c r="BR5" s="25"/>
      <c r="BT5" s="20"/>
      <c r="BU5" s="20"/>
      <c r="BW5" s="25"/>
      <c r="CH5" s="28"/>
      <c r="CI5" s="28"/>
      <c r="CJ5" s="28"/>
      <c r="CK5" s="28"/>
      <c r="CL5" s="28"/>
      <c r="CM5" s="28"/>
      <c r="CN5" s="28"/>
      <c r="CO5" s="28"/>
      <c r="CP5" s="28"/>
      <c r="CQ5" s="28"/>
      <c r="CX5" s="35"/>
      <c r="CY5" s="36"/>
      <c r="CZ5" s="36"/>
      <c r="DA5" s="36"/>
      <c r="DB5" s="37"/>
      <c r="DC5" s="37"/>
      <c r="DD5" s="36"/>
    </row>
    <row r="6" spans="1:108" ht="15" customHeight="1">
      <c r="A6" s="238">
        <v>5</v>
      </c>
      <c r="B6" s="351" t="s">
        <v>279</v>
      </c>
      <c r="C6" s="251">
        <v>5</v>
      </c>
      <c r="D6" s="251" t="s">
        <v>24</v>
      </c>
      <c r="E6" s="252" t="s">
        <v>280</v>
      </c>
      <c r="F6" s="252">
        <v>806598348808000</v>
      </c>
      <c r="G6" s="303">
        <v>3000000</v>
      </c>
      <c r="H6" s="255" t="s">
        <v>281</v>
      </c>
      <c r="I6" s="287" t="s">
        <v>282</v>
      </c>
      <c r="J6" s="251">
        <v>562529375</v>
      </c>
      <c r="K6" s="274">
        <v>42886</v>
      </c>
      <c r="L6" s="253">
        <v>129000000</v>
      </c>
      <c r="M6" s="253">
        <v>122500000</v>
      </c>
      <c r="N6" s="240">
        <v>0.05</v>
      </c>
      <c r="O6" s="251">
        <v>180</v>
      </c>
      <c r="P6" s="256">
        <v>968722</v>
      </c>
      <c r="Q6" s="256">
        <v>110250000</v>
      </c>
      <c r="R6" s="254" t="s">
        <v>283</v>
      </c>
      <c r="S6" s="254" t="s">
        <v>284</v>
      </c>
      <c r="T6" s="254" t="s">
        <v>285</v>
      </c>
      <c r="U6" s="248" t="s">
        <v>286</v>
      </c>
      <c r="V6" s="243">
        <v>90951</v>
      </c>
      <c r="W6" s="318">
        <v>90</v>
      </c>
      <c r="X6" s="318">
        <v>36</v>
      </c>
      <c r="Y6" s="18"/>
      <c r="Z6" s="19"/>
      <c r="AA6" s="50">
        <v>2</v>
      </c>
      <c r="AB6" s="51">
        <v>79000000</v>
      </c>
      <c r="AC6" s="52">
        <v>7.2499999999999995E-2</v>
      </c>
      <c r="AD6" s="58"/>
      <c r="AE6" s="58"/>
      <c r="AF6" s="58"/>
      <c r="AG6" s="58"/>
      <c r="AH6" s="58"/>
      <c r="AI6" s="58"/>
      <c r="AJ6" s="58"/>
      <c r="AK6" s="58">
        <v>1</v>
      </c>
      <c r="AL6" s="58"/>
      <c r="AM6" s="58"/>
      <c r="AN6" s="54">
        <f t="shared" ref="AN6:AN34" si="0">SUM(AD6:AM6)</f>
        <v>1</v>
      </c>
      <c r="AO6" s="55">
        <f t="shared" ref="AO6:AO34" si="1">AB6*AN6</f>
        <v>79000000</v>
      </c>
      <c r="AP6" s="56">
        <v>0.75</v>
      </c>
      <c r="AQ6" s="55">
        <f t="shared" ref="AQ6:AQ34" si="2">AO6*AP6</f>
        <v>59250000</v>
      </c>
      <c r="AR6" s="56">
        <v>0.25</v>
      </c>
      <c r="AS6" s="57">
        <f t="shared" ref="AS6:AS34" si="3">AO6*AR6</f>
        <v>19750000</v>
      </c>
      <c r="AU6" s="34" t="s">
        <v>1</v>
      </c>
      <c r="AV6" s="34"/>
      <c r="AW6" s="34"/>
      <c r="AX6" s="21"/>
      <c r="AY6" s="48" t="str">
        <f>B2</f>
        <v>ZULFADLI NUR</v>
      </c>
      <c r="AZ6" s="20"/>
      <c r="BB6" s="23"/>
      <c r="BC6" s="24"/>
      <c r="BD6" s="34" t="s">
        <v>1</v>
      </c>
      <c r="BE6" s="48" t="str">
        <f>B3</f>
        <v>MUHAMMAD FAJRIN</v>
      </c>
      <c r="BG6" s="25"/>
      <c r="BH6" s="26"/>
      <c r="BI6" s="34" t="s">
        <v>1</v>
      </c>
      <c r="BJ6" s="48" t="str">
        <f>B4</f>
        <v>ANDI MUSDAR RUSKIN</v>
      </c>
      <c r="BL6" s="25"/>
      <c r="BO6" s="34" t="s">
        <v>1</v>
      </c>
      <c r="BP6" s="48" t="str">
        <f>B5</f>
        <v>ANDI IRFAN RUSKIN</v>
      </c>
      <c r="BR6" s="25"/>
      <c r="BT6" s="34" t="s">
        <v>1</v>
      </c>
      <c r="BU6" s="48" t="str">
        <f>B6</f>
        <v>SUPRIONO</v>
      </c>
      <c r="BW6" s="25"/>
      <c r="BY6" s="28"/>
      <c r="CE6" s="59" t="s">
        <v>44</v>
      </c>
      <c r="CF6" s="14"/>
      <c r="CG6" s="14"/>
      <c r="CH6" s="14"/>
      <c r="CI6" s="14"/>
      <c r="CM6" s="14"/>
      <c r="CN6" s="14"/>
      <c r="CP6" s="14"/>
      <c r="CQ6" s="14"/>
      <c r="CR6" s="14"/>
      <c r="CS6" s="15"/>
      <c r="CT6" s="15"/>
      <c r="CY6" s="60" t="s">
        <v>289</v>
      </c>
      <c r="CZ6" s="60"/>
      <c r="DA6" s="60"/>
      <c r="DB6" s="60"/>
      <c r="DC6" s="60"/>
      <c r="DD6" s="60"/>
    </row>
    <row r="7" spans="1:108" ht="15" customHeight="1">
      <c r="A7" s="238">
        <v>6</v>
      </c>
      <c r="B7" s="351"/>
      <c r="C7" s="251"/>
      <c r="D7" s="239"/>
      <c r="E7" s="252"/>
      <c r="F7" s="252"/>
      <c r="G7" s="303"/>
      <c r="H7" s="255"/>
      <c r="I7" s="287"/>
      <c r="J7" s="251"/>
      <c r="K7" s="274"/>
      <c r="L7" s="253"/>
      <c r="M7" s="253">
        <v>598600000</v>
      </c>
      <c r="N7" s="240"/>
      <c r="O7" s="251"/>
      <c r="P7" s="256"/>
      <c r="Q7" s="256">
        <v>538740000</v>
      </c>
      <c r="R7" s="254"/>
      <c r="S7" s="254"/>
      <c r="T7" s="254"/>
      <c r="U7" s="248"/>
      <c r="V7" s="243"/>
      <c r="W7" s="318"/>
      <c r="X7" s="318"/>
      <c r="Y7" s="18"/>
      <c r="Z7" s="19"/>
      <c r="AA7" s="50">
        <v>3</v>
      </c>
      <c r="AB7" s="51">
        <v>79200000</v>
      </c>
      <c r="AC7" s="52">
        <v>7.2499999999999995E-2</v>
      </c>
      <c r="AD7" s="58"/>
      <c r="AE7" s="58"/>
      <c r="AF7" s="58"/>
      <c r="AG7" s="58"/>
      <c r="AH7" s="58"/>
      <c r="AI7" s="58"/>
      <c r="AJ7" s="58"/>
      <c r="AK7" s="58">
        <v>4</v>
      </c>
      <c r="AL7" s="58"/>
      <c r="AM7" s="58"/>
      <c r="AN7" s="54">
        <f t="shared" si="0"/>
        <v>4</v>
      </c>
      <c r="AO7" s="55">
        <f t="shared" si="1"/>
        <v>316800000</v>
      </c>
      <c r="AP7" s="56">
        <v>0.75</v>
      </c>
      <c r="AQ7" s="55">
        <f t="shared" si="2"/>
        <v>237600000</v>
      </c>
      <c r="AR7" s="56">
        <v>0.25</v>
      </c>
      <c r="AS7" s="57">
        <f t="shared" si="3"/>
        <v>79200000</v>
      </c>
      <c r="AU7" s="61" t="s">
        <v>105</v>
      </c>
      <c r="AV7" s="61"/>
      <c r="AW7" s="61"/>
      <c r="AX7" s="62" t="s">
        <v>35</v>
      </c>
      <c r="AY7" s="63">
        <f>Q2</f>
        <v>104400000</v>
      </c>
      <c r="BB7" s="23"/>
      <c r="BC7" s="24"/>
      <c r="BD7" s="63">
        <f>Q3</f>
        <v>109800000</v>
      </c>
      <c r="BG7" s="25"/>
      <c r="BH7" s="26"/>
      <c r="BI7" s="63">
        <f>Q4</f>
        <v>109800000</v>
      </c>
      <c r="BL7" s="25"/>
      <c r="BO7" s="63">
        <f>Q5</f>
        <v>104490000</v>
      </c>
      <c r="BR7" s="25"/>
      <c r="BT7" s="63">
        <f>Q6</f>
        <v>110250000</v>
      </c>
      <c r="BW7" s="25"/>
      <c r="BY7" s="28"/>
      <c r="CE7" s="21" t="s">
        <v>45</v>
      </c>
      <c r="CF7" s="59"/>
      <c r="CG7" s="59"/>
      <c r="CH7" s="59" t="s">
        <v>35</v>
      </c>
      <c r="CI7" s="64" t="s">
        <v>110</v>
      </c>
      <c r="CM7" s="14"/>
      <c r="CN7" s="14"/>
      <c r="CP7" s="14"/>
      <c r="CQ7" s="14"/>
      <c r="CR7" s="14"/>
      <c r="CS7" s="16"/>
      <c r="CT7" s="16"/>
      <c r="CX7" s="65"/>
      <c r="CY7" s="36" t="s">
        <v>288</v>
      </c>
      <c r="CZ7" s="36"/>
      <c r="DA7" s="66"/>
      <c r="DB7" s="31"/>
      <c r="DC7" s="31"/>
      <c r="DD7" s="66"/>
    </row>
    <row r="8" spans="1:108" ht="15" customHeight="1">
      <c r="R8" s="258" t="s">
        <v>235</v>
      </c>
      <c r="S8" s="258" t="s">
        <v>236</v>
      </c>
      <c r="T8" s="263" t="s">
        <v>245</v>
      </c>
      <c r="U8" s="248" t="s">
        <v>237</v>
      </c>
      <c r="V8" s="288">
        <v>74151</v>
      </c>
      <c r="W8" s="217">
        <v>92</v>
      </c>
      <c r="X8" s="217">
        <v>36</v>
      </c>
      <c r="Y8" s="18"/>
      <c r="Z8" s="19"/>
      <c r="AA8" s="50">
        <v>4</v>
      </c>
      <c r="AB8" s="51">
        <v>94500000</v>
      </c>
      <c r="AC8" s="52">
        <v>7.2499999999999995E-2</v>
      </c>
      <c r="AD8" s="58"/>
      <c r="AE8" s="58"/>
      <c r="AF8" s="58"/>
      <c r="AG8" s="58"/>
      <c r="AH8" s="58"/>
      <c r="AI8" s="58"/>
      <c r="AJ8" s="58"/>
      <c r="AK8" s="58">
        <v>2</v>
      </c>
      <c r="AL8" s="58"/>
      <c r="AM8" s="58"/>
      <c r="AN8" s="54">
        <f t="shared" si="0"/>
        <v>2</v>
      </c>
      <c r="AO8" s="55">
        <f t="shared" si="1"/>
        <v>189000000</v>
      </c>
      <c r="AP8" s="56">
        <v>0.75</v>
      </c>
      <c r="AQ8" s="55">
        <f t="shared" si="2"/>
        <v>141750000</v>
      </c>
      <c r="AR8" s="56">
        <v>0.25</v>
      </c>
      <c r="AS8" s="57">
        <f t="shared" si="3"/>
        <v>47250000</v>
      </c>
      <c r="AU8" s="61" t="s">
        <v>46</v>
      </c>
      <c r="AV8" s="61"/>
      <c r="AW8" s="61"/>
      <c r="AX8" s="62" t="s">
        <v>35</v>
      </c>
      <c r="AY8" s="67">
        <v>120</v>
      </c>
      <c r="AZ8" s="13" t="s">
        <v>47</v>
      </c>
      <c r="BB8" s="23"/>
      <c r="BC8" s="24"/>
      <c r="BD8" s="68">
        <f>O3</f>
        <v>180</v>
      </c>
      <c r="BE8" s="13" t="s">
        <v>47</v>
      </c>
      <c r="BG8" s="25"/>
      <c r="BH8" s="26"/>
      <c r="BI8" s="68">
        <f>O4</f>
        <v>120</v>
      </c>
      <c r="BJ8" s="13" t="s">
        <v>47</v>
      </c>
      <c r="BL8" s="25"/>
      <c r="BO8" s="68">
        <v>120</v>
      </c>
      <c r="BP8" s="13" t="s">
        <v>47</v>
      </c>
      <c r="BR8" s="25"/>
      <c r="BT8" s="68">
        <v>120</v>
      </c>
      <c r="BU8" s="13" t="s">
        <v>47</v>
      </c>
      <c r="BW8" s="25"/>
      <c r="BY8" s="28"/>
      <c r="CE8" s="21" t="s">
        <v>43</v>
      </c>
      <c r="CF8" s="21"/>
      <c r="CG8" s="21"/>
      <c r="CH8" s="59" t="s">
        <v>35</v>
      </c>
      <c r="CI8" s="64" t="s">
        <v>111</v>
      </c>
      <c r="CJ8" s="64"/>
      <c r="CM8" s="14"/>
      <c r="CN8" s="14"/>
      <c r="CP8" s="14"/>
      <c r="CQ8" s="14"/>
      <c r="CR8" s="14"/>
      <c r="CS8" s="16"/>
      <c r="CT8" s="16"/>
      <c r="CX8" s="69">
        <v>1</v>
      </c>
      <c r="CY8" s="70" t="s">
        <v>112</v>
      </c>
      <c r="CZ8" s="71"/>
      <c r="DA8" s="31"/>
      <c r="DB8" s="332" t="s">
        <v>287</v>
      </c>
      <c r="DC8" s="31"/>
      <c r="DD8" s="31"/>
    </row>
    <row r="9" spans="1:108" ht="15" customHeight="1">
      <c r="R9" s="258" t="s">
        <v>238</v>
      </c>
      <c r="S9" s="258" t="s">
        <v>239</v>
      </c>
      <c r="T9" s="263" t="s">
        <v>240</v>
      </c>
      <c r="U9" s="248" t="s">
        <v>124</v>
      </c>
      <c r="V9" s="288">
        <v>70619</v>
      </c>
      <c r="W9" s="217">
        <v>111</v>
      </c>
      <c r="X9" s="217">
        <v>36</v>
      </c>
      <c r="Y9" s="18"/>
      <c r="Z9" s="19"/>
      <c r="AA9" s="50">
        <v>5</v>
      </c>
      <c r="AB9" s="51">
        <v>98000000</v>
      </c>
      <c r="AC9" s="52">
        <v>7.2499999999999995E-2</v>
      </c>
      <c r="AD9" s="58"/>
      <c r="AE9" s="58"/>
      <c r="AF9" s="58"/>
      <c r="AG9" s="58"/>
      <c r="AH9" s="58">
        <v>4</v>
      </c>
      <c r="AI9" s="58">
        <v>1</v>
      </c>
      <c r="AJ9" s="58"/>
      <c r="AK9" s="58">
        <v>1</v>
      </c>
      <c r="AL9" s="58"/>
      <c r="AM9" s="58"/>
      <c r="AN9" s="54">
        <f t="shared" si="0"/>
        <v>6</v>
      </c>
      <c r="AO9" s="55">
        <f t="shared" si="1"/>
        <v>588000000</v>
      </c>
      <c r="AP9" s="56">
        <v>0.75</v>
      </c>
      <c r="AQ9" s="55">
        <f t="shared" si="2"/>
        <v>441000000</v>
      </c>
      <c r="AR9" s="56">
        <v>0.25</v>
      </c>
      <c r="AS9" s="57">
        <f t="shared" si="3"/>
        <v>147000000</v>
      </c>
      <c r="AU9" s="61" t="s">
        <v>48</v>
      </c>
      <c r="AV9" s="61"/>
      <c r="AW9" s="61"/>
      <c r="AX9" s="62" t="s">
        <v>35</v>
      </c>
      <c r="AY9" s="72">
        <v>1</v>
      </c>
      <c r="AZ9" s="13" t="s">
        <v>49</v>
      </c>
      <c r="BB9" s="23"/>
      <c r="BC9" s="24"/>
      <c r="BD9" s="73">
        <v>1</v>
      </c>
      <c r="BE9" s="13" t="s">
        <v>49</v>
      </c>
      <c r="BG9" s="25"/>
      <c r="BH9" s="26"/>
      <c r="BI9" s="73">
        <v>1</v>
      </c>
      <c r="BJ9" s="13" t="s">
        <v>49</v>
      </c>
      <c r="BL9" s="25"/>
      <c r="BO9" s="73">
        <v>1</v>
      </c>
      <c r="BP9" s="13" t="s">
        <v>49</v>
      </c>
      <c r="BR9" s="25"/>
      <c r="BT9" s="73">
        <v>1</v>
      </c>
      <c r="BU9" s="13" t="s">
        <v>49</v>
      </c>
      <c r="BW9" s="25"/>
      <c r="BY9" s="28"/>
      <c r="CE9" s="21" t="s">
        <v>50</v>
      </c>
      <c r="CF9" s="21"/>
      <c r="CG9" s="21"/>
      <c r="CH9" s="59" t="s">
        <v>35</v>
      </c>
      <c r="CI9" s="74">
        <v>5</v>
      </c>
      <c r="CJ9" s="64"/>
      <c r="CK9" s="15"/>
      <c r="CL9" s="15"/>
      <c r="CM9" s="14"/>
      <c r="CN9" s="14"/>
      <c r="CP9" s="14"/>
      <c r="CQ9" s="14"/>
      <c r="CR9" s="14"/>
      <c r="CS9" s="16"/>
      <c r="CT9" s="16"/>
      <c r="CX9" s="69">
        <v>2</v>
      </c>
      <c r="CY9" s="36" t="s">
        <v>51</v>
      </c>
      <c r="CZ9" s="30"/>
      <c r="DA9" s="31"/>
      <c r="DB9" s="186" t="s">
        <v>243</v>
      </c>
      <c r="DC9" s="31"/>
      <c r="DD9" s="31"/>
    </row>
    <row r="10" spans="1:108" ht="15" customHeight="1">
      <c r="R10" s="258" t="s">
        <v>152</v>
      </c>
      <c r="S10" s="258" t="s">
        <v>153</v>
      </c>
      <c r="T10" s="263" t="s">
        <v>241</v>
      </c>
      <c r="U10" s="259" t="s">
        <v>155</v>
      </c>
      <c r="V10" s="288">
        <v>70513</v>
      </c>
      <c r="W10" s="217">
        <v>153</v>
      </c>
      <c r="X10" s="217">
        <v>36</v>
      </c>
      <c r="Y10" s="18"/>
      <c r="Z10" s="19"/>
      <c r="AA10" s="50">
        <v>6</v>
      </c>
      <c r="AB10" s="51">
        <v>99500000</v>
      </c>
      <c r="AC10" s="52">
        <v>7.2499999999999995E-2</v>
      </c>
      <c r="AD10" s="58"/>
      <c r="AE10" s="58"/>
      <c r="AF10" s="58"/>
      <c r="AG10" s="58"/>
      <c r="AH10" s="58">
        <v>1</v>
      </c>
      <c r="AI10" s="58"/>
      <c r="AJ10" s="58"/>
      <c r="AK10" s="58">
        <v>3</v>
      </c>
      <c r="AL10" s="58"/>
      <c r="AM10" s="58"/>
      <c r="AN10" s="54">
        <f t="shared" si="0"/>
        <v>4</v>
      </c>
      <c r="AO10" s="55">
        <f t="shared" si="1"/>
        <v>398000000</v>
      </c>
      <c r="AP10" s="56">
        <v>0.75</v>
      </c>
      <c r="AQ10" s="55">
        <f t="shared" si="2"/>
        <v>298500000</v>
      </c>
      <c r="AR10" s="56">
        <v>0.25</v>
      </c>
      <c r="AS10" s="57">
        <f t="shared" si="3"/>
        <v>99500000</v>
      </c>
      <c r="AU10" s="75" t="s">
        <v>52</v>
      </c>
      <c r="AV10" s="75"/>
      <c r="AW10" s="75"/>
      <c r="AX10" s="14" t="s">
        <v>35</v>
      </c>
      <c r="AY10" s="76">
        <v>100000000</v>
      </c>
      <c r="BB10" s="23"/>
      <c r="BC10" s="24"/>
      <c r="BD10" s="76">
        <f>M3</f>
        <v>122000000</v>
      </c>
      <c r="BG10" s="25"/>
      <c r="BH10" s="26"/>
      <c r="BI10" s="76">
        <f>M4</f>
        <v>122000000</v>
      </c>
      <c r="BL10" s="25"/>
      <c r="BO10" s="76">
        <f>M5</f>
        <v>116100000</v>
      </c>
      <c r="BR10" s="25"/>
      <c r="BT10" s="76">
        <f>M6</f>
        <v>122500000</v>
      </c>
      <c r="BW10" s="25"/>
      <c r="BY10" s="28"/>
      <c r="CE10" s="21" t="s">
        <v>12</v>
      </c>
      <c r="CF10" s="21"/>
      <c r="CG10" s="21"/>
      <c r="CH10" s="59" t="s">
        <v>35</v>
      </c>
      <c r="CI10" s="74" t="s">
        <v>25</v>
      </c>
      <c r="CJ10" s="77"/>
      <c r="CM10" s="14"/>
      <c r="CN10" s="14"/>
      <c r="CP10" s="14"/>
      <c r="CQ10" s="14"/>
      <c r="CR10" s="14"/>
      <c r="CS10" s="78"/>
      <c r="CT10" s="78"/>
      <c r="CX10" s="79">
        <v>3</v>
      </c>
      <c r="CY10" s="36" t="s">
        <v>53</v>
      </c>
      <c r="CZ10" s="30"/>
      <c r="DA10" s="36"/>
      <c r="DB10" s="80">
        <f>DB206</f>
        <v>589257901.94314456</v>
      </c>
      <c r="DC10" s="81"/>
      <c r="DD10" s="36"/>
    </row>
    <row r="11" spans="1:108" ht="15" customHeight="1">
      <c r="R11" s="221" t="s">
        <v>152</v>
      </c>
      <c r="S11" s="222" t="s">
        <v>153</v>
      </c>
      <c r="T11" s="222" t="s">
        <v>242</v>
      </c>
      <c r="U11" s="220" t="s">
        <v>155</v>
      </c>
      <c r="V11" s="260">
        <v>70513</v>
      </c>
      <c r="W11" s="221">
        <v>140</v>
      </c>
      <c r="X11" s="221">
        <v>36</v>
      </c>
      <c r="Y11" s="18"/>
      <c r="Z11" s="19"/>
      <c r="AA11" s="50">
        <v>7</v>
      </c>
      <c r="AB11" s="51"/>
      <c r="AC11" s="52">
        <v>7.2499999999999995E-2</v>
      </c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4">
        <f t="shared" si="0"/>
        <v>0</v>
      </c>
      <c r="AO11" s="55">
        <f t="shared" si="1"/>
        <v>0</v>
      </c>
      <c r="AP11" s="56">
        <v>0.75</v>
      </c>
      <c r="AQ11" s="55">
        <f t="shared" si="2"/>
        <v>0</v>
      </c>
      <c r="AR11" s="56">
        <v>0.25</v>
      </c>
      <c r="AS11" s="57">
        <f t="shared" si="3"/>
        <v>0</v>
      </c>
      <c r="AU11" s="75" t="s">
        <v>54</v>
      </c>
      <c r="AV11" s="75"/>
      <c r="AW11" s="75"/>
      <c r="AX11" s="14" t="s">
        <v>35</v>
      </c>
      <c r="AY11" s="82">
        <v>120</v>
      </c>
      <c r="BB11" s="23" t="s">
        <v>55</v>
      </c>
      <c r="BC11" s="24"/>
      <c r="BD11" s="82">
        <f>+BD8</f>
        <v>180</v>
      </c>
      <c r="BG11" s="25" t="s">
        <v>55</v>
      </c>
      <c r="BH11" s="26"/>
      <c r="BI11" s="82">
        <f>+BI8</f>
        <v>120</v>
      </c>
      <c r="BL11" s="25" t="s">
        <v>55</v>
      </c>
      <c r="BO11" s="82">
        <f>O5</f>
        <v>120</v>
      </c>
      <c r="BR11" s="25" t="s">
        <v>55</v>
      </c>
      <c r="BT11" s="82">
        <f>O6</f>
        <v>180</v>
      </c>
      <c r="BW11" s="25" t="s">
        <v>55</v>
      </c>
      <c r="BY11" s="28"/>
      <c r="CE11" s="21" t="s">
        <v>56</v>
      </c>
      <c r="CF11" s="14"/>
      <c r="CG11" s="14"/>
      <c r="CH11" s="59" t="s">
        <v>35</v>
      </c>
      <c r="CI11" s="83"/>
      <c r="CJ11" s="74"/>
      <c r="CK11" s="84"/>
      <c r="CL11" s="84"/>
      <c r="CM11" s="14"/>
      <c r="CN11" s="14"/>
      <c r="CP11" s="14"/>
      <c r="CQ11" s="14"/>
      <c r="CR11" s="14"/>
      <c r="CS11" s="78" t="s">
        <v>57</v>
      </c>
      <c r="CT11" s="78"/>
      <c r="CX11" s="79">
        <v>4</v>
      </c>
      <c r="CY11" s="36" t="s">
        <v>58</v>
      </c>
      <c r="CZ11" s="30"/>
      <c r="DA11" s="36"/>
      <c r="DB11" s="369">
        <v>0.05</v>
      </c>
      <c r="DC11" s="81"/>
      <c r="DD11" s="36"/>
    </row>
    <row r="12" spans="1:108" ht="15" customHeight="1">
      <c r="R12" s="221"/>
      <c r="S12" s="222"/>
      <c r="T12" s="222"/>
      <c r="U12" s="220"/>
      <c r="V12" s="260"/>
      <c r="W12" s="221"/>
      <c r="X12" s="221"/>
      <c r="Y12" s="18"/>
      <c r="Z12" s="19"/>
      <c r="AA12" s="50">
        <v>8</v>
      </c>
      <c r="AB12" s="51"/>
      <c r="AC12" s="52">
        <v>7.2499999999999995E-2</v>
      </c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4">
        <f t="shared" si="0"/>
        <v>0</v>
      </c>
      <c r="AO12" s="55">
        <f t="shared" si="1"/>
        <v>0</v>
      </c>
      <c r="AP12" s="56">
        <v>0.75</v>
      </c>
      <c r="AQ12" s="55">
        <f t="shared" si="2"/>
        <v>0</v>
      </c>
      <c r="AR12" s="56">
        <v>0.25</v>
      </c>
      <c r="AS12" s="57">
        <f t="shared" si="3"/>
        <v>0</v>
      </c>
      <c r="AU12" s="75" t="s">
        <v>59</v>
      </c>
      <c r="AV12" s="75"/>
      <c r="AW12" s="75"/>
      <c r="AX12" s="14" t="s">
        <v>35</v>
      </c>
      <c r="AY12" s="85">
        <v>0.05</v>
      </c>
      <c r="AZ12" s="86"/>
      <c r="BA12" s="86"/>
      <c r="BB12" s="23" t="s">
        <v>55</v>
      </c>
      <c r="BC12" s="24"/>
      <c r="BD12" s="85">
        <f>AY12</f>
        <v>0.05</v>
      </c>
      <c r="BG12" s="25" t="s">
        <v>55</v>
      </c>
      <c r="BH12" s="26"/>
      <c r="BI12" s="85">
        <f>BD12</f>
        <v>0.05</v>
      </c>
      <c r="BL12" s="25" t="s">
        <v>55</v>
      </c>
      <c r="BO12" s="85">
        <v>0.05</v>
      </c>
      <c r="BR12" s="25" t="s">
        <v>55</v>
      </c>
      <c r="BT12" s="85">
        <v>0.05</v>
      </c>
      <c r="BW12" s="25" t="s">
        <v>55</v>
      </c>
      <c r="BY12" s="28"/>
      <c r="CE12" s="21"/>
      <c r="CF12" s="14"/>
      <c r="CG12" s="14"/>
      <c r="CH12" s="59"/>
      <c r="CI12" s="83"/>
      <c r="CJ12" s="83"/>
      <c r="CK12" s="87"/>
      <c r="CL12" s="87"/>
      <c r="CM12" s="87"/>
      <c r="CN12" s="87"/>
      <c r="CO12" s="87"/>
      <c r="CP12" s="87"/>
      <c r="CQ12" s="87"/>
      <c r="CR12" s="87"/>
      <c r="CS12" s="15"/>
      <c r="CT12" s="15"/>
      <c r="CX12" s="88">
        <v>5</v>
      </c>
      <c r="CY12" s="36" t="s">
        <v>60</v>
      </c>
      <c r="CZ12" s="36"/>
      <c r="DA12" s="89"/>
      <c r="DB12" s="390">
        <v>180</v>
      </c>
      <c r="DC12" s="37"/>
      <c r="DD12" s="89"/>
    </row>
    <row r="13" spans="1:108" ht="15" customHeight="1" thickBot="1">
      <c r="R13" s="261" t="s">
        <v>192</v>
      </c>
      <c r="S13" s="261" t="s">
        <v>193</v>
      </c>
      <c r="T13" s="262" t="s">
        <v>203</v>
      </c>
      <c r="U13" s="289" t="s">
        <v>194</v>
      </c>
      <c r="V13" s="290" t="s">
        <v>195</v>
      </c>
      <c r="W13" s="219">
        <v>91</v>
      </c>
      <c r="X13" s="219">
        <v>36</v>
      </c>
      <c r="Y13" s="18"/>
      <c r="Z13" s="19"/>
      <c r="AA13" s="50">
        <v>9</v>
      </c>
      <c r="AB13" s="51"/>
      <c r="AC13" s="52">
        <v>7.2499999999999995E-2</v>
      </c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4">
        <f t="shared" si="0"/>
        <v>0</v>
      </c>
      <c r="AO13" s="55">
        <f t="shared" si="1"/>
        <v>0</v>
      </c>
      <c r="AP13" s="56">
        <v>0.75</v>
      </c>
      <c r="AQ13" s="55">
        <f t="shared" si="2"/>
        <v>0</v>
      </c>
      <c r="AR13" s="56">
        <v>0.25</v>
      </c>
      <c r="AS13" s="57">
        <f t="shared" si="3"/>
        <v>0</v>
      </c>
      <c r="AU13" s="90" t="s">
        <v>61</v>
      </c>
      <c r="AV13" s="90"/>
      <c r="AW13" s="90"/>
      <c r="AX13" s="91" t="s">
        <v>35</v>
      </c>
      <c r="AY13" s="92"/>
      <c r="AZ13" s="86"/>
      <c r="BA13" s="86"/>
      <c r="BB13" s="23"/>
      <c r="BC13" s="24"/>
      <c r="BD13" s="93"/>
      <c r="BG13" s="25"/>
      <c r="BH13" s="26"/>
      <c r="BI13" s="94"/>
      <c r="BL13" s="25"/>
      <c r="BO13" s="94"/>
      <c r="BR13" s="25"/>
      <c r="BT13" s="94"/>
      <c r="BW13" s="25"/>
      <c r="BY13" s="28"/>
      <c r="CE13" s="95"/>
      <c r="CF13" s="95"/>
      <c r="CG13" s="95"/>
      <c r="CH13" s="95"/>
      <c r="CI13" s="96">
        <v>1</v>
      </c>
      <c r="CJ13" s="96"/>
      <c r="CK13" s="97">
        <v>2</v>
      </c>
      <c r="CL13" s="97"/>
      <c r="CM13" s="97">
        <v>3</v>
      </c>
      <c r="CN13" s="98"/>
      <c r="CO13" s="98">
        <v>4</v>
      </c>
      <c r="CP13" s="98"/>
      <c r="CQ13" s="98">
        <v>5</v>
      </c>
      <c r="CR13" s="98"/>
      <c r="CS13" s="99"/>
      <c r="CT13" s="99"/>
      <c r="CX13" s="100"/>
      <c r="CY13" s="95"/>
      <c r="CZ13" s="95"/>
      <c r="DA13" s="100"/>
      <c r="DB13" s="99"/>
      <c r="DC13" s="99"/>
      <c r="DD13" s="100"/>
    </row>
    <row r="14" spans="1:108" ht="15" customHeight="1" thickBot="1">
      <c r="R14" s="261" t="s">
        <v>196</v>
      </c>
      <c r="S14" s="261" t="s">
        <v>197</v>
      </c>
      <c r="T14" s="261" t="s">
        <v>204</v>
      </c>
      <c r="U14" s="289" t="s">
        <v>194</v>
      </c>
      <c r="V14" s="290" t="s">
        <v>198</v>
      </c>
      <c r="W14" s="219">
        <v>72</v>
      </c>
      <c r="X14" s="219">
        <v>36</v>
      </c>
      <c r="Y14" s="18"/>
      <c r="Z14" s="19"/>
      <c r="AA14" s="50">
        <v>10</v>
      </c>
      <c r="AB14" s="51"/>
      <c r="AC14" s="52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4">
        <f t="shared" si="0"/>
        <v>0</v>
      </c>
      <c r="AO14" s="55">
        <f t="shared" si="1"/>
        <v>0</v>
      </c>
      <c r="AP14" s="56">
        <v>0.75</v>
      </c>
      <c r="AQ14" s="55">
        <f t="shared" si="2"/>
        <v>0</v>
      </c>
      <c r="AR14" s="56">
        <v>0.25</v>
      </c>
      <c r="AS14" s="57">
        <f t="shared" si="3"/>
        <v>0</v>
      </c>
      <c r="AU14" s="20"/>
      <c r="AV14" s="20"/>
      <c r="AW14" s="20"/>
      <c r="AX14" s="21"/>
      <c r="AY14" s="20"/>
      <c r="AZ14" s="20"/>
      <c r="BA14" s="20"/>
      <c r="BB14" s="101">
        <v>1</v>
      </c>
      <c r="BC14" s="102"/>
      <c r="BD14" s="20"/>
      <c r="BE14" s="20"/>
      <c r="BF14" s="20"/>
      <c r="BG14" s="101">
        <v>2</v>
      </c>
      <c r="BH14" s="103"/>
      <c r="BI14" s="20"/>
      <c r="BJ14" s="20"/>
      <c r="BK14" s="20"/>
      <c r="BL14" s="101">
        <v>3</v>
      </c>
      <c r="BM14" s="104"/>
      <c r="BN14" s="104"/>
      <c r="BO14" s="20"/>
      <c r="BP14" s="20"/>
      <c r="BQ14" s="20"/>
      <c r="BR14" s="101">
        <v>4</v>
      </c>
      <c r="BS14" s="104"/>
      <c r="BT14" s="20"/>
      <c r="BU14" s="20"/>
      <c r="BV14" s="20"/>
      <c r="BW14" s="101">
        <v>5</v>
      </c>
      <c r="BX14" s="104"/>
      <c r="BY14" s="28"/>
      <c r="CE14" s="428" t="s">
        <v>43</v>
      </c>
      <c r="CF14" s="429"/>
      <c r="CG14" s="434" t="s">
        <v>62</v>
      </c>
      <c r="CH14" s="435"/>
      <c r="CI14" s="436"/>
      <c r="CJ14" s="437"/>
      <c r="CK14" s="437"/>
      <c r="CL14" s="437"/>
      <c r="CM14" s="437"/>
      <c r="CN14" s="437"/>
      <c r="CO14" s="437"/>
      <c r="CP14" s="437"/>
      <c r="CQ14" s="437"/>
      <c r="CR14" s="437"/>
      <c r="CS14" s="423" t="s">
        <v>63</v>
      </c>
      <c r="CT14" s="423" t="s">
        <v>64</v>
      </c>
      <c r="CU14" s="423" t="s">
        <v>65</v>
      </c>
      <c r="CX14" s="412" t="s">
        <v>66</v>
      </c>
      <c r="CY14" s="415" t="s">
        <v>67</v>
      </c>
      <c r="CZ14" s="416"/>
      <c r="DA14" s="412" t="s">
        <v>68</v>
      </c>
      <c r="DB14" s="412" t="s">
        <v>63</v>
      </c>
      <c r="DC14" s="412" t="s">
        <v>69</v>
      </c>
      <c r="DD14" s="412" t="s">
        <v>70</v>
      </c>
    </row>
    <row r="15" spans="1:108" ht="15" customHeight="1" thickBot="1">
      <c r="R15" s="261" t="s">
        <v>199</v>
      </c>
      <c r="S15" s="261" t="s">
        <v>200</v>
      </c>
      <c r="T15" s="261" t="s">
        <v>205</v>
      </c>
      <c r="U15" s="289" t="s">
        <v>201</v>
      </c>
      <c r="V15" s="290" t="s">
        <v>202</v>
      </c>
      <c r="W15" s="219">
        <v>75</v>
      </c>
      <c r="X15" s="219">
        <v>36</v>
      </c>
      <c r="Y15" s="18"/>
      <c r="Z15" s="19"/>
      <c r="AA15" s="50">
        <v>11</v>
      </c>
      <c r="AB15" s="51"/>
      <c r="AC15" s="52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4">
        <f t="shared" si="0"/>
        <v>0</v>
      </c>
      <c r="AO15" s="55">
        <f t="shared" si="1"/>
        <v>0</v>
      </c>
      <c r="AP15" s="56">
        <v>0.75</v>
      </c>
      <c r="AQ15" s="55">
        <f t="shared" si="2"/>
        <v>0</v>
      </c>
      <c r="AR15" s="56">
        <v>0.25</v>
      </c>
      <c r="AS15" s="57">
        <f t="shared" si="3"/>
        <v>0</v>
      </c>
      <c r="AU15" s="468" t="s">
        <v>71</v>
      </c>
      <c r="AV15" s="469"/>
      <c r="AW15" s="470"/>
      <c r="AX15" s="105" t="s">
        <v>72</v>
      </c>
      <c r="AY15" s="477" t="s">
        <v>72</v>
      </c>
      <c r="AZ15" s="478"/>
      <c r="BA15" s="478"/>
      <c r="BB15" s="479"/>
      <c r="BC15" s="106"/>
      <c r="BD15" s="477" t="s">
        <v>72</v>
      </c>
      <c r="BE15" s="478"/>
      <c r="BF15" s="478"/>
      <c r="BG15" s="479"/>
      <c r="BH15" s="106"/>
      <c r="BI15" s="107" t="s">
        <v>71</v>
      </c>
      <c r="BJ15" s="480" t="s">
        <v>72</v>
      </c>
      <c r="BK15" s="478"/>
      <c r="BL15" s="479"/>
      <c r="BO15" s="107" t="s">
        <v>71</v>
      </c>
      <c r="BP15" s="480" t="s">
        <v>72</v>
      </c>
      <c r="BQ15" s="478"/>
      <c r="BR15" s="479"/>
      <c r="BT15" s="107" t="s">
        <v>71</v>
      </c>
      <c r="BU15" s="480" t="s">
        <v>72</v>
      </c>
      <c r="BV15" s="478"/>
      <c r="BW15" s="479"/>
      <c r="BY15" s="28"/>
      <c r="CE15" s="430"/>
      <c r="CF15" s="431"/>
      <c r="CG15" s="108" t="s">
        <v>73</v>
      </c>
      <c r="CH15" s="109"/>
      <c r="CI15" s="440">
        <f>AY7</f>
        <v>104400000</v>
      </c>
      <c r="CJ15" s="441"/>
      <c r="CK15" s="438">
        <f>BD7</f>
        <v>109800000</v>
      </c>
      <c r="CL15" s="439"/>
      <c r="CM15" s="438">
        <f>BI7</f>
        <v>109800000</v>
      </c>
      <c r="CN15" s="439"/>
      <c r="CO15" s="438">
        <f>BO7</f>
        <v>104490000</v>
      </c>
      <c r="CP15" s="439"/>
      <c r="CQ15" s="438">
        <f>BT7</f>
        <v>110250000</v>
      </c>
      <c r="CR15" s="439"/>
      <c r="CS15" s="424"/>
      <c r="CT15" s="424"/>
      <c r="CU15" s="424"/>
      <c r="CX15" s="413"/>
      <c r="CY15" s="417"/>
      <c r="CZ15" s="418"/>
      <c r="DA15" s="413"/>
      <c r="DB15" s="413"/>
      <c r="DC15" s="413"/>
      <c r="DD15" s="413"/>
    </row>
    <row r="16" spans="1:108" ht="15" customHeight="1" thickBot="1">
      <c r="R16" s="258" t="s">
        <v>199</v>
      </c>
      <c r="S16" s="258" t="s">
        <v>200</v>
      </c>
      <c r="T16" s="263" t="s">
        <v>206</v>
      </c>
      <c r="U16" s="259" t="s">
        <v>201</v>
      </c>
      <c r="V16" s="290" t="s">
        <v>202</v>
      </c>
      <c r="W16" s="264">
        <v>80</v>
      </c>
      <c r="X16" s="291">
        <v>36</v>
      </c>
      <c r="Y16" s="18"/>
      <c r="Z16" s="19"/>
      <c r="AA16" s="50">
        <v>12</v>
      </c>
      <c r="AB16" s="51"/>
      <c r="AC16" s="52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4">
        <f t="shared" si="0"/>
        <v>0</v>
      </c>
      <c r="AO16" s="55">
        <f t="shared" si="1"/>
        <v>0</v>
      </c>
      <c r="AP16" s="56">
        <v>0.75</v>
      </c>
      <c r="AQ16" s="55">
        <f t="shared" si="2"/>
        <v>0</v>
      </c>
      <c r="AR16" s="56">
        <v>0.25</v>
      </c>
      <c r="AS16" s="57">
        <f t="shared" si="3"/>
        <v>0</v>
      </c>
      <c r="AU16" s="471"/>
      <c r="AV16" s="472"/>
      <c r="AW16" s="473"/>
      <c r="AY16" s="448" t="s">
        <v>74</v>
      </c>
      <c r="AZ16" s="110" t="s">
        <v>75</v>
      </c>
      <c r="BA16" s="111" t="s">
        <v>76</v>
      </c>
      <c r="BB16" s="285" t="s">
        <v>77</v>
      </c>
      <c r="BC16" s="106"/>
      <c r="BD16" s="448" t="s">
        <v>74</v>
      </c>
      <c r="BE16" s="110" t="s">
        <v>75</v>
      </c>
      <c r="BF16" s="110" t="s">
        <v>76</v>
      </c>
      <c r="BG16" s="452" t="s">
        <v>78</v>
      </c>
      <c r="BH16" s="106"/>
      <c r="BI16" s="448" t="s">
        <v>74</v>
      </c>
      <c r="BJ16" s="110" t="s">
        <v>75</v>
      </c>
      <c r="BK16" s="110" t="s">
        <v>76</v>
      </c>
      <c r="BL16" s="452" t="s">
        <v>78</v>
      </c>
      <c r="BO16" s="448" t="s">
        <v>74</v>
      </c>
      <c r="BP16" s="110" t="s">
        <v>75</v>
      </c>
      <c r="BQ16" s="110" t="s">
        <v>76</v>
      </c>
      <c r="BR16" s="452" t="s">
        <v>78</v>
      </c>
      <c r="BT16" s="448" t="s">
        <v>74</v>
      </c>
      <c r="BU16" s="110" t="s">
        <v>75</v>
      </c>
      <c r="BV16" s="110" t="s">
        <v>76</v>
      </c>
      <c r="BW16" s="452" t="s">
        <v>78</v>
      </c>
      <c r="BY16" s="28"/>
      <c r="CE16" s="430"/>
      <c r="CF16" s="431"/>
      <c r="CG16" s="112" t="s">
        <v>79</v>
      </c>
      <c r="CH16" s="109"/>
      <c r="CI16" s="450">
        <f>AY8</f>
        <v>120</v>
      </c>
      <c r="CJ16" s="451"/>
      <c r="CK16" s="450">
        <f>BD8</f>
        <v>180</v>
      </c>
      <c r="CL16" s="451"/>
      <c r="CM16" s="450">
        <f>BI8</f>
        <v>120</v>
      </c>
      <c r="CN16" s="451"/>
      <c r="CO16" s="450">
        <f>BO8</f>
        <v>120</v>
      </c>
      <c r="CP16" s="451"/>
      <c r="CQ16" s="450">
        <f>BT8</f>
        <v>120</v>
      </c>
      <c r="CR16" s="451"/>
      <c r="CS16" s="424"/>
      <c r="CT16" s="424"/>
      <c r="CU16" s="424"/>
      <c r="CX16" s="413"/>
      <c r="CY16" s="417"/>
      <c r="CZ16" s="418"/>
      <c r="DA16" s="413"/>
      <c r="DB16" s="413"/>
      <c r="DC16" s="413"/>
      <c r="DD16" s="413"/>
    </row>
    <row r="17" spans="1:111" ht="15" customHeight="1" thickBot="1">
      <c r="R17" s="265" t="s">
        <v>192</v>
      </c>
      <c r="S17" s="265" t="s">
        <v>193</v>
      </c>
      <c r="T17" s="265" t="s">
        <v>207</v>
      </c>
      <c r="U17" s="292" t="s">
        <v>194</v>
      </c>
      <c r="V17" s="293" t="s">
        <v>195</v>
      </c>
      <c r="W17" s="266">
        <v>84</v>
      </c>
      <c r="X17" s="266">
        <v>36</v>
      </c>
      <c r="Y17" s="18"/>
      <c r="Z17" s="19"/>
      <c r="AA17" s="50">
        <v>13</v>
      </c>
      <c r="AB17" s="51"/>
      <c r="AC17" s="52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4">
        <f t="shared" si="0"/>
        <v>0</v>
      </c>
      <c r="AO17" s="55">
        <f t="shared" si="1"/>
        <v>0</v>
      </c>
      <c r="AP17" s="56">
        <v>0.75</v>
      </c>
      <c r="AQ17" s="55">
        <f t="shared" si="2"/>
        <v>0</v>
      </c>
      <c r="AR17" s="56">
        <v>0.25</v>
      </c>
      <c r="AS17" s="57">
        <f t="shared" si="3"/>
        <v>0</v>
      </c>
      <c r="AU17" s="471"/>
      <c r="AV17" s="472"/>
      <c r="AW17" s="473"/>
      <c r="AX17" s="95"/>
      <c r="AY17" s="449"/>
      <c r="AZ17" s="113" t="s">
        <v>80</v>
      </c>
      <c r="BA17" s="113" t="s">
        <v>81</v>
      </c>
      <c r="BB17" s="114" t="s">
        <v>76</v>
      </c>
      <c r="BC17" s="115"/>
      <c r="BD17" s="449"/>
      <c r="BE17" s="116" t="s">
        <v>80</v>
      </c>
      <c r="BF17" s="116" t="s">
        <v>81</v>
      </c>
      <c r="BG17" s="453"/>
      <c r="BH17" s="115"/>
      <c r="BI17" s="449"/>
      <c r="BJ17" s="454" t="s">
        <v>80</v>
      </c>
      <c r="BK17" s="454" t="s">
        <v>81</v>
      </c>
      <c r="BL17" s="453"/>
      <c r="BO17" s="449"/>
      <c r="BP17" s="454" t="s">
        <v>80</v>
      </c>
      <c r="BQ17" s="454" t="s">
        <v>81</v>
      </c>
      <c r="BR17" s="453"/>
      <c r="BT17" s="449"/>
      <c r="BU17" s="454" t="s">
        <v>80</v>
      </c>
      <c r="BV17" s="454" t="s">
        <v>81</v>
      </c>
      <c r="BW17" s="453"/>
      <c r="BY17" s="28"/>
      <c r="CE17" s="430"/>
      <c r="CF17" s="431"/>
      <c r="CG17" s="117" t="s">
        <v>82</v>
      </c>
      <c r="CH17" s="109"/>
      <c r="CI17" s="421">
        <f>AY9</f>
        <v>1</v>
      </c>
      <c r="CJ17" s="422"/>
      <c r="CK17" s="421">
        <f>BD9</f>
        <v>1</v>
      </c>
      <c r="CL17" s="422"/>
      <c r="CM17" s="421">
        <f>BI9</f>
        <v>1</v>
      </c>
      <c r="CN17" s="422"/>
      <c r="CO17" s="421">
        <f>BO9</f>
        <v>1</v>
      </c>
      <c r="CP17" s="422"/>
      <c r="CQ17" s="421">
        <f>BT9</f>
        <v>1</v>
      </c>
      <c r="CR17" s="422"/>
      <c r="CS17" s="425"/>
      <c r="CT17" s="425"/>
      <c r="CU17" s="425"/>
      <c r="CX17" s="414"/>
      <c r="CY17" s="419"/>
      <c r="CZ17" s="420"/>
      <c r="DA17" s="414"/>
      <c r="DB17" s="414"/>
      <c r="DC17" s="414"/>
      <c r="DD17" s="414"/>
    </row>
    <row r="18" spans="1:111" ht="15" customHeight="1" thickBot="1">
      <c r="R18" s="267" t="s">
        <v>208</v>
      </c>
      <c r="S18" s="268" t="s">
        <v>209</v>
      </c>
      <c r="T18" s="269" t="s">
        <v>210</v>
      </c>
      <c r="U18" s="267" t="s">
        <v>194</v>
      </c>
      <c r="V18" s="294" t="s">
        <v>211</v>
      </c>
      <c r="W18" s="268">
        <v>72</v>
      </c>
      <c r="X18" s="268">
        <v>36</v>
      </c>
      <c r="Y18" s="18"/>
      <c r="Z18" s="19"/>
      <c r="AA18" s="50">
        <v>14</v>
      </c>
      <c r="AB18" s="51"/>
      <c r="AC18" s="52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4">
        <f t="shared" si="0"/>
        <v>0</v>
      </c>
      <c r="AO18" s="55">
        <f t="shared" si="1"/>
        <v>0</v>
      </c>
      <c r="AP18" s="56">
        <v>0.75</v>
      </c>
      <c r="AQ18" s="55">
        <f t="shared" si="2"/>
        <v>0</v>
      </c>
      <c r="AR18" s="56">
        <v>0.25</v>
      </c>
      <c r="AS18" s="57">
        <f t="shared" si="3"/>
        <v>0</v>
      </c>
      <c r="AU18" s="474"/>
      <c r="AV18" s="475"/>
      <c r="AW18" s="476"/>
      <c r="AX18" s="95"/>
      <c r="AY18" s="118"/>
      <c r="AZ18" s="113"/>
      <c r="BA18" s="113"/>
      <c r="BB18" s="114"/>
      <c r="BC18" s="115"/>
      <c r="BD18" s="449"/>
      <c r="BE18" s="331"/>
      <c r="BF18" s="331"/>
      <c r="BG18" s="453"/>
      <c r="BH18" s="115"/>
      <c r="BI18" s="449"/>
      <c r="BJ18" s="455"/>
      <c r="BK18" s="455"/>
      <c r="BL18" s="453"/>
      <c r="BO18" s="449"/>
      <c r="BP18" s="455"/>
      <c r="BQ18" s="455"/>
      <c r="BR18" s="453"/>
      <c r="BT18" s="449"/>
      <c r="BU18" s="455"/>
      <c r="BV18" s="455"/>
      <c r="BW18" s="453"/>
      <c r="BY18" s="28"/>
      <c r="CE18" s="432"/>
      <c r="CF18" s="433"/>
      <c r="CG18" s="108" t="s">
        <v>83</v>
      </c>
      <c r="CH18" s="109"/>
      <c r="CI18" s="360" t="s">
        <v>84</v>
      </c>
      <c r="CJ18" s="361" t="s">
        <v>65</v>
      </c>
      <c r="CK18" s="360" t="s">
        <v>84</v>
      </c>
      <c r="CL18" s="362" t="s">
        <v>65</v>
      </c>
      <c r="CM18" s="360" t="s">
        <v>84</v>
      </c>
      <c r="CN18" s="361" t="s">
        <v>65</v>
      </c>
      <c r="CO18" s="360" t="s">
        <v>84</v>
      </c>
      <c r="CP18" s="362" t="s">
        <v>65</v>
      </c>
      <c r="CQ18" s="360" t="s">
        <v>84</v>
      </c>
      <c r="CR18" s="362" t="s">
        <v>65</v>
      </c>
      <c r="CS18" s="363">
        <v>4</v>
      </c>
      <c r="CT18" s="363"/>
      <c r="CU18" s="363"/>
      <c r="CX18" s="204">
        <v>1</v>
      </c>
      <c r="CY18" s="426">
        <v>2</v>
      </c>
      <c r="CZ18" s="427"/>
      <c r="DA18" s="366">
        <v>3</v>
      </c>
      <c r="DB18" s="366">
        <v>4</v>
      </c>
      <c r="DC18" s="366">
        <v>5</v>
      </c>
      <c r="DD18" s="366" t="s">
        <v>85</v>
      </c>
    </row>
    <row r="19" spans="1:111" ht="15" customHeight="1">
      <c r="R19" s="267" t="s">
        <v>208</v>
      </c>
      <c r="S19" s="268" t="s">
        <v>209</v>
      </c>
      <c r="T19" s="269" t="s">
        <v>212</v>
      </c>
      <c r="U19" s="267" t="s">
        <v>194</v>
      </c>
      <c r="V19" s="294" t="s">
        <v>211</v>
      </c>
      <c r="W19" s="268">
        <v>89</v>
      </c>
      <c r="X19" s="268">
        <v>36</v>
      </c>
      <c r="Y19" s="18"/>
      <c r="Z19" s="19"/>
      <c r="AA19" s="50">
        <v>15</v>
      </c>
      <c r="AB19" s="51"/>
      <c r="AC19" s="52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4">
        <f t="shared" si="0"/>
        <v>0</v>
      </c>
      <c r="AO19" s="55">
        <f t="shared" si="1"/>
        <v>0</v>
      </c>
      <c r="AP19" s="56">
        <v>0.75</v>
      </c>
      <c r="AQ19" s="55">
        <f t="shared" si="2"/>
        <v>0</v>
      </c>
      <c r="AR19" s="56">
        <v>0.25</v>
      </c>
      <c r="AS19" s="57">
        <f t="shared" si="3"/>
        <v>0</v>
      </c>
      <c r="AU19" s="130"/>
      <c r="AV19" s="119">
        <v>2017</v>
      </c>
      <c r="AW19" s="120" t="s">
        <v>86</v>
      </c>
      <c r="AX19" s="125"/>
      <c r="AY19" s="110"/>
      <c r="AZ19" s="352"/>
      <c r="BA19" s="352"/>
      <c r="BB19" s="353"/>
      <c r="BC19" s="354"/>
      <c r="BD19" s="110"/>
      <c r="BE19" s="355"/>
      <c r="BF19" s="355"/>
      <c r="BG19" s="356"/>
      <c r="BH19" s="354"/>
      <c r="BI19" s="110"/>
      <c r="BJ19" s="357"/>
      <c r="BK19" s="357"/>
      <c r="BL19" s="356"/>
      <c r="BM19" s="358"/>
      <c r="BN19" s="358"/>
      <c r="BO19" s="110"/>
      <c r="BP19" s="357"/>
      <c r="BQ19" s="357"/>
      <c r="BR19" s="356"/>
      <c r="BS19" s="358"/>
      <c r="BT19" s="110"/>
      <c r="BU19" s="357"/>
      <c r="BV19" s="357"/>
      <c r="BW19" s="356"/>
      <c r="BX19" s="358"/>
      <c r="BY19" s="28"/>
      <c r="CE19" s="126"/>
      <c r="CF19" s="121">
        <v>2017</v>
      </c>
      <c r="CG19" s="122" t="s">
        <v>86</v>
      </c>
      <c r="CH19" s="359"/>
      <c r="CI19" s="364"/>
      <c r="CJ19" s="364"/>
      <c r="CK19" s="364"/>
      <c r="CL19" s="364"/>
      <c r="CM19" s="364"/>
      <c r="CN19" s="364"/>
      <c r="CO19" s="364"/>
      <c r="CP19" s="364"/>
      <c r="CQ19" s="364"/>
      <c r="CR19" s="364"/>
      <c r="CS19" s="365"/>
      <c r="CT19" s="365"/>
      <c r="CU19" s="365"/>
      <c r="CX19" s="138"/>
      <c r="CY19" s="205">
        <v>2017</v>
      </c>
      <c r="CZ19" s="206" t="s">
        <v>86</v>
      </c>
      <c r="DA19" s="365"/>
      <c r="DB19" s="365"/>
      <c r="DC19" s="365"/>
      <c r="DD19" s="365"/>
    </row>
    <row r="20" spans="1:111" ht="15" hidden="1" customHeight="1">
      <c r="R20" s="267" t="s">
        <v>199</v>
      </c>
      <c r="S20" s="268" t="s">
        <v>200</v>
      </c>
      <c r="T20" s="269" t="s">
        <v>213</v>
      </c>
      <c r="U20" s="267" t="s">
        <v>201</v>
      </c>
      <c r="V20" s="294" t="s">
        <v>202</v>
      </c>
      <c r="W20" s="268">
        <v>74</v>
      </c>
      <c r="X20" s="268">
        <v>36</v>
      </c>
      <c r="Y20" s="18"/>
      <c r="Z20" s="19"/>
      <c r="AA20" s="50">
        <v>16</v>
      </c>
      <c r="AB20" s="51"/>
      <c r="AC20" s="52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4">
        <f t="shared" si="0"/>
        <v>0</v>
      </c>
      <c r="AO20" s="55">
        <f t="shared" si="1"/>
        <v>0</v>
      </c>
      <c r="AP20" s="56">
        <v>0.75</v>
      </c>
      <c r="AQ20" s="55">
        <f t="shared" si="2"/>
        <v>0</v>
      </c>
      <c r="AR20" s="56">
        <v>0.25</v>
      </c>
      <c r="AS20" s="57">
        <f t="shared" si="3"/>
        <v>0</v>
      </c>
      <c r="AU20" s="124"/>
      <c r="AV20" s="131"/>
      <c r="AW20" s="120" t="s">
        <v>87</v>
      </c>
      <c r="AX20" s="125"/>
      <c r="AY20" s="110"/>
      <c r="AZ20" s="352"/>
      <c r="BA20" s="352"/>
      <c r="BB20" s="353"/>
      <c r="BC20" s="354"/>
      <c r="BD20" s="110"/>
      <c r="BE20" s="355"/>
      <c r="BF20" s="355"/>
      <c r="BG20" s="356"/>
      <c r="BH20" s="354"/>
      <c r="BI20" s="110"/>
      <c r="BJ20" s="357"/>
      <c r="BK20" s="357"/>
      <c r="BL20" s="356"/>
      <c r="BM20" s="358"/>
      <c r="BN20" s="358"/>
      <c r="BO20" s="110"/>
      <c r="BP20" s="357"/>
      <c r="BQ20" s="357"/>
      <c r="BR20" s="356"/>
      <c r="BS20" s="358"/>
      <c r="BT20" s="110"/>
      <c r="BU20" s="357"/>
      <c r="BV20" s="357"/>
      <c r="BW20" s="356"/>
      <c r="BX20" s="358"/>
      <c r="BY20" s="28"/>
      <c r="CE20" s="126"/>
      <c r="CF20" s="121"/>
      <c r="CG20" s="122" t="s">
        <v>87</v>
      </c>
      <c r="CH20" s="359"/>
      <c r="CI20" s="364"/>
      <c r="CJ20" s="364"/>
      <c r="CK20" s="364"/>
      <c r="CL20" s="364"/>
      <c r="CM20" s="364"/>
      <c r="CN20" s="364"/>
      <c r="CO20" s="364"/>
      <c r="CP20" s="364"/>
      <c r="CQ20" s="364"/>
      <c r="CR20" s="364"/>
      <c r="CS20" s="365"/>
      <c r="CT20" s="365"/>
      <c r="CU20" s="365"/>
      <c r="CX20" s="138"/>
      <c r="CY20" s="205"/>
      <c r="CZ20" s="206" t="s">
        <v>87</v>
      </c>
      <c r="DA20" s="365"/>
      <c r="DB20" s="365"/>
      <c r="DC20" s="365"/>
      <c r="DD20" s="365"/>
    </row>
    <row r="21" spans="1:111" ht="15" hidden="1" customHeight="1">
      <c r="R21" s="271" t="s">
        <v>214</v>
      </c>
      <c r="S21" s="271" t="s">
        <v>215</v>
      </c>
      <c r="T21" s="275" t="s">
        <v>216</v>
      </c>
      <c r="U21" s="295" t="s">
        <v>194</v>
      </c>
      <c r="V21" s="273" t="s">
        <v>217</v>
      </c>
      <c r="W21" s="272">
        <v>139</v>
      </c>
      <c r="X21" s="272">
        <v>36</v>
      </c>
      <c r="Y21" s="128"/>
      <c r="Z21" s="129"/>
      <c r="AA21" s="50">
        <v>17</v>
      </c>
      <c r="AB21" s="51"/>
      <c r="AC21" s="52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4">
        <f t="shared" si="0"/>
        <v>0</v>
      </c>
      <c r="AO21" s="55">
        <f t="shared" si="1"/>
        <v>0</v>
      </c>
      <c r="AP21" s="56">
        <v>0.75</v>
      </c>
      <c r="AQ21" s="55">
        <f t="shared" si="2"/>
        <v>0</v>
      </c>
      <c r="AR21" s="56">
        <v>0.25</v>
      </c>
      <c r="AS21" s="57">
        <f t="shared" si="3"/>
        <v>0</v>
      </c>
      <c r="AU21" s="124"/>
      <c r="AV21" s="131"/>
      <c r="AW21" s="120" t="s">
        <v>88</v>
      </c>
      <c r="AX21" s="125"/>
      <c r="AY21" s="110"/>
      <c r="AZ21" s="352"/>
      <c r="BA21" s="352"/>
      <c r="BB21" s="353"/>
      <c r="BC21" s="354"/>
      <c r="BD21" s="110"/>
      <c r="BE21" s="355"/>
      <c r="BF21" s="355"/>
      <c r="BG21" s="356"/>
      <c r="BH21" s="354"/>
      <c r="BI21" s="110"/>
      <c r="BJ21" s="357"/>
      <c r="BK21" s="357"/>
      <c r="BL21" s="356"/>
      <c r="BM21" s="358"/>
      <c r="BN21" s="358"/>
      <c r="BO21" s="110"/>
      <c r="BP21" s="357"/>
      <c r="BQ21" s="357"/>
      <c r="BR21" s="356"/>
      <c r="BS21" s="358"/>
      <c r="BT21" s="110"/>
      <c r="BU21" s="357"/>
      <c r="BV21" s="357"/>
      <c r="BW21" s="356"/>
      <c r="BX21" s="358"/>
      <c r="BY21" s="28"/>
      <c r="CE21" s="126"/>
      <c r="CF21" s="121"/>
      <c r="CG21" s="122" t="s">
        <v>88</v>
      </c>
      <c r="CH21" s="359"/>
      <c r="CI21" s="364"/>
      <c r="CJ21" s="364"/>
      <c r="CK21" s="364"/>
      <c r="CL21" s="364"/>
      <c r="CM21" s="364"/>
      <c r="CN21" s="364"/>
      <c r="CO21" s="364"/>
      <c r="CP21" s="364"/>
      <c r="CQ21" s="364"/>
      <c r="CR21" s="364"/>
      <c r="CS21" s="365"/>
      <c r="CT21" s="365"/>
      <c r="CU21" s="365"/>
      <c r="CX21" s="138"/>
      <c r="CY21" s="205"/>
      <c r="CZ21" s="206" t="s">
        <v>88</v>
      </c>
      <c r="DA21" s="365"/>
      <c r="DB21" s="365"/>
      <c r="DC21" s="365"/>
      <c r="DD21" s="365"/>
    </row>
    <row r="22" spans="1:111" ht="15" hidden="1" customHeight="1">
      <c r="R22" s="271" t="s">
        <v>218</v>
      </c>
      <c r="S22" s="271" t="s">
        <v>219</v>
      </c>
      <c r="T22" s="275" t="s">
        <v>220</v>
      </c>
      <c r="U22" s="295" t="s">
        <v>194</v>
      </c>
      <c r="V22" s="273" t="s">
        <v>221</v>
      </c>
      <c r="W22" s="272">
        <v>78</v>
      </c>
      <c r="X22" s="272">
        <v>36</v>
      </c>
      <c r="Y22" s="128"/>
      <c r="Z22" s="129"/>
      <c r="AA22" s="50">
        <v>18</v>
      </c>
      <c r="AB22" s="51"/>
      <c r="AC22" s="52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4">
        <f t="shared" si="0"/>
        <v>0</v>
      </c>
      <c r="AO22" s="55">
        <f t="shared" si="1"/>
        <v>0</v>
      </c>
      <c r="AP22" s="56">
        <v>0.75</v>
      </c>
      <c r="AQ22" s="55">
        <f t="shared" si="2"/>
        <v>0</v>
      </c>
      <c r="AR22" s="56">
        <v>0.25</v>
      </c>
      <c r="AS22" s="57">
        <f t="shared" si="3"/>
        <v>0</v>
      </c>
      <c r="AU22" s="124"/>
      <c r="AV22" s="131"/>
      <c r="AW22" s="120" t="s">
        <v>89</v>
      </c>
      <c r="AX22" s="125"/>
      <c r="AY22" s="110"/>
      <c r="AZ22" s="352"/>
      <c r="BA22" s="352"/>
      <c r="BB22" s="353"/>
      <c r="BC22" s="354"/>
      <c r="BD22" s="110"/>
      <c r="BE22" s="355"/>
      <c r="BF22" s="355"/>
      <c r="BG22" s="356"/>
      <c r="BH22" s="354"/>
      <c r="BI22" s="110"/>
      <c r="BJ22" s="357"/>
      <c r="BK22" s="357"/>
      <c r="BL22" s="356"/>
      <c r="BM22" s="358"/>
      <c r="BN22" s="358"/>
      <c r="BO22" s="110"/>
      <c r="BP22" s="357"/>
      <c r="BQ22" s="357"/>
      <c r="BR22" s="356"/>
      <c r="BS22" s="358"/>
      <c r="BT22" s="110"/>
      <c r="BU22" s="357"/>
      <c r="BV22" s="357"/>
      <c r="BW22" s="356"/>
      <c r="BX22" s="358"/>
      <c r="BY22" s="28"/>
      <c r="CE22" s="126"/>
      <c r="CF22" s="121"/>
      <c r="CG22" s="122" t="s">
        <v>89</v>
      </c>
      <c r="CH22" s="359"/>
      <c r="CI22" s="364"/>
      <c r="CJ22" s="364"/>
      <c r="CK22" s="364"/>
      <c r="CL22" s="364"/>
      <c r="CM22" s="364"/>
      <c r="CN22" s="364"/>
      <c r="CO22" s="364"/>
      <c r="CP22" s="364"/>
      <c r="CQ22" s="364"/>
      <c r="CR22" s="364"/>
      <c r="CS22" s="365"/>
      <c r="CT22" s="365"/>
      <c r="CU22" s="365"/>
      <c r="CX22" s="138"/>
      <c r="CY22" s="205"/>
      <c r="CZ22" s="206" t="s">
        <v>89</v>
      </c>
      <c r="DA22" s="365"/>
      <c r="DB22" s="365"/>
      <c r="DC22" s="365"/>
      <c r="DD22" s="365"/>
      <c r="DF22" s="144"/>
      <c r="DG22" s="144"/>
    </row>
    <row r="23" spans="1:111" ht="15" hidden="1" customHeight="1">
      <c r="R23" s="271" t="s">
        <v>222</v>
      </c>
      <c r="S23" s="271" t="s">
        <v>223</v>
      </c>
      <c r="T23" s="275" t="s">
        <v>224</v>
      </c>
      <c r="U23" s="295" t="s">
        <v>194</v>
      </c>
      <c r="V23" s="273" t="s">
        <v>225</v>
      </c>
      <c r="W23" s="272">
        <v>91</v>
      </c>
      <c r="X23" s="272">
        <v>36</v>
      </c>
      <c r="Y23" s="128"/>
      <c r="Z23" s="129"/>
      <c r="AA23" s="50">
        <v>19</v>
      </c>
      <c r="AB23" s="51"/>
      <c r="AC23" s="52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4">
        <f t="shared" si="0"/>
        <v>0</v>
      </c>
      <c r="AO23" s="55">
        <f t="shared" si="1"/>
        <v>0</v>
      </c>
      <c r="AP23" s="56">
        <v>0.75</v>
      </c>
      <c r="AQ23" s="55">
        <f t="shared" si="2"/>
        <v>0</v>
      </c>
      <c r="AR23" s="56">
        <v>0.25</v>
      </c>
      <c r="AS23" s="57">
        <f t="shared" si="3"/>
        <v>0</v>
      </c>
      <c r="AU23" s="124">
        <v>1</v>
      </c>
      <c r="AV23" s="131"/>
      <c r="AW23" s="120" t="s">
        <v>90</v>
      </c>
      <c r="AX23" s="125"/>
      <c r="AY23" s="110"/>
      <c r="AZ23" s="352"/>
      <c r="BA23" s="352"/>
      <c r="BB23" s="353"/>
      <c r="BC23" s="354"/>
      <c r="BD23" s="110"/>
      <c r="BE23" s="355"/>
      <c r="BF23" s="355"/>
      <c r="BG23" s="356"/>
      <c r="BH23" s="354"/>
      <c r="BI23" s="110"/>
      <c r="BJ23" s="357"/>
      <c r="BK23" s="357"/>
      <c r="BL23" s="356"/>
      <c r="BM23" s="358"/>
      <c r="BN23" s="358"/>
      <c r="BO23" s="110"/>
      <c r="BP23" s="357"/>
      <c r="BQ23" s="357"/>
      <c r="BR23" s="356"/>
      <c r="BS23" s="358"/>
      <c r="BT23" s="110"/>
      <c r="BU23" s="357"/>
      <c r="BV23" s="357"/>
      <c r="BW23" s="356"/>
      <c r="BX23" s="358"/>
      <c r="BY23" s="28"/>
      <c r="CE23" s="126"/>
      <c r="CF23" s="121"/>
      <c r="CG23" s="122" t="s">
        <v>90</v>
      </c>
      <c r="CH23" s="359"/>
      <c r="CI23" s="364"/>
      <c r="CJ23" s="364"/>
      <c r="CK23" s="364"/>
      <c r="CL23" s="364"/>
      <c r="CM23" s="364"/>
      <c r="CN23" s="364"/>
      <c r="CO23" s="364"/>
      <c r="CP23" s="364"/>
      <c r="CQ23" s="364"/>
      <c r="CR23" s="364"/>
      <c r="CS23" s="365"/>
      <c r="CT23" s="365"/>
      <c r="CU23" s="365"/>
      <c r="CX23" s="138"/>
      <c r="CY23" s="205"/>
      <c r="CZ23" s="206" t="s">
        <v>90</v>
      </c>
      <c r="DA23" s="365"/>
      <c r="DB23" s="365"/>
      <c r="DC23" s="365"/>
      <c r="DD23" s="365"/>
    </row>
    <row r="24" spans="1:111" ht="15" hidden="1" customHeight="1">
      <c r="R24" s="271" t="s">
        <v>192</v>
      </c>
      <c r="S24" s="271" t="s">
        <v>193</v>
      </c>
      <c r="T24" s="275" t="s">
        <v>226</v>
      </c>
      <c r="U24" s="295" t="s">
        <v>194</v>
      </c>
      <c r="V24" s="273" t="s">
        <v>195</v>
      </c>
      <c r="W24" s="272">
        <v>84</v>
      </c>
      <c r="X24" s="272">
        <v>36</v>
      </c>
      <c r="Y24" s="128"/>
      <c r="Z24" s="129"/>
      <c r="AA24" s="50">
        <v>20</v>
      </c>
      <c r="AB24" s="51"/>
      <c r="AC24" s="52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4">
        <f t="shared" si="0"/>
        <v>0</v>
      </c>
      <c r="AO24" s="55">
        <f t="shared" si="1"/>
        <v>0</v>
      </c>
      <c r="AP24" s="56">
        <v>0.75</v>
      </c>
      <c r="AQ24" s="55">
        <f t="shared" si="2"/>
        <v>0</v>
      </c>
      <c r="AR24" s="56">
        <v>0.25</v>
      </c>
      <c r="AS24" s="57">
        <f t="shared" si="3"/>
        <v>0</v>
      </c>
      <c r="AU24" s="124">
        <f t="shared" ref="AU24:AU82" si="4">AU23+1</f>
        <v>2</v>
      </c>
      <c r="AV24" s="131"/>
      <c r="AW24" s="148" t="s">
        <v>91</v>
      </c>
      <c r="AX24" s="125"/>
      <c r="AY24" s="395"/>
      <c r="AZ24" s="396"/>
      <c r="BA24" s="397"/>
      <c r="BB24" s="398"/>
      <c r="BC24" s="115"/>
      <c r="BD24" s="395"/>
      <c r="BE24" s="399"/>
      <c r="BF24" s="400"/>
      <c r="BG24" s="401"/>
      <c r="BH24" s="115"/>
      <c r="BI24" s="395"/>
      <c r="BJ24" s="402"/>
      <c r="BK24" s="392"/>
      <c r="BL24" s="401"/>
      <c r="BM24" s="14"/>
      <c r="BN24" s="14"/>
      <c r="BO24" s="395"/>
      <c r="BP24" s="402"/>
      <c r="BQ24" s="392"/>
      <c r="BR24" s="401"/>
      <c r="BS24" s="14"/>
      <c r="BT24" s="395"/>
      <c r="BU24" s="402"/>
      <c r="BV24" s="392"/>
      <c r="BW24" s="401"/>
      <c r="BY24" s="28"/>
      <c r="CE24" s="126"/>
      <c r="CF24" s="121"/>
      <c r="CG24" s="122" t="s">
        <v>91</v>
      </c>
      <c r="CH24" s="123"/>
      <c r="CI24" s="364"/>
      <c r="CJ24" s="364"/>
      <c r="CK24" s="364"/>
      <c r="CL24" s="364"/>
      <c r="CM24" s="364"/>
      <c r="CN24" s="364"/>
      <c r="CO24" s="364"/>
      <c r="CP24" s="364"/>
      <c r="CQ24" s="364"/>
      <c r="CR24" s="364"/>
      <c r="CS24" s="365"/>
      <c r="CT24" s="365"/>
      <c r="CU24" s="365"/>
      <c r="CX24" s="138"/>
      <c r="CY24" s="205"/>
      <c r="CZ24" s="206" t="s">
        <v>91</v>
      </c>
      <c r="DA24" s="365"/>
      <c r="DB24" s="365"/>
      <c r="DC24" s="365"/>
      <c r="DD24" s="365"/>
    </row>
    <row r="25" spans="1:111" ht="15" hidden="1" customHeight="1">
      <c r="R25" s="271" t="s">
        <v>192</v>
      </c>
      <c r="S25" s="271" t="s">
        <v>193</v>
      </c>
      <c r="T25" s="275" t="s">
        <v>227</v>
      </c>
      <c r="U25" s="295" t="s">
        <v>194</v>
      </c>
      <c r="V25" s="273" t="s">
        <v>195</v>
      </c>
      <c r="W25" s="272">
        <v>84</v>
      </c>
      <c r="X25" s="272">
        <v>36</v>
      </c>
      <c r="Y25" s="128"/>
      <c r="Z25" s="129"/>
      <c r="AA25" s="50">
        <v>21</v>
      </c>
      <c r="AB25" s="51"/>
      <c r="AC25" s="52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4">
        <f t="shared" si="0"/>
        <v>0</v>
      </c>
      <c r="AO25" s="55">
        <f t="shared" si="1"/>
        <v>0</v>
      </c>
      <c r="AP25" s="56">
        <v>0.75</v>
      </c>
      <c r="AQ25" s="55">
        <f t="shared" si="2"/>
        <v>0</v>
      </c>
      <c r="AR25" s="56">
        <v>0.25</v>
      </c>
      <c r="AS25" s="57">
        <f t="shared" si="3"/>
        <v>0</v>
      </c>
      <c r="AU25" s="124">
        <f t="shared" si="4"/>
        <v>3</v>
      </c>
      <c r="AV25" s="131"/>
      <c r="AW25" s="148" t="s">
        <v>92</v>
      </c>
      <c r="AX25" s="125"/>
      <c r="AY25" s="395"/>
      <c r="AZ25" s="396"/>
      <c r="BA25" s="397"/>
      <c r="BB25" s="398"/>
      <c r="BC25" s="115"/>
      <c r="BD25" s="395"/>
      <c r="BE25" s="399"/>
      <c r="BF25" s="400"/>
      <c r="BG25" s="401"/>
      <c r="BH25" s="115"/>
      <c r="BI25" s="395"/>
      <c r="BJ25" s="402"/>
      <c r="BK25" s="392"/>
      <c r="BL25" s="401"/>
      <c r="BM25" s="14"/>
      <c r="BN25" s="14"/>
      <c r="BO25" s="395"/>
      <c r="BP25" s="402"/>
      <c r="BQ25" s="392"/>
      <c r="BR25" s="401"/>
      <c r="BS25" s="14"/>
      <c r="BT25" s="395"/>
      <c r="BU25" s="402"/>
      <c r="BV25" s="392"/>
      <c r="BW25" s="401"/>
      <c r="BY25" s="28"/>
      <c r="CE25" s="126"/>
      <c r="CF25" s="121"/>
      <c r="CG25" s="122" t="s">
        <v>92</v>
      </c>
      <c r="CH25" s="149"/>
      <c r="CI25" s="364"/>
      <c r="CJ25" s="364"/>
      <c r="CK25" s="364"/>
      <c r="CL25" s="364"/>
      <c r="CM25" s="364"/>
      <c r="CN25" s="364"/>
      <c r="CO25" s="364"/>
      <c r="CP25" s="364"/>
      <c r="CQ25" s="364"/>
      <c r="CR25" s="364"/>
      <c r="CS25" s="365"/>
      <c r="CT25" s="365"/>
      <c r="CU25" s="365"/>
      <c r="CX25" s="138"/>
      <c r="CY25" s="205"/>
      <c r="CZ25" s="206" t="s">
        <v>92</v>
      </c>
      <c r="DA25" s="365"/>
      <c r="DB25" s="365"/>
      <c r="DC25" s="365"/>
      <c r="DD25" s="365"/>
    </row>
    <row r="26" spans="1:111" ht="15" customHeight="1">
      <c r="R26" s="271" t="s">
        <v>199</v>
      </c>
      <c r="S26" s="271" t="s">
        <v>200</v>
      </c>
      <c r="T26" s="275" t="s">
        <v>228</v>
      </c>
      <c r="U26" s="295" t="s">
        <v>201</v>
      </c>
      <c r="V26" s="273" t="s">
        <v>202</v>
      </c>
      <c r="W26" s="272">
        <v>75</v>
      </c>
      <c r="X26" s="272">
        <v>36</v>
      </c>
      <c r="Y26" s="128"/>
      <c r="Z26" s="129"/>
      <c r="AA26" s="50">
        <v>22</v>
      </c>
      <c r="AB26" s="51"/>
      <c r="AC26" s="52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4">
        <f t="shared" si="0"/>
        <v>0</v>
      </c>
      <c r="AO26" s="55">
        <f t="shared" si="1"/>
        <v>0</v>
      </c>
      <c r="AP26" s="56">
        <v>0.75</v>
      </c>
      <c r="AQ26" s="55">
        <f t="shared" si="2"/>
        <v>0</v>
      </c>
      <c r="AR26" s="56">
        <v>0.25</v>
      </c>
      <c r="AS26" s="57">
        <f t="shared" si="3"/>
        <v>0</v>
      </c>
      <c r="AU26" s="124">
        <f t="shared" si="4"/>
        <v>4</v>
      </c>
      <c r="AV26" s="131"/>
      <c r="AW26" s="120" t="s">
        <v>93</v>
      </c>
      <c r="AX26" s="125"/>
      <c r="AY26" s="132">
        <f>AY10</f>
        <v>100000000</v>
      </c>
      <c r="AZ26" s="133">
        <f>+(AY26*((AY12/12)/(1-((AY12/12)+1)^-AY11))-(AY12*(AY26/12)))</f>
        <v>643988.48572408268</v>
      </c>
      <c r="BA26" s="134">
        <f t="shared" ref="BA26:BA89" si="5">+(AY26*$BD$12/12)</f>
        <v>416666.66666666669</v>
      </c>
      <c r="BB26" s="135">
        <f>+AZ26+BA26</f>
        <v>1060655.1523907494</v>
      </c>
      <c r="BD26" s="132">
        <f>BD10</f>
        <v>122000000</v>
      </c>
      <c r="BE26" s="133">
        <f>+(BD26*((BD12/12)/(1-((BD12/12)+1)^-BD11))-(BD12*(BD26/12)))</f>
        <v>456434.89129134844</v>
      </c>
      <c r="BF26" s="134">
        <f t="shared" ref="BF26:BF89" si="6">+(BD26*$BI$12/12)</f>
        <v>508333.33333333331</v>
      </c>
      <c r="BG26" s="135">
        <f>+BE26+BF26</f>
        <v>964768.22462468175</v>
      </c>
      <c r="BH26" s="102"/>
      <c r="BI26" s="132">
        <f>BI10</f>
        <v>122000000</v>
      </c>
      <c r="BJ26" s="133">
        <f>+(BI26*((BI12/12)/(1-((BI12/12)+1)^-BI11))-(BI12*(BI26/12)))</f>
        <v>785665.95258338097</v>
      </c>
      <c r="BK26" s="134">
        <f t="shared" ref="BK26:BK89" si="7">+(BI26*$BI$12/12)</f>
        <v>508333.33333333331</v>
      </c>
      <c r="BL26" s="135">
        <f>+BJ26+BK26</f>
        <v>1293999.2859167142</v>
      </c>
      <c r="BO26" s="132">
        <f>BO10</f>
        <v>116100000</v>
      </c>
      <c r="BP26" s="133">
        <f>+(BO26*((BO12/12)/(1-((BO12/12)+1)^-BO11))-(BO12*(BO26/12)))</f>
        <v>747670.63192566019</v>
      </c>
      <c r="BQ26" s="134">
        <f t="shared" ref="BQ26:BQ89" si="8">+(BO26*$BO$12/12)</f>
        <v>483750</v>
      </c>
      <c r="BR26" s="135">
        <f>+BP26+BQ26</f>
        <v>1231420.6319256602</v>
      </c>
      <c r="BT26" s="132">
        <f>BT10</f>
        <v>122500000</v>
      </c>
      <c r="BU26" s="133">
        <f>+(BT26*((BT12/12)/(1-((BT12/12)+1)^-BT11))-(BT12*(BT26/12)))</f>
        <v>458305.52609172266</v>
      </c>
      <c r="BV26" s="134">
        <f t="shared" ref="BV26:BV89" si="9">+(BT26*$BO$12/12)</f>
        <v>510416.66666666669</v>
      </c>
      <c r="BW26" s="135">
        <f>+BU26+BV26</f>
        <v>968722.19275838928</v>
      </c>
      <c r="BY26" s="28"/>
      <c r="CE26" s="126"/>
      <c r="CF26" s="121"/>
      <c r="CG26" s="122" t="s">
        <v>93</v>
      </c>
      <c r="CH26" s="123"/>
      <c r="CI26" s="136">
        <f>AZ26</f>
        <v>643988.48572408268</v>
      </c>
      <c r="CJ26" s="137">
        <f>BA26</f>
        <v>416666.66666666669</v>
      </c>
      <c r="CK26" s="142">
        <f>BE26</f>
        <v>456434.89129134844</v>
      </c>
      <c r="CL26" s="137">
        <f>BF26</f>
        <v>508333.33333333331</v>
      </c>
      <c r="CM26" s="142">
        <f>BJ26</f>
        <v>785665.95258338097</v>
      </c>
      <c r="CN26" s="137">
        <f>BK26</f>
        <v>508333.33333333331</v>
      </c>
      <c r="CO26" s="143">
        <f>BP26</f>
        <v>747670.63192566019</v>
      </c>
      <c r="CP26" s="143">
        <f>BQ26</f>
        <v>483750</v>
      </c>
      <c r="CQ26" s="143">
        <f>BU26</f>
        <v>458305.52609172266</v>
      </c>
      <c r="CR26" s="143">
        <f>BV26</f>
        <v>510416.66666666669</v>
      </c>
      <c r="CS26" s="143">
        <f>CI26+CK26+CM26+CO26+CQ26</f>
        <v>3092065.4876161953</v>
      </c>
      <c r="CT26" s="143">
        <f>90%*CS26</f>
        <v>2782858.9388545761</v>
      </c>
      <c r="CU26" s="143">
        <f>CJ26+CL26+CN26+CP26+CR26</f>
        <v>2427500</v>
      </c>
      <c r="CX26" s="138">
        <v>1</v>
      </c>
      <c r="CY26" s="205"/>
      <c r="CZ26" s="206" t="s">
        <v>93</v>
      </c>
      <c r="DA26" s="237">
        <f>AY26+BD26+BI26+BO26+BT26</f>
        <v>582600000</v>
      </c>
      <c r="DB26" s="237">
        <f t="shared" ref="DB26:DC89" si="10">CT26</f>
        <v>2782858.9388545761</v>
      </c>
      <c r="DC26" s="237">
        <f t="shared" si="10"/>
        <v>2427500</v>
      </c>
      <c r="DD26" s="367">
        <f t="shared" ref="DD26:DD88" si="11">DA26-DB26</f>
        <v>579817141.06114542</v>
      </c>
    </row>
    <row r="27" spans="1:111" ht="15" customHeight="1">
      <c r="R27" s="271" t="s">
        <v>199</v>
      </c>
      <c r="S27" s="258" t="s">
        <v>200</v>
      </c>
      <c r="T27" s="263" t="s">
        <v>206</v>
      </c>
      <c r="U27" s="295" t="s">
        <v>201</v>
      </c>
      <c r="V27" s="273" t="s">
        <v>202</v>
      </c>
      <c r="W27" s="217">
        <v>74</v>
      </c>
      <c r="X27" s="217">
        <v>36</v>
      </c>
      <c r="Y27" s="128"/>
      <c r="Z27" s="129"/>
      <c r="AA27" s="50">
        <v>23</v>
      </c>
      <c r="AB27" s="51"/>
      <c r="AC27" s="52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4">
        <f t="shared" si="0"/>
        <v>0</v>
      </c>
      <c r="AO27" s="55">
        <f t="shared" si="1"/>
        <v>0</v>
      </c>
      <c r="AP27" s="56">
        <v>0.75</v>
      </c>
      <c r="AQ27" s="55">
        <f t="shared" si="2"/>
        <v>0</v>
      </c>
      <c r="AR27" s="56">
        <v>0.25</v>
      </c>
      <c r="AS27" s="57">
        <f t="shared" si="3"/>
        <v>0</v>
      </c>
      <c r="AU27" s="124">
        <f t="shared" si="4"/>
        <v>5</v>
      </c>
      <c r="AV27" s="131"/>
      <c r="AW27" s="120" t="s">
        <v>94</v>
      </c>
      <c r="AX27" s="125"/>
      <c r="AY27" s="139">
        <f>+AY26-AZ26</f>
        <v>99356011.514275923</v>
      </c>
      <c r="AZ27" s="140">
        <f>+BB27-BA27</f>
        <v>646671.77108126646</v>
      </c>
      <c r="BA27" s="134">
        <f t="shared" si="5"/>
        <v>413983.38130948303</v>
      </c>
      <c r="BB27" s="141">
        <f>+BB26</f>
        <v>1060655.1523907494</v>
      </c>
      <c r="BD27" s="145">
        <f>+BD26-BE26</f>
        <v>121543565.10870865</v>
      </c>
      <c r="BE27" s="146">
        <f>+BG27-BF27</f>
        <v>458336.70333839563</v>
      </c>
      <c r="BF27" s="134">
        <f t="shared" si="6"/>
        <v>506431.52128628612</v>
      </c>
      <c r="BG27" s="147">
        <f>+BG26</f>
        <v>964768.22462468175</v>
      </c>
      <c r="BH27" s="102"/>
      <c r="BI27" s="139">
        <f t="shared" ref="BI27:BI90" si="12">+BI26-BJ26</f>
        <v>121214334.04741661</v>
      </c>
      <c r="BJ27" s="140">
        <f t="shared" ref="BJ27:BJ90" si="13">+BL27-BK27</f>
        <v>788939.560719145</v>
      </c>
      <c r="BK27" s="134">
        <f t="shared" si="7"/>
        <v>505059.72519756923</v>
      </c>
      <c r="BL27" s="141">
        <f t="shared" ref="BL27:BL90" si="14">+BL26</f>
        <v>1293999.2859167142</v>
      </c>
      <c r="BO27" s="139">
        <f t="shared" ref="BO27:BO90" si="15">+BO26-BP26</f>
        <v>115352329.36807434</v>
      </c>
      <c r="BP27" s="140">
        <f t="shared" ref="BP27:BP90" si="16">+BR27-BQ27</f>
        <v>750785.92622535047</v>
      </c>
      <c r="BQ27" s="134">
        <f t="shared" si="8"/>
        <v>480634.70570030977</v>
      </c>
      <c r="BR27" s="141">
        <f t="shared" ref="BR27:BR90" si="17">+BR26</f>
        <v>1231420.6319256602</v>
      </c>
      <c r="BT27" s="139">
        <f t="shared" ref="BT27:BT78" si="18">+BT26-BU26</f>
        <v>122041694.47390828</v>
      </c>
      <c r="BU27" s="140">
        <f t="shared" ref="BU27:BU90" si="19">+BW27-BV27</f>
        <v>460215.1324504381</v>
      </c>
      <c r="BV27" s="134">
        <f t="shared" si="9"/>
        <v>508507.06030795118</v>
      </c>
      <c r="BW27" s="141">
        <f t="shared" ref="BW27:BW90" si="20">+BW26</f>
        <v>968722.19275838928</v>
      </c>
      <c r="BY27" s="28"/>
      <c r="CE27" s="126"/>
      <c r="CF27" s="121"/>
      <c r="CG27" s="122" t="s">
        <v>94</v>
      </c>
      <c r="CH27" s="123"/>
      <c r="CI27" s="136">
        <f t="shared" ref="CI27:CJ90" si="21">AZ27</f>
        <v>646671.77108126646</v>
      </c>
      <c r="CJ27" s="137">
        <f t="shared" si="21"/>
        <v>413983.38130948303</v>
      </c>
      <c r="CK27" s="142">
        <f t="shared" ref="CK27:CL90" si="22">BE27</f>
        <v>458336.70333839563</v>
      </c>
      <c r="CL27" s="137">
        <f t="shared" si="22"/>
        <v>506431.52128628612</v>
      </c>
      <c r="CM27" s="142">
        <f t="shared" ref="CM27:CN90" si="23">BJ27</f>
        <v>788939.560719145</v>
      </c>
      <c r="CN27" s="137">
        <f t="shared" si="23"/>
        <v>505059.72519756923</v>
      </c>
      <c r="CO27" s="143">
        <f t="shared" ref="CO27:CP90" si="24">BP27</f>
        <v>750785.92622535047</v>
      </c>
      <c r="CP27" s="143">
        <f t="shared" si="24"/>
        <v>480634.70570030977</v>
      </c>
      <c r="CQ27" s="143">
        <f t="shared" ref="CQ27:CR90" si="25">BU27</f>
        <v>460215.1324504381</v>
      </c>
      <c r="CR27" s="143">
        <f t="shared" si="25"/>
        <v>508507.06030795118</v>
      </c>
      <c r="CS27" s="143">
        <f t="shared" ref="CS27:CS90" si="26">CI27+CK27+CM27+CO27+CQ27</f>
        <v>3104949.0938145956</v>
      </c>
      <c r="CT27" s="143">
        <f t="shared" ref="CT27:CT90" si="27">90%*CS27</f>
        <v>2794454.1844331361</v>
      </c>
      <c r="CU27" s="143">
        <f t="shared" ref="CU27:CU90" si="28">CJ27+CL27+CN27+CP27+CR27</f>
        <v>2414616.3938015993</v>
      </c>
      <c r="CX27" s="138">
        <v>2</v>
      </c>
      <c r="CY27" s="205"/>
      <c r="CZ27" s="206" t="s">
        <v>94</v>
      </c>
      <c r="DA27" s="237">
        <f t="shared" ref="DA27:DA90" si="29">AY27+BD27+BI27+BO27+BT27</f>
        <v>579507934.51238382</v>
      </c>
      <c r="DB27" s="237">
        <f t="shared" si="10"/>
        <v>2794454.1844331361</v>
      </c>
      <c r="DC27" s="237">
        <f t="shared" si="10"/>
        <v>2414616.3938015993</v>
      </c>
      <c r="DD27" s="138">
        <f t="shared" si="11"/>
        <v>576713480.32795072</v>
      </c>
    </row>
    <row r="28" spans="1:111" ht="15" customHeight="1">
      <c r="R28" s="218" t="s">
        <v>218</v>
      </c>
      <c r="S28" s="261" t="s">
        <v>219</v>
      </c>
      <c r="T28" s="261" t="s">
        <v>229</v>
      </c>
      <c r="U28" s="289" t="s">
        <v>194</v>
      </c>
      <c r="V28" s="290" t="s">
        <v>221</v>
      </c>
      <c r="W28" s="219">
        <v>78</v>
      </c>
      <c r="X28" s="219">
        <v>36</v>
      </c>
      <c r="Y28" s="128"/>
      <c r="Z28" s="129"/>
      <c r="AA28" s="50">
        <v>24</v>
      </c>
      <c r="AB28" s="51"/>
      <c r="AC28" s="52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4">
        <f t="shared" si="0"/>
        <v>0</v>
      </c>
      <c r="AO28" s="55">
        <f t="shared" si="1"/>
        <v>0</v>
      </c>
      <c r="AP28" s="56">
        <v>0.75</v>
      </c>
      <c r="AQ28" s="55">
        <f t="shared" si="2"/>
        <v>0</v>
      </c>
      <c r="AR28" s="56">
        <v>0.25</v>
      </c>
      <c r="AS28" s="57">
        <f t="shared" si="3"/>
        <v>0</v>
      </c>
      <c r="AU28" s="124">
        <f t="shared" si="4"/>
        <v>6</v>
      </c>
      <c r="AV28" s="131"/>
      <c r="AW28" s="120" t="s">
        <v>95</v>
      </c>
      <c r="AX28" s="125"/>
      <c r="AY28" s="139">
        <f t="shared" ref="AY28:AY90" si="30">+AY27-AZ27</f>
        <v>98709339.743194655</v>
      </c>
      <c r="AZ28" s="140">
        <f t="shared" ref="AZ28:AZ91" si="31">+BB28-BA28</f>
        <v>649366.23679410503</v>
      </c>
      <c r="BA28" s="134">
        <f t="shared" si="5"/>
        <v>411288.91559664439</v>
      </c>
      <c r="BB28" s="141">
        <f t="shared" ref="BB28:BB90" si="32">+BB27</f>
        <v>1060655.1523907494</v>
      </c>
      <c r="BD28" s="145">
        <f t="shared" ref="BD28:BD91" si="33">+BD27-BE27</f>
        <v>121085228.40537025</v>
      </c>
      <c r="BE28" s="146">
        <f t="shared" ref="BE28:BE91" si="34">+BG28-BF28</f>
        <v>460246.43960230565</v>
      </c>
      <c r="BF28" s="134">
        <f t="shared" si="6"/>
        <v>504521.78502237611</v>
      </c>
      <c r="BG28" s="141">
        <f t="shared" ref="BG28:BG82" si="35">+BG27</f>
        <v>964768.22462468175</v>
      </c>
      <c r="BH28" s="102"/>
      <c r="BI28" s="139">
        <f t="shared" si="12"/>
        <v>120425394.48669747</v>
      </c>
      <c r="BJ28" s="140">
        <f t="shared" si="13"/>
        <v>792226.80888880813</v>
      </c>
      <c r="BK28" s="134">
        <f t="shared" si="7"/>
        <v>501772.4770279061</v>
      </c>
      <c r="BL28" s="147">
        <f t="shared" si="14"/>
        <v>1293999.2859167142</v>
      </c>
      <c r="BO28" s="139">
        <f t="shared" si="15"/>
        <v>114601543.44184899</v>
      </c>
      <c r="BP28" s="140">
        <f t="shared" si="16"/>
        <v>753914.20091795595</v>
      </c>
      <c r="BQ28" s="134">
        <f t="shared" si="8"/>
        <v>477506.43100770417</v>
      </c>
      <c r="BR28" s="141">
        <f t="shared" si="17"/>
        <v>1231420.6319256602</v>
      </c>
      <c r="BT28" s="139">
        <f t="shared" si="18"/>
        <v>121581479.34145784</v>
      </c>
      <c r="BU28" s="140">
        <f t="shared" si="19"/>
        <v>462132.69550231489</v>
      </c>
      <c r="BV28" s="134">
        <f t="shared" si="9"/>
        <v>506589.49725607439</v>
      </c>
      <c r="BW28" s="141">
        <f t="shared" si="20"/>
        <v>968722.19275838928</v>
      </c>
      <c r="BY28" s="28"/>
      <c r="CE28" s="126"/>
      <c r="CF28" s="121"/>
      <c r="CG28" s="122" t="s">
        <v>95</v>
      </c>
      <c r="CH28" s="123"/>
      <c r="CI28" s="136">
        <f t="shared" si="21"/>
        <v>649366.23679410503</v>
      </c>
      <c r="CJ28" s="137">
        <f t="shared" si="21"/>
        <v>411288.91559664439</v>
      </c>
      <c r="CK28" s="142">
        <f t="shared" si="22"/>
        <v>460246.43960230565</v>
      </c>
      <c r="CL28" s="137">
        <f t="shared" si="22"/>
        <v>504521.78502237611</v>
      </c>
      <c r="CM28" s="142">
        <f t="shared" si="23"/>
        <v>792226.80888880813</v>
      </c>
      <c r="CN28" s="137">
        <f t="shared" si="23"/>
        <v>501772.4770279061</v>
      </c>
      <c r="CO28" s="143">
        <f t="shared" si="24"/>
        <v>753914.20091795595</v>
      </c>
      <c r="CP28" s="143">
        <f t="shared" si="24"/>
        <v>477506.43100770417</v>
      </c>
      <c r="CQ28" s="143">
        <f t="shared" si="25"/>
        <v>462132.69550231489</v>
      </c>
      <c r="CR28" s="143">
        <f t="shared" si="25"/>
        <v>506589.49725607439</v>
      </c>
      <c r="CS28" s="143">
        <f t="shared" si="26"/>
        <v>3117886.3817054895</v>
      </c>
      <c r="CT28" s="143">
        <f t="shared" si="27"/>
        <v>2806097.7435349408</v>
      </c>
      <c r="CU28" s="143">
        <f t="shared" si="28"/>
        <v>2401679.1059107054</v>
      </c>
      <c r="CX28" s="138">
        <v>3</v>
      </c>
      <c r="CY28" s="205"/>
      <c r="CZ28" s="206" t="s">
        <v>95</v>
      </c>
      <c r="DA28" s="237">
        <f t="shared" si="29"/>
        <v>576402985.41856921</v>
      </c>
      <c r="DB28" s="237">
        <f t="shared" si="10"/>
        <v>2806097.7435349408</v>
      </c>
      <c r="DC28" s="237">
        <f t="shared" si="10"/>
        <v>2401679.1059107054</v>
      </c>
      <c r="DD28" s="138">
        <f t="shared" si="11"/>
        <v>573596887.67503428</v>
      </c>
    </row>
    <row r="29" spans="1:111" ht="15" customHeight="1">
      <c r="R29" s="218" t="s">
        <v>199</v>
      </c>
      <c r="S29" s="261" t="s">
        <v>200</v>
      </c>
      <c r="T29" s="261" t="s">
        <v>230</v>
      </c>
      <c r="U29" s="289" t="s">
        <v>201</v>
      </c>
      <c r="V29" s="290" t="s">
        <v>202</v>
      </c>
      <c r="W29" s="219">
        <v>74</v>
      </c>
      <c r="X29" s="219">
        <v>36</v>
      </c>
      <c r="Y29" s="128"/>
      <c r="Z29" s="129"/>
      <c r="AA29" s="50">
        <v>25</v>
      </c>
      <c r="AB29" s="51"/>
      <c r="AC29" s="52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4">
        <f t="shared" si="0"/>
        <v>0</v>
      </c>
      <c r="AO29" s="55">
        <f t="shared" si="1"/>
        <v>0</v>
      </c>
      <c r="AP29" s="56">
        <v>0.75</v>
      </c>
      <c r="AQ29" s="55">
        <f t="shared" si="2"/>
        <v>0</v>
      </c>
      <c r="AR29" s="56">
        <v>0.25</v>
      </c>
      <c r="AS29" s="57">
        <f t="shared" si="3"/>
        <v>0</v>
      </c>
      <c r="AU29" s="124">
        <f t="shared" si="4"/>
        <v>7</v>
      </c>
      <c r="AV29" s="131"/>
      <c r="AW29" s="120" t="s">
        <v>96</v>
      </c>
      <c r="AX29" s="125"/>
      <c r="AY29" s="139">
        <f t="shared" si="30"/>
        <v>98059973.506400555</v>
      </c>
      <c r="AZ29" s="140">
        <f t="shared" si="31"/>
        <v>652071.92944741365</v>
      </c>
      <c r="BA29" s="134">
        <f t="shared" si="5"/>
        <v>408583.22294333571</v>
      </c>
      <c r="BB29" s="141">
        <f t="shared" si="32"/>
        <v>1060655.1523907494</v>
      </c>
      <c r="BD29" s="145">
        <f t="shared" si="33"/>
        <v>120624981.96576795</v>
      </c>
      <c r="BE29" s="146">
        <f t="shared" si="34"/>
        <v>462164.13310064859</v>
      </c>
      <c r="BF29" s="134">
        <f t="shared" si="6"/>
        <v>502604.09152403317</v>
      </c>
      <c r="BG29" s="141">
        <f t="shared" si="35"/>
        <v>964768.22462468175</v>
      </c>
      <c r="BH29" s="102"/>
      <c r="BI29" s="139">
        <f t="shared" si="12"/>
        <v>119633167.67780866</v>
      </c>
      <c r="BJ29" s="140">
        <f t="shared" si="13"/>
        <v>795527.75392584479</v>
      </c>
      <c r="BK29" s="134">
        <f t="shared" si="7"/>
        <v>498471.53199086944</v>
      </c>
      <c r="BL29" s="147">
        <f t="shared" si="14"/>
        <v>1293999.2859167142</v>
      </c>
      <c r="BO29" s="139">
        <f t="shared" si="15"/>
        <v>113847629.24093103</v>
      </c>
      <c r="BP29" s="140">
        <f t="shared" si="16"/>
        <v>757055.51008844748</v>
      </c>
      <c r="BQ29" s="134">
        <f t="shared" si="8"/>
        <v>474365.1218372127</v>
      </c>
      <c r="BR29" s="141">
        <f t="shared" si="17"/>
        <v>1231420.6319256602</v>
      </c>
      <c r="BT29" s="139">
        <f t="shared" si="18"/>
        <v>121119346.64595553</v>
      </c>
      <c r="BU29" s="140">
        <f t="shared" si="19"/>
        <v>464058.24840024119</v>
      </c>
      <c r="BV29" s="134">
        <f t="shared" si="9"/>
        <v>504663.94435814809</v>
      </c>
      <c r="BW29" s="141">
        <f t="shared" si="20"/>
        <v>968722.19275838928</v>
      </c>
      <c r="BY29" s="28"/>
      <c r="CE29" s="126"/>
      <c r="CF29" s="121"/>
      <c r="CG29" s="122" t="s">
        <v>96</v>
      </c>
      <c r="CH29" s="123"/>
      <c r="CI29" s="136">
        <f t="shared" si="21"/>
        <v>652071.92944741365</v>
      </c>
      <c r="CJ29" s="137">
        <f t="shared" si="21"/>
        <v>408583.22294333571</v>
      </c>
      <c r="CK29" s="142">
        <f t="shared" si="22"/>
        <v>462164.13310064859</v>
      </c>
      <c r="CL29" s="137">
        <f t="shared" si="22"/>
        <v>502604.09152403317</v>
      </c>
      <c r="CM29" s="142">
        <f t="shared" si="23"/>
        <v>795527.75392584479</v>
      </c>
      <c r="CN29" s="137">
        <f t="shared" si="23"/>
        <v>498471.53199086944</v>
      </c>
      <c r="CO29" s="143">
        <f t="shared" si="24"/>
        <v>757055.51008844748</v>
      </c>
      <c r="CP29" s="143">
        <f t="shared" si="24"/>
        <v>474365.1218372127</v>
      </c>
      <c r="CQ29" s="143">
        <f t="shared" si="25"/>
        <v>464058.24840024119</v>
      </c>
      <c r="CR29" s="143">
        <f t="shared" si="25"/>
        <v>504663.94435814809</v>
      </c>
      <c r="CS29" s="143">
        <f t="shared" si="26"/>
        <v>3130877.5749625955</v>
      </c>
      <c r="CT29" s="143">
        <f t="shared" si="27"/>
        <v>2817789.8174663358</v>
      </c>
      <c r="CU29" s="143">
        <f t="shared" si="28"/>
        <v>2388687.9126535989</v>
      </c>
      <c r="CX29" s="138">
        <v>4</v>
      </c>
      <c r="CY29" s="205"/>
      <c r="CZ29" s="206" t="s">
        <v>96</v>
      </c>
      <c r="DA29" s="237">
        <f t="shared" si="29"/>
        <v>573285099.03686368</v>
      </c>
      <c r="DB29" s="237">
        <f t="shared" si="10"/>
        <v>2817789.8174663358</v>
      </c>
      <c r="DC29" s="237">
        <f t="shared" si="10"/>
        <v>2388687.9126535989</v>
      </c>
      <c r="DD29" s="138">
        <f t="shared" si="11"/>
        <v>570467309.21939731</v>
      </c>
    </row>
    <row r="30" spans="1:111" ht="15" customHeight="1">
      <c r="R30" s="218" t="s">
        <v>196</v>
      </c>
      <c r="S30" s="261" t="s">
        <v>197</v>
      </c>
      <c r="T30" s="261" t="s">
        <v>231</v>
      </c>
      <c r="U30" s="289" t="s">
        <v>194</v>
      </c>
      <c r="V30" s="290" t="s">
        <v>198</v>
      </c>
      <c r="W30" s="219">
        <v>72</v>
      </c>
      <c r="X30" s="219">
        <v>36</v>
      </c>
      <c r="Y30" s="128"/>
      <c r="Z30" s="129"/>
      <c r="AA30" s="50">
        <v>26</v>
      </c>
      <c r="AB30" s="51"/>
      <c r="AC30" s="52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4">
        <f t="shared" si="0"/>
        <v>0</v>
      </c>
      <c r="AO30" s="55">
        <f t="shared" si="1"/>
        <v>0</v>
      </c>
      <c r="AP30" s="56">
        <v>0.75</v>
      </c>
      <c r="AQ30" s="55">
        <f t="shared" si="2"/>
        <v>0</v>
      </c>
      <c r="AR30" s="56">
        <v>0.25</v>
      </c>
      <c r="AS30" s="57">
        <f t="shared" si="3"/>
        <v>0</v>
      </c>
      <c r="AU30" s="124">
        <f t="shared" si="4"/>
        <v>8</v>
      </c>
      <c r="AV30" s="131"/>
      <c r="AW30" s="120" t="s">
        <v>97</v>
      </c>
      <c r="AX30" s="125"/>
      <c r="AY30" s="139">
        <f t="shared" si="30"/>
        <v>97407901.576953143</v>
      </c>
      <c r="AZ30" s="140">
        <f t="shared" si="31"/>
        <v>654788.89582011127</v>
      </c>
      <c r="BA30" s="134">
        <f t="shared" si="5"/>
        <v>405866.2565706381</v>
      </c>
      <c r="BB30" s="141">
        <f t="shared" si="32"/>
        <v>1060655.1523907494</v>
      </c>
      <c r="BD30" s="145">
        <f t="shared" si="33"/>
        <v>120162817.83266731</v>
      </c>
      <c r="BE30" s="146">
        <f t="shared" si="34"/>
        <v>464089.816988568</v>
      </c>
      <c r="BF30" s="134">
        <f t="shared" si="6"/>
        <v>500678.40763611376</v>
      </c>
      <c r="BG30" s="150">
        <f t="shared" si="35"/>
        <v>964768.22462468175</v>
      </c>
      <c r="BH30" s="102"/>
      <c r="BI30" s="139">
        <f t="shared" si="12"/>
        <v>118837639.92388281</v>
      </c>
      <c r="BJ30" s="140">
        <f t="shared" si="13"/>
        <v>798842.45290053589</v>
      </c>
      <c r="BK30" s="134">
        <f t="shared" si="7"/>
        <v>495156.8330161784</v>
      </c>
      <c r="BL30" s="147">
        <f>+BL29</f>
        <v>1293999.2859167142</v>
      </c>
      <c r="BO30" s="139">
        <f t="shared" si="15"/>
        <v>113090573.73084259</v>
      </c>
      <c r="BP30" s="140">
        <f t="shared" si="16"/>
        <v>760209.90804714942</v>
      </c>
      <c r="BQ30" s="134">
        <f t="shared" si="8"/>
        <v>471210.72387851082</v>
      </c>
      <c r="BR30" s="147">
        <f>+BR29</f>
        <v>1231420.6319256602</v>
      </c>
      <c r="BT30" s="139">
        <f t="shared" si="18"/>
        <v>120655288.39755529</v>
      </c>
      <c r="BU30" s="140">
        <f t="shared" si="19"/>
        <v>465991.82443524222</v>
      </c>
      <c r="BV30" s="134">
        <f t="shared" si="9"/>
        <v>502730.36832314706</v>
      </c>
      <c r="BW30" s="150">
        <f>+BW29</f>
        <v>968722.19275838928</v>
      </c>
      <c r="BY30" s="28"/>
      <c r="CE30" s="126"/>
      <c r="CF30" s="121"/>
      <c r="CG30" s="122" t="s">
        <v>97</v>
      </c>
      <c r="CH30" s="123"/>
      <c r="CI30" s="136">
        <f t="shared" si="21"/>
        <v>654788.89582011127</v>
      </c>
      <c r="CJ30" s="137">
        <f t="shared" si="21"/>
        <v>405866.2565706381</v>
      </c>
      <c r="CK30" s="142">
        <f t="shared" si="22"/>
        <v>464089.816988568</v>
      </c>
      <c r="CL30" s="137">
        <f t="shared" si="22"/>
        <v>500678.40763611376</v>
      </c>
      <c r="CM30" s="142">
        <f t="shared" si="23"/>
        <v>798842.45290053589</v>
      </c>
      <c r="CN30" s="137">
        <f t="shared" si="23"/>
        <v>495156.8330161784</v>
      </c>
      <c r="CO30" s="143">
        <f t="shared" si="24"/>
        <v>760209.90804714942</v>
      </c>
      <c r="CP30" s="143">
        <f t="shared" si="24"/>
        <v>471210.72387851082</v>
      </c>
      <c r="CQ30" s="143">
        <f t="shared" si="25"/>
        <v>465991.82443524222</v>
      </c>
      <c r="CR30" s="143">
        <f t="shared" si="25"/>
        <v>502730.36832314706</v>
      </c>
      <c r="CS30" s="143">
        <f t="shared" si="26"/>
        <v>3143922.8981916066</v>
      </c>
      <c r="CT30" s="143">
        <f t="shared" si="27"/>
        <v>2829530.6083724461</v>
      </c>
      <c r="CU30" s="143">
        <f t="shared" si="28"/>
        <v>2375642.5894245878</v>
      </c>
      <c r="CX30" s="138">
        <v>5</v>
      </c>
      <c r="CY30" s="205"/>
      <c r="CZ30" s="206" t="s">
        <v>97</v>
      </c>
      <c r="DA30" s="237">
        <f t="shared" si="29"/>
        <v>570154221.46190119</v>
      </c>
      <c r="DB30" s="237">
        <f t="shared" si="10"/>
        <v>2829530.6083724461</v>
      </c>
      <c r="DC30" s="237">
        <f t="shared" si="10"/>
        <v>2375642.5894245878</v>
      </c>
      <c r="DD30" s="138">
        <f t="shared" si="11"/>
        <v>567324690.85352874</v>
      </c>
    </row>
    <row r="31" spans="1:111" ht="15" customHeight="1">
      <c r="R31" s="218" t="s">
        <v>192</v>
      </c>
      <c r="S31" s="261" t="s">
        <v>193</v>
      </c>
      <c r="T31" s="261" t="s">
        <v>232</v>
      </c>
      <c r="U31" s="289" t="s">
        <v>194</v>
      </c>
      <c r="V31" s="290" t="s">
        <v>195</v>
      </c>
      <c r="W31" s="251">
        <v>91</v>
      </c>
      <c r="X31" s="277">
        <v>36</v>
      </c>
      <c r="Y31" s="128"/>
      <c r="Z31" s="129"/>
      <c r="AA31" s="50">
        <v>27</v>
      </c>
      <c r="AB31" s="51"/>
      <c r="AC31" s="52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4">
        <f t="shared" si="0"/>
        <v>0</v>
      </c>
      <c r="AO31" s="55">
        <f t="shared" si="1"/>
        <v>0</v>
      </c>
      <c r="AP31" s="56">
        <v>0.75</v>
      </c>
      <c r="AQ31" s="55">
        <f t="shared" si="2"/>
        <v>0</v>
      </c>
      <c r="AR31" s="56">
        <v>0.25</v>
      </c>
      <c r="AS31" s="57">
        <f t="shared" si="3"/>
        <v>0</v>
      </c>
      <c r="AU31" s="124">
        <f>AU30+1</f>
        <v>9</v>
      </c>
      <c r="AV31" s="119">
        <v>2018</v>
      </c>
      <c r="AW31" s="120" t="s">
        <v>86</v>
      </c>
      <c r="AX31" s="125"/>
      <c r="AY31" s="139">
        <f t="shared" si="30"/>
        <v>96753112.681133032</v>
      </c>
      <c r="AZ31" s="140">
        <f t="shared" si="31"/>
        <v>657517.18288602843</v>
      </c>
      <c r="BA31" s="134">
        <f t="shared" si="5"/>
        <v>403137.969504721</v>
      </c>
      <c r="BB31" s="141">
        <f t="shared" si="32"/>
        <v>1060655.1523907494</v>
      </c>
      <c r="BD31" s="145">
        <f t="shared" si="33"/>
        <v>119698728.01567873</v>
      </c>
      <c r="BE31" s="146">
        <f t="shared" si="34"/>
        <v>466023.52455935365</v>
      </c>
      <c r="BF31" s="134">
        <f t="shared" si="6"/>
        <v>498744.7000653281</v>
      </c>
      <c r="BG31" s="141">
        <f t="shared" si="35"/>
        <v>964768.22462468175</v>
      </c>
      <c r="BH31" s="102"/>
      <c r="BI31" s="139">
        <f t="shared" si="12"/>
        <v>118038797.47098228</v>
      </c>
      <c r="BJ31" s="140">
        <f t="shared" si="13"/>
        <v>802170.96312095458</v>
      </c>
      <c r="BK31" s="134">
        <f t="shared" si="7"/>
        <v>491828.3227957596</v>
      </c>
      <c r="BL31" s="147">
        <f t="shared" si="14"/>
        <v>1293999.2859167142</v>
      </c>
      <c r="BO31" s="139">
        <f t="shared" si="15"/>
        <v>112330363.82279544</v>
      </c>
      <c r="BP31" s="140">
        <f t="shared" si="16"/>
        <v>763377.44933067914</v>
      </c>
      <c r="BQ31" s="134">
        <f t="shared" si="8"/>
        <v>468043.18259498104</v>
      </c>
      <c r="BR31" s="147">
        <f t="shared" si="17"/>
        <v>1231420.6319256602</v>
      </c>
      <c r="BT31" s="139">
        <f t="shared" si="18"/>
        <v>120189296.57312004</v>
      </c>
      <c r="BU31" s="140">
        <f t="shared" si="19"/>
        <v>467933.45703705569</v>
      </c>
      <c r="BV31" s="134">
        <f t="shared" si="9"/>
        <v>500788.73572133359</v>
      </c>
      <c r="BW31" s="141">
        <f t="shared" si="20"/>
        <v>968722.19275838928</v>
      </c>
      <c r="BY31" s="28"/>
      <c r="CE31" s="126"/>
      <c r="CF31" s="121">
        <v>2018</v>
      </c>
      <c r="CG31" s="122" t="s">
        <v>86</v>
      </c>
      <c r="CH31" s="127"/>
      <c r="CI31" s="136">
        <f t="shared" si="21"/>
        <v>657517.18288602843</v>
      </c>
      <c r="CJ31" s="137">
        <f t="shared" si="21"/>
        <v>403137.969504721</v>
      </c>
      <c r="CK31" s="142">
        <f t="shared" si="22"/>
        <v>466023.52455935365</v>
      </c>
      <c r="CL31" s="137">
        <f t="shared" si="22"/>
        <v>498744.7000653281</v>
      </c>
      <c r="CM31" s="142">
        <f t="shared" si="23"/>
        <v>802170.96312095458</v>
      </c>
      <c r="CN31" s="137">
        <f t="shared" si="23"/>
        <v>491828.3227957596</v>
      </c>
      <c r="CO31" s="143">
        <f t="shared" si="24"/>
        <v>763377.44933067914</v>
      </c>
      <c r="CP31" s="143">
        <f t="shared" si="24"/>
        <v>468043.18259498104</v>
      </c>
      <c r="CQ31" s="143">
        <f t="shared" si="25"/>
        <v>467933.45703705569</v>
      </c>
      <c r="CR31" s="143">
        <f t="shared" si="25"/>
        <v>500788.73572133359</v>
      </c>
      <c r="CS31" s="143">
        <f t="shared" si="26"/>
        <v>3157022.5769340717</v>
      </c>
      <c r="CT31" s="143">
        <f t="shared" si="27"/>
        <v>2841320.3192406646</v>
      </c>
      <c r="CU31" s="143">
        <f t="shared" si="28"/>
        <v>2362542.9106821232</v>
      </c>
      <c r="CX31" s="138">
        <v>6</v>
      </c>
      <c r="CY31" s="205">
        <v>2018</v>
      </c>
      <c r="CZ31" s="206" t="s">
        <v>86</v>
      </c>
      <c r="DA31" s="237">
        <f t="shared" si="29"/>
        <v>567010298.5637095</v>
      </c>
      <c r="DB31" s="237">
        <f t="shared" si="10"/>
        <v>2841320.3192406646</v>
      </c>
      <c r="DC31" s="237">
        <f t="shared" si="10"/>
        <v>2362542.9106821232</v>
      </c>
      <c r="DD31" s="138">
        <f t="shared" si="11"/>
        <v>564168978.24446881</v>
      </c>
    </row>
    <row r="32" spans="1:111" ht="15" customHeight="1">
      <c r="A32" s="185"/>
      <c r="B32" s="158"/>
      <c r="C32" s="185"/>
      <c r="D32" s="185"/>
      <c r="E32" s="158"/>
      <c r="F32" s="158"/>
      <c r="G32" s="183"/>
      <c r="H32" s="158"/>
      <c r="I32" s="158"/>
      <c r="J32" s="185"/>
      <c r="K32" s="284"/>
      <c r="L32" s="185"/>
      <c r="M32" s="185"/>
      <c r="N32" s="185"/>
      <c r="O32" s="185"/>
      <c r="P32" s="158"/>
      <c r="Q32" s="158"/>
      <c r="R32" s="218" t="s">
        <v>192</v>
      </c>
      <c r="S32" s="261" t="s">
        <v>193</v>
      </c>
      <c r="T32" s="261" t="s">
        <v>233</v>
      </c>
      <c r="U32" s="289" t="s">
        <v>194</v>
      </c>
      <c r="V32" s="290" t="s">
        <v>195</v>
      </c>
      <c r="W32" s="251">
        <v>91</v>
      </c>
      <c r="X32" s="277">
        <v>36</v>
      </c>
      <c r="Y32" s="128"/>
      <c r="Z32" s="129"/>
      <c r="AA32" s="50">
        <v>28</v>
      </c>
      <c r="AB32" s="51"/>
      <c r="AC32" s="52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4">
        <f t="shared" si="0"/>
        <v>0</v>
      </c>
      <c r="AO32" s="55">
        <f t="shared" si="1"/>
        <v>0</v>
      </c>
      <c r="AP32" s="56">
        <v>0.75</v>
      </c>
      <c r="AQ32" s="55">
        <f t="shared" si="2"/>
        <v>0</v>
      </c>
      <c r="AR32" s="56">
        <v>0.25</v>
      </c>
      <c r="AS32" s="57">
        <f t="shared" si="3"/>
        <v>0</v>
      </c>
      <c r="AU32" s="124">
        <f t="shared" si="4"/>
        <v>10</v>
      </c>
      <c r="AV32" s="131"/>
      <c r="AW32" s="120" t="s">
        <v>87</v>
      </c>
      <c r="AX32" s="125"/>
      <c r="AY32" s="139">
        <f t="shared" si="30"/>
        <v>96095595.498246998</v>
      </c>
      <c r="AZ32" s="140">
        <f t="shared" si="31"/>
        <v>660256.83781472035</v>
      </c>
      <c r="BA32" s="134">
        <f t="shared" si="5"/>
        <v>400398.31457602914</v>
      </c>
      <c r="BB32" s="147">
        <f t="shared" si="32"/>
        <v>1060655.1523907494</v>
      </c>
      <c r="BD32" s="145">
        <f t="shared" si="33"/>
        <v>119232704.49111938</v>
      </c>
      <c r="BE32" s="146">
        <f t="shared" si="34"/>
        <v>467965.28924501763</v>
      </c>
      <c r="BF32" s="134">
        <f t="shared" si="6"/>
        <v>496802.93537966412</v>
      </c>
      <c r="BG32" s="147">
        <f t="shared" si="35"/>
        <v>964768.22462468175</v>
      </c>
      <c r="BH32" s="102"/>
      <c r="BI32" s="139">
        <f t="shared" si="12"/>
        <v>117236626.50786133</v>
      </c>
      <c r="BJ32" s="140">
        <f t="shared" si="13"/>
        <v>805513.34213395859</v>
      </c>
      <c r="BK32" s="134">
        <f t="shared" si="7"/>
        <v>488485.94378275558</v>
      </c>
      <c r="BL32" s="147">
        <f t="shared" si="14"/>
        <v>1293999.2859167142</v>
      </c>
      <c r="BO32" s="139">
        <f t="shared" si="15"/>
        <v>111566986.37346476</v>
      </c>
      <c r="BP32" s="140">
        <f t="shared" si="16"/>
        <v>766558.18870289042</v>
      </c>
      <c r="BQ32" s="134">
        <f t="shared" si="8"/>
        <v>464862.44322276983</v>
      </c>
      <c r="BR32" s="147">
        <f t="shared" si="17"/>
        <v>1231420.6319256602</v>
      </c>
      <c r="BT32" s="139">
        <f t="shared" si="18"/>
        <v>119721363.11608298</v>
      </c>
      <c r="BU32" s="140">
        <f t="shared" si="19"/>
        <v>469883.17977471015</v>
      </c>
      <c r="BV32" s="134">
        <f t="shared" si="9"/>
        <v>498839.01298367913</v>
      </c>
      <c r="BW32" s="147">
        <f t="shared" si="20"/>
        <v>968722.19275838928</v>
      </c>
      <c r="BY32" s="28"/>
      <c r="CE32" s="126"/>
      <c r="CF32" s="121"/>
      <c r="CG32" s="122" t="s">
        <v>87</v>
      </c>
      <c r="CH32" s="123"/>
      <c r="CI32" s="136">
        <f t="shared" si="21"/>
        <v>660256.83781472035</v>
      </c>
      <c r="CJ32" s="137">
        <f t="shared" si="21"/>
        <v>400398.31457602914</v>
      </c>
      <c r="CK32" s="142">
        <f t="shared" si="22"/>
        <v>467965.28924501763</v>
      </c>
      <c r="CL32" s="137">
        <f t="shared" si="22"/>
        <v>496802.93537966412</v>
      </c>
      <c r="CM32" s="142">
        <f t="shared" si="23"/>
        <v>805513.34213395859</v>
      </c>
      <c r="CN32" s="137">
        <f t="shared" si="23"/>
        <v>488485.94378275558</v>
      </c>
      <c r="CO32" s="143">
        <f t="shared" si="24"/>
        <v>766558.18870289042</v>
      </c>
      <c r="CP32" s="143">
        <f t="shared" si="24"/>
        <v>464862.44322276983</v>
      </c>
      <c r="CQ32" s="143">
        <f t="shared" si="25"/>
        <v>469883.17977471015</v>
      </c>
      <c r="CR32" s="143">
        <f t="shared" si="25"/>
        <v>498839.01298367913</v>
      </c>
      <c r="CS32" s="143">
        <f t="shared" si="26"/>
        <v>3170176.8376712967</v>
      </c>
      <c r="CT32" s="143">
        <f t="shared" si="27"/>
        <v>2853159.153904167</v>
      </c>
      <c r="CU32" s="143">
        <f t="shared" si="28"/>
        <v>2349388.6499448977</v>
      </c>
      <c r="CX32" s="138">
        <v>7</v>
      </c>
      <c r="CY32" s="205"/>
      <c r="CZ32" s="206" t="s">
        <v>87</v>
      </c>
      <c r="DA32" s="237">
        <f t="shared" si="29"/>
        <v>563853275.98677552</v>
      </c>
      <c r="DB32" s="237">
        <f t="shared" si="10"/>
        <v>2853159.153904167</v>
      </c>
      <c r="DC32" s="237">
        <f t="shared" si="10"/>
        <v>2349388.6499448977</v>
      </c>
      <c r="DD32" s="138">
        <f t="shared" si="11"/>
        <v>561000116.83287132</v>
      </c>
    </row>
    <row r="33" spans="18:108" ht="15" customHeight="1">
      <c r="R33" s="218" t="s">
        <v>192</v>
      </c>
      <c r="S33" s="261" t="s">
        <v>193</v>
      </c>
      <c r="T33" s="261" t="s">
        <v>234</v>
      </c>
      <c r="U33" s="289" t="s">
        <v>194</v>
      </c>
      <c r="V33" s="290" t="s">
        <v>195</v>
      </c>
      <c r="W33" s="251">
        <v>91</v>
      </c>
      <c r="X33" s="277">
        <v>36</v>
      </c>
      <c r="Y33" s="128"/>
      <c r="Z33" s="129"/>
      <c r="AA33" s="50">
        <v>29</v>
      </c>
      <c r="AB33" s="51"/>
      <c r="AC33" s="52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4">
        <f t="shared" si="0"/>
        <v>0</v>
      </c>
      <c r="AO33" s="55">
        <f t="shared" si="1"/>
        <v>0</v>
      </c>
      <c r="AP33" s="56">
        <v>0.75</v>
      </c>
      <c r="AQ33" s="55">
        <f t="shared" si="2"/>
        <v>0</v>
      </c>
      <c r="AR33" s="56">
        <v>0.25</v>
      </c>
      <c r="AS33" s="57">
        <f t="shared" si="3"/>
        <v>0</v>
      </c>
      <c r="AU33" s="124">
        <f t="shared" si="4"/>
        <v>11</v>
      </c>
      <c r="AV33" s="131"/>
      <c r="AW33" s="120" t="s">
        <v>88</v>
      </c>
      <c r="AX33" s="125"/>
      <c r="AY33" s="139">
        <f t="shared" si="30"/>
        <v>95435338.660432279</v>
      </c>
      <c r="AZ33" s="140">
        <f t="shared" si="31"/>
        <v>663007.90797228157</v>
      </c>
      <c r="BA33" s="134">
        <f t="shared" si="5"/>
        <v>397647.24441846786</v>
      </c>
      <c r="BB33" s="141">
        <f t="shared" si="32"/>
        <v>1060655.1523907494</v>
      </c>
      <c r="BD33" s="145">
        <f t="shared" si="33"/>
        <v>118764739.20187436</v>
      </c>
      <c r="BE33" s="146">
        <f t="shared" si="34"/>
        <v>469915.1446168719</v>
      </c>
      <c r="BF33" s="134">
        <f t="shared" si="6"/>
        <v>494853.08000780985</v>
      </c>
      <c r="BG33" s="141">
        <f t="shared" si="35"/>
        <v>964768.22462468175</v>
      </c>
      <c r="BH33" s="102"/>
      <c r="BI33" s="139">
        <f t="shared" si="12"/>
        <v>116431113.16572738</v>
      </c>
      <c r="BJ33" s="140">
        <f t="shared" si="13"/>
        <v>808869.64772618352</v>
      </c>
      <c r="BK33" s="134">
        <f t="shared" si="7"/>
        <v>485129.63819053076</v>
      </c>
      <c r="BL33" s="147">
        <f t="shared" si="14"/>
        <v>1293999.2859167142</v>
      </c>
      <c r="BO33" s="139">
        <f t="shared" si="15"/>
        <v>110800428.18476187</v>
      </c>
      <c r="BP33" s="140">
        <f t="shared" si="16"/>
        <v>769752.18115581898</v>
      </c>
      <c r="BQ33" s="134">
        <f t="shared" si="8"/>
        <v>461668.45076984115</v>
      </c>
      <c r="BR33" s="147">
        <f t="shared" si="17"/>
        <v>1231420.6319256602</v>
      </c>
      <c r="BT33" s="139">
        <f t="shared" si="18"/>
        <v>119251479.93630826</v>
      </c>
      <c r="BU33" s="140">
        <f t="shared" si="19"/>
        <v>471841.02635710483</v>
      </c>
      <c r="BV33" s="134">
        <f t="shared" si="9"/>
        <v>496881.16640128446</v>
      </c>
      <c r="BW33" s="141">
        <f t="shared" si="20"/>
        <v>968722.19275838928</v>
      </c>
      <c r="BY33" s="28"/>
      <c r="CE33" s="126"/>
      <c r="CF33" s="121"/>
      <c r="CG33" s="122" t="s">
        <v>88</v>
      </c>
      <c r="CH33" s="127"/>
      <c r="CI33" s="136">
        <f t="shared" si="21"/>
        <v>663007.90797228157</v>
      </c>
      <c r="CJ33" s="137">
        <f t="shared" si="21"/>
        <v>397647.24441846786</v>
      </c>
      <c r="CK33" s="142">
        <f t="shared" si="22"/>
        <v>469915.1446168719</v>
      </c>
      <c r="CL33" s="137">
        <f t="shared" si="22"/>
        <v>494853.08000780985</v>
      </c>
      <c r="CM33" s="142">
        <f t="shared" si="23"/>
        <v>808869.64772618352</v>
      </c>
      <c r="CN33" s="137">
        <f t="shared" si="23"/>
        <v>485129.63819053076</v>
      </c>
      <c r="CO33" s="143">
        <f t="shared" si="24"/>
        <v>769752.18115581898</v>
      </c>
      <c r="CP33" s="143">
        <f t="shared" si="24"/>
        <v>461668.45076984115</v>
      </c>
      <c r="CQ33" s="143">
        <f t="shared" si="25"/>
        <v>471841.02635710483</v>
      </c>
      <c r="CR33" s="143">
        <f t="shared" si="25"/>
        <v>496881.16640128446</v>
      </c>
      <c r="CS33" s="143">
        <f t="shared" si="26"/>
        <v>3183385.9078282611</v>
      </c>
      <c r="CT33" s="143">
        <f t="shared" si="27"/>
        <v>2865047.3170454353</v>
      </c>
      <c r="CU33" s="143">
        <f t="shared" si="28"/>
        <v>2336179.5797879342</v>
      </c>
      <c r="CX33" s="138">
        <v>8</v>
      </c>
      <c r="CY33" s="205"/>
      <c r="CZ33" s="206" t="s">
        <v>88</v>
      </c>
      <c r="DA33" s="237">
        <f t="shared" si="29"/>
        <v>560683099.14910412</v>
      </c>
      <c r="DB33" s="237">
        <f t="shared" si="10"/>
        <v>2865047.3170454353</v>
      </c>
      <c r="DC33" s="237">
        <f t="shared" si="10"/>
        <v>2336179.5797879342</v>
      </c>
      <c r="DD33" s="138">
        <f t="shared" si="11"/>
        <v>557818051.83205867</v>
      </c>
    </row>
    <row r="34" spans="18:108" ht="15" customHeight="1">
      <c r="R34" s="307"/>
      <c r="S34" s="308"/>
      <c r="T34" s="308"/>
      <c r="U34" s="306"/>
      <c r="V34" s="309"/>
      <c r="W34" s="307"/>
      <c r="X34" s="307"/>
      <c r="Y34" s="128"/>
      <c r="Z34" s="129"/>
      <c r="AA34" s="50">
        <v>30</v>
      </c>
      <c r="AB34" s="51"/>
      <c r="AC34" s="52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4">
        <f t="shared" si="0"/>
        <v>0</v>
      </c>
      <c r="AO34" s="55">
        <f t="shared" si="1"/>
        <v>0</v>
      </c>
      <c r="AP34" s="56">
        <v>0.75</v>
      </c>
      <c r="AQ34" s="55">
        <f t="shared" si="2"/>
        <v>0</v>
      </c>
      <c r="AR34" s="56">
        <v>0.25</v>
      </c>
      <c r="AS34" s="57">
        <f t="shared" si="3"/>
        <v>0</v>
      </c>
      <c r="AU34" s="124">
        <f t="shared" si="4"/>
        <v>12</v>
      </c>
      <c r="AV34" s="131"/>
      <c r="AW34" s="120" t="s">
        <v>89</v>
      </c>
      <c r="AX34" s="125"/>
      <c r="AY34" s="139">
        <f t="shared" si="30"/>
        <v>94772330.752460003</v>
      </c>
      <c r="AZ34" s="140">
        <f t="shared" si="31"/>
        <v>665770.44092216599</v>
      </c>
      <c r="BA34" s="134">
        <f t="shared" si="5"/>
        <v>394884.71146858338</v>
      </c>
      <c r="BB34" s="141">
        <f t="shared" si="32"/>
        <v>1060655.1523907494</v>
      </c>
      <c r="BD34" s="145">
        <f t="shared" si="33"/>
        <v>118294824.05725749</v>
      </c>
      <c r="BE34" s="146">
        <f t="shared" si="34"/>
        <v>471873.12438610889</v>
      </c>
      <c r="BF34" s="134">
        <f t="shared" si="6"/>
        <v>492895.10023857286</v>
      </c>
      <c r="BG34" s="141">
        <f t="shared" si="35"/>
        <v>964768.22462468175</v>
      </c>
      <c r="BH34" s="102"/>
      <c r="BI34" s="139">
        <f t="shared" si="12"/>
        <v>115622243.5180012</v>
      </c>
      <c r="BJ34" s="140">
        <f t="shared" si="13"/>
        <v>812239.93792504258</v>
      </c>
      <c r="BK34" s="134">
        <f t="shared" si="7"/>
        <v>481759.3479916717</v>
      </c>
      <c r="BL34" s="147">
        <f t="shared" si="14"/>
        <v>1293999.2859167142</v>
      </c>
      <c r="BO34" s="139">
        <f t="shared" si="15"/>
        <v>110030676.00360605</v>
      </c>
      <c r="BP34" s="140">
        <f t="shared" si="16"/>
        <v>772959.48191063502</v>
      </c>
      <c r="BQ34" s="134">
        <f t="shared" si="8"/>
        <v>458461.15001502523</v>
      </c>
      <c r="BR34" s="147">
        <f t="shared" si="17"/>
        <v>1231420.6319256602</v>
      </c>
      <c r="BT34" s="139">
        <f t="shared" si="18"/>
        <v>118779638.90995117</v>
      </c>
      <c r="BU34" s="140">
        <f t="shared" si="19"/>
        <v>473807.03063359275</v>
      </c>
      <c r="BV34" s="134">
        <f t="shared" si="9"/>
        <v>494915.16212479654</v>
      </c>
      <c r="BW34" s="141">
        <f t="shared" si="20"/>
        <v>968722.19275838928</v>
      </c>
      <c r="BY34" s="28"/>
      <c r="CE34" s="126"/>
      <c r="CF34" s="121"/>
      <c r="CG34" s="122" t="s">
        <v>89</v>
      </c>
      <c r="CH34" s="123"/>
      <c r="CI34" s="136">
        <f t="shared" si="21"/>
        <v>665770.44092216599</v>
      </c>
      <c r="CJ34" s="137">
        <f t="shared" si="21"/>
        <v>394884.71146858338</v>
      </c>
      <c r="CK34" s="142">
        <f t="shared" si="22"/>
        <v>471873.12438610889</v>
      </c>
      <c r="CL34" s="137">
        <f t="shared" si="22"/>
        <v>492895.10023857286</v>
      </c>
      <c r="CM34" s="142">
        <f t="shared" si="23"/>
        <v>812239.93792504258</v>
      </c>
      <c r="CN34" s="137">
        <f t="shared" si="23"/>
        <v>481759.3479916717</v>
      </c>
      <c r="CO34" s="143">
        <f t="shared" si="24"/>
        <v>772959.48191063502</v>
      </c>
      <c r="CP34" s="143">
        <f t="shared" si="24"/>
        <v>458461.15001502523</v>
      </c>
      <c r="CQ34" s="143">
        <f t="shared" si="25"/>
        <v>473807.03063359275</v>
      </c>
      <c r="CR34" s="143">
        <f t="shared" si="25"/>
        <v>494915.16212479654</v>
      </c>
      <c r="CS34" s="143">
        <f t="shared" si="26"/>
        <v>3196650.015777545</v>
      </c>
      <c r="CT34" s="143">
        <f t="shared" si="27"/>
        <v>2876985.0141997905</v>
      </c>
      <c r="CU34" s="143">
        <f t="shared" si="28"/>
        <v>2322915.4718386494</v>
      </c>
      <c r="CX34" s="138">
        <v>9</v>
      </c>
      <c r="CY34" s="205"/>
      <c r="CZ34" s="206" t="s">
        <v>89</v>
      </c>
      <c r="DA34" s="237">
        <f t="shared" si="29"/>
        <v>557499713.24127591</v>
      </c>
      <c r="DB34" s="237">
        <f t="shared" si="10"/>
        <v>2876985.0141997905</v>
      </c>
      <c r="DC34" s="237">
        <f t="shared" si="10"/>
        <v>2322915.4718386494</v>
      </c>
      <c r="DD34" s="138">
        <f t="shared" si="11"/>
        <v>554622728.22707617</v>
      </c>
    </row>
    <row r="35" spans="18:108" ht="15" customHeight="1" thickBot="1">
      <c r="R35" s="277" t="s">
        <v>142</v>
      </c>
      <c r="S35" s="279" t="s">
        <v>143</v>
      </c>
      <c r="T35" s="279" t="s">
        <v>144</v>
      </c>
      <c r="U35" s="278" t="s">
        <v>124</v>
      </c>
      <c r="V35" s="296" t="s">
        <v>125</v>
      </c>
      <c r="W35" s="277">
        <v>143</v>
      </c>
      <c r="X35" s="277">
        <v>36</v>
      </c>
      <c r="Y35" s="128"/>
      <c r="Z35" s="129"/>
      <c r="AA35" s="151"/>
      <c r="AB35" s="152"/>
      <c r="AC35" s="152"/>
      <c r="AD35" s="153">
        <f>SUM(AD5:AD34)</f>
        <v>0</v>
      </c>
      <c r="AE35" s="153">
        <f t="shared" ref="AE35:AL35" si="36">SUM(AE5:AE34)</f>
        <v>0</v>
      </c>
      <c r="AF35" s="153">
        <f t="shared" si="36"/>
        <v>0</v>
      </c>
      <c r="AG35" s="153">
        <f t="shared" si="36"/>
        <v>0</v>
      </c>
      <c r="AH35" s="153">
        <f t="shared" si="36"/>
        <v>5</v>
      </c>
      <c r="AI35" s="153">
        <f t="shared" si="36"/>
        <v>1</v>
      </c>
      <c r="AJ35" s="153">
        <f t="shared" si="36"/>
        <v>0</v>
      </c>
      <c r="AK35" s="153">
        <f t="shared" si="36"/>
        <v>11</v>
      </c>
      <c r="AL35" s="153">
        <f t="shared" si="36"/>
        <v>0</v>
      </c>
      <c r="AM35" s="153">
        <f>SUM(AM5:AM34)</f>
        <v>1</v>
      </c>
      <c r="AN35" s="153">
        <f>SUM(AN5:AN34)</f>
        <v>18</v>
      </c>
      <c r="AO35" s="154"/>
      <c r="AP35" s="155"/>
      <c r="AQ35" s="154"/>
      <c r="AR35" s="155"/>
      <c r="AS35" s="156"/>
      <c r="AU35" s="124">
        <f t="shared" si="4"/>
        <v>13</v>
      </c>
      <c r="AV35" s="131"/>
      <c r="AW35" s="120" t="s">
        <v>90</v>
      </c>
      <c r="AX35" s="125"/>
      <c r="AY35" s="139">
        <f t="shared" si="30"/>
        <v>94106560.311537832</v>
      </c>
      <c r="AZ35" s="140">
        <f t="shared" si="31"/>
        <v>668544.48442600854</v>
      </c>
      <c r="BA35" s="134">
        <f t="shared" si="5"/>
        <v>392110.66796474095</v>
      </c>
      <c r="BB35" s="141">
        <f t="shared" si="32"/>
        <v>1060655.1523907494</v>
      </c>
      <c r="BD35" s="145">
        <f t="shared" si="33"/>
        <v>117822950.93287139</v>
      </c>
      <c r="BE35" s="146">
        <f t="shared" si="34"/>
        <v>473839.26240438427</v>
      </c>
      <c r="BF35" s="134">
        <f t="shared" si="6"/>
        <v>490928.96222029749</v>
      </c>
      <c r="BG35" s="141">
        <f t="shared" si="35"/>
        <v>964768.22462468175</v>
      </c>
      <c r="BH35" s="102"/>
      <c r="BI35" s="139">
        <f t="shared" si="12"/>
        <v>114810003.58007616</v>
      </c>
      <c r="BJ35" s="140">
        <f t="shared" si="13"/>
        <v>815624.2709997301</v>
      </c>
      <c r="BK35" s="134">
        <f t="shared" si="7"/>
        <v>478375.01491698407</v>
      </c>
      <c r="BL35" s="147">
        <f t="shared" si="14"/>
        <v>1293999.2859167142</v>
      </c>
      <c r="BO35" s="139">
        <f t="shared" si="15"/>
        <v>109257716.52169542</v>
      </c>
      <c r="BP35" s="140">
        <f t="shared" si="16"/>
        <v>776180.14641859592</v>
      </c>
      <c r="BQ35" s="134">
        <f t="shared" si="8"/>
        <v>455240.48550706427</v>
      </c>
      <c r="BR35" s="147">
        <f t="shared" si="17"/>
        <v>1231420.6319256602</v>
      </c>
      <c r="BT35" s="139">
        <f t="shared" si="18"/>
        <v>118305831.87931757</v>
      </c>
      <c r="BU35" s="140">
        <f t="shared" si="19"/>
        <v>475781.22659456608</v>
      </c>
      <c r="BV35" s="134">
        <f t="shared" si="9"/>
        <v>492940.96616382321</v>
      </c>
      <c r="BW35" s="141">
        <f t="shared" si="20"/>
        <v>968722.19275838928</v>
      </c>
      <c r="BY35" s="28"/>
      <c r="CE35" s="126"/>
      <c r="CF35" s="121"/>
      <c r="CG35" s="122" t="s">
        <v>90</v>
      </c>
      <c r="CH35" s="123"/>
      <c r="CI35" s="136">
        <f t="shared" si="21"/>
        <v>668544.48442600854</v>
      </c>
      <c r="CJ35" s="137">
        <f t="shared" si="21"/>
        <v>392110.66796474095</v>
      </c>
      <c r="CK35" s="142">
        <f t="shared" si="22"/>
        <v>473839.26240438427</v>
      </c>
      <c r="CL35" s="137">
        <f t="shared" si="22"/>
        <v>490928.96222029749</v>
      </c>
      <c r="CM35" s="142">
        <f t="shared" si="23"/>
        <v>815624.2709997301</v>
      </c>
      <c r="CN35" s="137">
        <f t="shared" si="23"/>
        <v>478375.01491698407</v>
      </c>
      <c r="CO35" s="143">
        <f t="shared" si="24"/>
        <v>776180.14641859592</v>
      </c>
      <c r="CP35" s="143">
        <f t="shared" si="24"/>
        <v>455240.48550706427</v>
      </c>
      <c r="CQ35" s="143">
        <f t="shared" si="25"/>
        <v>475781.22659456608</v>
      </c>
      <c r="CR35" s="143">
        <f t="shared" si="25"/>
        <v>492940.96616382321</v>
      </c>
      <c r="CS35" s="143">
        <f t="shared" si="26"/>
        <v>3209969.3908432848</v>
      </c>
      <c r="CT35" s="143">
        <f t="shared" si="27"/>
        <v>2888972.4517589565</v>
      </c>
      <c r="CU35" s="143">
        <f t="shared" si="28"/>
        <v>2309596.0967729101</v>
      </c>
      <c r="CX35" s="138">
        <v>10</v>
      </c>
      <c r="CY35" s="205"/>
      <c r="CZ35" s="206" t="s">
        <v>90</v>
      </c>
      <c r="DA35" s="237">
        <f t="shared" si="29"/>
        <v>554303063.22549832</v>
      </c>
      <c r="DB35" s="237">
        <f t="shared" si="10"/>
        <v>2888972.4517589565</v>
      </c>
      <c r="DC35" s="237">
        <f t="shared" si="10"/>
        <v>2309596.0967729101</v>
      </c>
      <c r="DD35" s="138">
        <f t="shared" si="11"/>
        <v>551414090.77373934</v>
      </c>
    </row>
    <row r="36" spans="18:108" ht="15" customHeight="1">
      <c r="R36" s="277" t="s">
        <v>145</v>
      </c>
      <c r="S36" s="279"/>
      <c r="T36" s="279" t="s">
        <v>146</v>
      </c>
      <c r="U36" s="278" t="s">
        <v>147</v>
      </c>
      <c r="V36" s="296" t="s">
        <v>148</v>
      </c>
      <c r="W36" s="277">
        <v>119</v>
      </c>
      <c r="X36" s="277">
        <v>36</v>
      </c>
      <c r="Y36" s="128"/>
      <c r="Z36" s="129"/>
      <c r="AA36" s="129"/>
      <c r="AU36" s="124">
        <f t="shared" si="4"/>
        <v>14</v>
      </c>
      <c r="AV36" s="131"/>
      <c r="AW36" s="148" t="s">
        <v>91</v>
      </c>
      <c r="AX36" s="125"/>
      <c r="AY36" s="139">
        <f t="shared" si="30"/>
        <v>93438015.827111825</v>
      </c>
      <c r="AZ36" s="140">
        <f t="shared" si="31"/>
        <v>671330.08644445008</v>
      </c>
      <c r="BA36" s="134">
        <f t="shared" si="5"/>
        <v>389325.06594629929</v>
      </c>
      <c r="BB36" s="141">
        <f t="shared" si="32"/>
        <v>1060655.1523907494</v>
      </c>
      <c r="BD36" s="145">
        <f t="shared" si="33"/>
        <v>117349111.670467</v>
      </c>
      <c r="BE36" s="146">
        <f t="shared" si="34"/>
        <v>475813.5926644025</v>
      </c>
      <c r="BF36" s="134">
        <f t="shared" si="6"/>
        <v>488954.63196027925</v>
      </c>
      <c r="BG36" s="150">
        <f t="shared" si="35"/>
        <v>964768.22462468175</v>
      </c>
      <c r="BH36" s="102"/>
      <c r="BI36" s="139">
        <f t="shared" si="12"/>
        <v>113994379.30907643</v>
      </c>
      <c r="BJ36" s="140">
        <f t="shared" si="13"/>
        <v>819022.70546222897</v>
      </c>
      <c r="BK36" s="134">
        <f t="shared" si="7"/>
        <v>474976.5804544852</v>
      </c>
      <c r="BL36" s="147">
        <f t="shared" si="14"/>
        <v>1293999.2859167142</v>
      </c>
      <c r="BO36" s="139">
        <f t="shared" si="15"/>
        <v>108481536.37527682</v>
      </c>
      <c r="BP36" s="140">
        <f t="shared" si="16"/>
        <v>779414.2303620067</v>
      </c>
      <c r="BQ36" s="134">
        <f t="shared" si="8"/>
        <v>452006.40156365343</v>
      </c>
      <c r="BR36" s="147">
        <f t="shared" si="17"/>
        <v>1231420.6319256602</v>
      </c>
      <c r="BT36" s="139">
        <f t="shared" si="18"/>
        <v>117830050.652723</v>
      </c>
      <c r="BU36" s="140">
        <f t="shared" si="19"/>
        <v>477763.64837204339</v>
      </c>
      <c r="BV36" s="134">
        <f t="shared" si="9"/>
        <v>490958.54438634589</v>
      </c>
      <c r="BW36" s="150">
        <f t="shared" si="20"/>
        <v>968722.19275838928</v>
      </c>
      <c r="BY36" s="28"/>
      <c r="CE36" s="126"/>
      <c r="CF36" s="121"/>
      <c r="CG36" s="122" t="s">
        <v>91</v>
      </c>
      <c r="CH36" s="123"/>
      <c r="CI36" s="136">
        <f t="shared" si="21"/>
        <v>671330.08644445008</v>
      </c>
      <c r="CJ36" s="137">
        <f t="shared" si="21"/>
        <v>389325.06594629929</v>
      </c>
      <c r="CK36" s="142">
        <f t="shared" si="22"/>
        <v>475813.5926644025</v>
      </c>
      <c r="CL36" s="137">
        <f t="shared" si="22"/>
        <v>488954.63196027925</v>
      </c>
      <c r="CM36" s="142">
        <f t="shared" si="23"/>
        <v>819022.70546222897</v>
      </c>
      <c r="CN36" s="137">
        <f t="shared" si="23"/>
        <v>474976.5804544852</v>
      </c>
      <c r="CO36" s="143">
        <f t="shared" si="24"/>
        <v>779414.2303620067</v>
      </c>
      <c r="CP36" s="143">
        <f t="shared" si="24"/>
        <v>452006.40156365343</v>
      </c>
      <c r="CQ36" s="143">
        <f t="shared" si="25"/>
        <v>477763.64837204339</v>
      </c>
      <c r="CR36" s="143">
        <f t="shared" si="25"/>
        <v>490958.54438634589</v>
      </c>
      <c r="CS36" s="143">
        <f t="shared" si="26"/>
        <v>3223344.2633051318</v>
      </c>
      <c r="CT36" s="143">
        <f t="shared" si="27"/>
        <v>2901009.8369746185</v>
      </c>
      <c r="CU36" s="143">
        <f t="shared" si="28"/>
        <v>2296221.2243110631</v>
      </c>
      <c r="CX36" s="138">
        <v>11</v>
      </c>
      <c r="CY36" s="205"/>
      <c r="CZ36" s="206" t="s">
        <v>91</v>
      </c>
      <c r="DA36" s="237">
        <f t="shared" si="29"/>
        <v>551093093.83465505</v>
      </c>
      <c r="DB36" s="237">
        <f t="shared" si="10"/>
        <v>2901009.8369746185</v>
      </c>
      <c r="DC36" s="237">
        <f t="shared" si="10"/>
        <v>2296221.2243110631</v>
      </c>
      <c r="DD36" s="138">
        <f t="shared" si="11"/>
        <v>548192083.99768043</v>
      </c>
    </row>
    <row r="37" spans="18:108" ht="15" customHeight="1">
      <c r="R37" s="277" t="s">
        <v>149</v>
      </c>
      <c r="S37" s="279" t="s">
        <v>150</v>
      </c>
      <c r="T37" s="279" t="s">
        <v>151</v>
      </c>
      <c r="U37" s="278" t="s">
        <v>127</v>
      </c>
      <c r="V37" s="296" t="s">
        <v>128</v>
      </c>
      <c r="W37" s="277">
        <v>160</v>
      </c>
      <c r="X37" s="277">
        <v>36</v>
      </c>
      <c r="Y37" s="128"/>
      <c r="Z37" s="129"/>
      <c r="AA37" s="129"/>
      <c r="AU37" s="124">
        <f t="shared" si="4"/>
        <v>15</v>
      </c>
      <c r="AV37" s="131"/>
      <c r="AW37" s="148" t="s">
        <v>92</v>
      </c>
      <c r="AX37" s="125"/>
      <c r="AY37" s="139">
        <f t="shared" si="30"/>
        <v>92766685.740667373</v>
      </c>
      <c r="AZ37" s="140">
        <f t="shared" si="31"/>
        <v>674127.29513796861</v>
      </c>
      <c r="BA37" s="134">
        <f t="shared" si="5"/>
        <v>386527.85725278076</v>
      </c>
      <c r="BB37" s="141">
        <f t="shared" si="32"/>
        <v>1060655.1523907494</v>
      </c>
      <c r="BD37" s="145">
        <f t="shared" si="33"/>
        <v>116873298.0778026</v>
      </c>
      <c r="BE37" s="146">
        <f t="shared" si="34"/>
        <v>477796.14930050424</v>
      </c>
      <c r="BF37" s="134">
        <f t="shared" si="6"/>
        <v>486972.07532417751</v>
      </c>
      <c r="BG37" s="141">
        <f t="shared" si="35"/>
        <v>964768.22462468175</v>
      </c>
      <c r="BH37" s="102"/>
      <c r="BI37" s="139">
        <f t="shared" si="12"/>
        <v>113175356.6036142</v>
      </c>
      <c r="BJ37" s="140">
        <f t="shared" si="13"/>
        <v>822435.30006832164</v>
      </c>
      <c r="BK37" s="134">
        <f t="shared" si="7"/>
        <v>471563.98584839253</v>
      </c>
      <c r="BL37" s="147">
        <f t="shared" si="14"/>
        <v>1293999.2859167142</v>
      </c>
      <c r="BO37" s="139">
        <f t="shared" si="15"/>
        <v>107702122.14491481</v>
      </c>
      <c r="BP37" s="140">
        <f t="shared" si="16"/>
        <v>782661.78965518181</v>
      </c>
      <c r="BQ37" s="134">
        <f t="shared" si="8"/>
        <v>448758.84227047837</v>
      </c>
      <c r="BR37" s="147">
        <f t="shared" si="17"/>
        <v>1231420.6319256602</v>
      </c>
      <c r="BT37" s="139">
        <f t="shared" si="18"/>
        <v>117352287.00435096</v>
      </c>
      <c r="BU37" s="140">
        <f t="shared" si="19"/>
        <v>479754.33024026029</v>
      </c>
      <c r="BV37" s="134">
        <f t="shared" si="9"/>
        <v>488967.862518129</v>
      </c>
      <c r="BW37" s="141">
        <f t="shared" si="20"/>
        <v>968722.19275838928</v>
      </c>
      <c r="BY37" s="28"/>
      <c r="CE37" s="126"/>
      <c r="CF37" s="121"/>
      <c r="CG37" s="122" t="s">
        <v>92</v>
      </c>
      <c r="CH37" s="149"/>
      <c r="CI37" s="136">
        <f t="shared" si="21"/>
        <v>674127.29513796861</v>
      </c>
      <c r="CJ37" s="137">
        <f t="shared" si="21"/>
        <v>386527.85725278076</v>
      </c>
      <c r="CK37" s="142">
        <f t="shared" si="22"/>
        <v>477796.14930050424</v>
      </c>
      <c r="CL37" s="137">
        <f t="shared" si="22"/>
        <v>486972.07532417751</v>
      </c>
      <c r="CM37" s="142">
        <f t="shared" si="23"/>
        <v>822435.30006832164</v>
      </c>
      <c r="CN37" s="137">
        <f t="shared" si="23"/>
        <v>471563.98584839253</v>
      </c>
      <c r="CO37" s="143">
        <f t="shared" si="24"/>
        <v>782661.78965518181</v>
      </c>
      <c r="CP37" s="143">
        <f t="shared" si="24"/>
        <v>448758.84227047837</v>
      </c>
      <c r="CQ37" s="143">
        <f t="shared" si="25"/>
        <v>479754.33024026029</v>
      </c>
      <c r="CR37" s="143">
        <f t="shared" si="25"/>
        <v>488967.862518129</v>
      </c>
      <c r="CS37" s="143">
        <f t="shared" si="26"/>
        <v>3236774.8644022369</v>
      </c>
      <c r="CT37" s="143">
        <f t="shared" si="27"/>
        <v>2913097.3779620132</v>
      </c>
      <c r="CU37" s="143">
        <f t="shared" si="28"/>
        <v>2282790.6232139585</v>
      </c>
      <c r="CX37" s="138">
        <v>12</v>
      </c>
      <c r="CY37" s="205"/>
      <c r="CZ37" s="206" t="s">
        <v>92</v>
      </c>
      <c r="DA37" s="237">
        <f t="shared" si="29"/>
        <v>547869749.57134986</v>
      </c>
      <c r="DB37" s="237">
        <f t="shared" si="10"/>
        <v>2913097.3779620132</v>
      </c>
      <c r="DC37" s="237">
        <f t="shared" si="10"/>
        <v>2282790.6232139585</v>
      </c>
      <c r="DD37" s="138">
        <f t="shared" si="11"/>
        <v>544956652.19338787</v>
      </c>
    </row>
    <row r="38" spans="18:108" ht="15" customHeight="1">
      <c r="R38" s="254" t="s">
        <v>152</v>
      </c>
      <c r="S38" s="254" t="s">
        <v>153</v>
      </c>
      <c r="T38" s="254" t="s">
        <v>154</v>
      </c>
      <c r="U38" s="250" t="s">
        <v>155</v>
      </c>
      <c r="V38" s="255" t="s">
        <v>156</v>
      </c>
      <c r="W38" s="251">
        <v>140</v>
      </c>
      <c r="X38" s="277">
        <v>36</v>
      </c>
      <c r="Y38" s="128"/>
      <c r="Z38" s="129"/>
      <c r="AA38" s="129"/>
      <c r="AU38" s="124">
        <f t="shared" si="4"/>
        <v>16</v>
      </c>
      <c r="AV38" s="131"/>
      <c r="AW38" s="120" t="s">
        <v>93</v>
      </c>
      <c r="AX38" s="125"/>
      <c r="AY38" s="139">
        <f>+AY37-AZ37</f>
        <v>92092558.445529401</v>
      </c>
      <c r="AZ38" s="140">
        <f t="shared" si="31"/>
        <v>676936.15886771027</v>
      </c>
      <c r="BA38" s="134">
        <f t="shared" si="5"/>
        <v>383718.99352303916</v>
      </c>
      <c r="BB38" s="141">
        <f>+BB37</f>
        <v>1060655.1523907494</v>
      </c>
      <c r="BD38" s="145">
        <f>+BD37-BE37</f>
        <v>116395501.9285021</v>
      </c>
      <c r="BE38" s="146">
        <f t="shared" si="34"/>
        <v>479786.96658925636</v>
      </c>
      <c r="BF38" s="134">
        <f t="shared" si="6"/>
        <v>484981.25803542539</v>
      </c>
      <c r="BG38" s="141">
        <f>+BG37</f>
        <v>964768.22462468175</v>
      </c>
      <c r="BH38" s="102"/>
      <c r="BI38" s="139">
        <f>+BI37-BJ37</f>
        <v>112352921.30354588</v>
      </c>
      <c r="BJ38" s="140">
        <f t="shared" si="13"/>
        <v>825862.11381860636</v>
      </c>
      <c r="BK38" s="134">
        <f t="shared" si="7"/>
        <v>468137.17209810787</v>
      </c>
      <c r="BL38" s="147">
        <f>+BL37</f>
        <v>1293999.2859167142</v>
      </c>
      <c r="BO38" s="139">
        <f>+BO37-BP37</f>
        <v>106919460.35525963</v>
      </c>
      <c r="BP38" s="140">
        <f t="shared" si="16"/>
        <v>785922.88044541166</v>
      </c>
      <c r="BQ38" s="134">
        <f t="shared" si="8"/>
        <v>445497.75148024847</v>
      </c>
      <c r="BR38" s="147">
        <f>+BR37</f>
        <v>1231420.6319256602</v>
      </c>
      <c r="BT38" s="139">
        <f>+BT37-BU37</f>
        <v>116872532.6741107</v>
      </c>
      <c r="BU38" s="140">
        <f t="shared" si="19"/>
        <v>481753.30661626137</v>
      </c>
      <c r="BV38" s="134">
        <f t="shared" si="9"/>
        <v>486968.88614212791</v>
      </c>
      <c r="BW38" s="141">
        <f>+BW37</f>
        <v>968722.19275838928</v>
      </c>
      <c r="BY38" s="28"/>
      <c r="CE38" s="126"/>
      <c r="CF38" s="121"/>
      <c r="CG38" s="122" t="s">
        <v>93</v>
      </c>
      <c r="CH38" s="123"/>
      <c r="CI38" s="136">
        <f t="shared" si="21"/>
        <v>676936.15886771027</v>
      </c>
      <c r="CJ38" s="137">
        <f t="shared" si="21"/>
        <v>383718.99352303916</v>
      </c>
      <c r="CK38" s="142">
        <f t="shared" si="22"/>
        <v>479786.96658925636</v>
      </c>
      <c r="CL38" s="137">
        <f t="shared" si="22"/>
        <v>484981.25803542539</v>
      </c>
      <c r="CM38" s="142">
        <f t="shared" si="23"/>
        <v>825862.11381860636</v>
      </c>
      <c r="CN38" s="137">
        <f t="shared" si="23"/>
        <v>468137.17209810787</v>
      </c>
      <c r="CO38" s="143">
        <f t="shared" si="24"/>
        <v>785922.88044541166</v>
      </c>
      <c r="CP38" s="143">
        <f t="shared" si="24"/>
        <v>445497.75148024847</v>
      </c>
      <c r="CQ38" s="143">
        <f t="shared" si="25"/>
        <v>481753.30661626137</v>
      </c>
      <c r="CR38" s="143">
        <f t="shared" si="25"/>
        <v>486968.88614212791</v>
      </c>
      <c r="CS38" s="143">
        <f t="shared" si="26"/>
        <v>3250261.4263372459</v>
      </c>
      <c r="CT38" s="143">
        <f t="shared" si="27"/>
        <v>2925235.2837035214</v>
      </c>
      <c r="CU38" s="143">
        <f t="shared" si="28"/>
        <v>2269304.0612789486</v>
      </c>
      <c r="CX38" s="138">
        <v>13</v>
      </c>
      <c r="CY38" s="205"/>
      <c r="CZ38" s="206" t="s">
        <v>93</v>
      </c>
      <c r="DA38" s="237">
        <f t="shared" si="29"/>
        <v>544632974.70694768</v>
      </c>
      <c r="DB38" s="237">
        <f t="shared" si="10"/>
        <v>2925235.2837035214</v>
      </c>
      <c r="DC38" s="237">
        <f t="shared" si="10"/>
        <v>2269304.0612789486</v>
      </c>
      <c r="DD38" s="138">
        <f t="shared" si="11"/>
        <v>541707739.42324412</v>
      </c>
    </row>
    <row r="39" spans="18:108" ht="15" customHeight="1">
      <c r="R39" s="254" t="s">
        <v>157</v>
      </c>
      <c r="S39" s="254" t="s">
        <v>158</v>
      </c>
      <c r="T39" s="254" t="s">
        <v>159</v>
      </c>
      <c r="U39" s="250" t="s">
        <v>127</v>
      </c>
      <c r="V39" s="255" t="s">
        <v>128</v>
      </c>
      <c r="W39" s="251">
        <v>160</v>
      </c>
      <c r="X39" s="277">
        <v>36</v>
      </c>
      <c r="Y39" s="128"/>
      <c r="Z39" s="129"/>
      <c r="AA39" s="129"/>
      <c r="AU39" s="124">
        <f>AU38+1</f>
        <v>17</v>
      </c>
      <c r="AV39" s="131"/>
      <c r="AW39" s="120" t="s">
        <v>94</v>
      </c>
      <c r="AX39" s="125"/>
      <c r="AY39" s="139">
        <f t="shared" si="30"/>
        <v>91415622.286661685</v>
      </c>
      <c r="AZ39" s="140">
        <f t="shared" si="31"/>
        <v>679756.72619632562</v>
      </c>
      <c r="BA39" s="134">
        <f t="shared" si="5"/>
        <v>380898.42619442375</v>
      </c>
      <c r="BB39" s="141">
        <f t="shared" si="32"/>
        <v>1060655.1523907494</v>
      </c>
      <c r="BD39" s="145">
        <f t="shared" si="33"/>
        <v>115915714.96191284</v>
      </c>
      <c r="BE39" s="146">
        <f t="shared" si="34"/>
        <v>481786.07895004487</v>
      </c>
      <c r="BF39" s="134">
        <f t="shared" si="6"/>
        <v>482982.14567463688</v>
      </c>
      <c r="BG39" s="141">
        <f t="shared" si="35"/>
        <v>964768.22462468175</v>
      </c>
      <c r="BH39" s="102"/>
      <c r="BI39" s="139">
        <f t="shared" si="12"/>
        <v>111527059.18972728</v>
      </c>
      <c r="BJ39" s="140">
        <f t="shared" si="13"/>
        <v>829303.20595951728</v>
      </c>
      <c r="BK39" s="134">
        <f t="shared" si="7"/>
        <v>464696.07995719701</v>
      </c>
      <c r="BL39" s="147">
        <f t="shared" si="14"/>
        <v>1293999.2859167142</v>
      </c>
      <c r="BO39" s="139">
        <f t="shared" si="15"/>
        <v>106133537.47481422</v>
      </c>
      <c r="BP39" s="140">
        <f t="shared" si="16"/>
        <v>789197.55911393417</v>
      </c>
      <c r="BQ39" s="134">
        <f t="shared" si="8"/>
        <v>442223.07281172596</v>
      </c>
      <c r="BR39" s="147">
        <f t="shared" si="17"/>
        <v>1231420.6319256602</v>
      </c>
      <c r="BT39" s="139">
        <f t="shared" si="18"/>
        <v>116390779.36749443</v>
      </c>
      <c r="BU39" s="140">
        <f t="shared" si="19"/>
        <v>483760.61206049583</v>
      </c>
      <c r="BV39" s="134">
        <f t="shared" si="9"/>
        <v>484961.58069789346</v>
      </c>
      <c r="BW39" s="141">
        <f t="shared" si="20"/>
        <v>968722.19275838928</v>
      </c>
      <c r="BY39" s="28"/>
      <c r="CE39" s="126"/>
      <c r="CF39" s="121"/>
      <c r="CG39" s="122" t="s">
        <v>94</v>
      </c>
      <c r="CH39" s="123"/>
      <c r="CI39" s="136">
        <f t="shared" si="21"/>
        <v>679756.72619632562</v>
      </c>
      <c r="CJ39" s="137">
        <f t="shared" si="21"/>
        <v>380898.42619442375</v>
      </c>
      <c r="CK39" s="142">
        <f t="shared" si="22"/>
        <v>481786.07895004487</v>
      </c>
      <c r="CL39" s="137">
        <f t="shared" si="22"/>
        <v>482982.14567463688</v>
      </c>
      <c r="CM39" s="142">
        <f t="shared" si="23"/>
        <v>829303.20595951728</v>
      </c>
      <c r="CN39" s="137">
        <f t="shared" si="23"/>
        <v>464696.07995719701</v>
      </c>
      <c r="CO39" s="143">
        <f t="shared" si="24"/>
        <v>789197.55911393417</v>
      </c>
      <c r="CP39" s="143">
        <f t="shared" si="24"/>
        <v>442223.07281172596</v>
      </c>
      <c r="CQ39" s="143">
        <f t="shared" si="25"/>
        <v>483760.61206049583</v>
      </c>
      <c r="CR39" s="143">
        <f t="shared" si="25"/>
        <v>484961.58069789346</v>
      </c>
      <c r="CS39" s="143">
        <f t="shared" si="26"/>
        <v>3263804.1822803179</v>
      </c>
      <c r="CT39" s="143">
        <f t="shared" si="27"/>
        <v>2937423.7640522863</v>
      </c>
      <c r="CU39" s="143">
        <f t="shared" si="28"/>
        <v>2255761.305335877</v>
      </c>
      <c r="CX39" s="138">
        <v>14</v>
      </c>
      <c r="CY39" s="205"/>
      <c r="CZ39" s="206" t="s">
        <v>94</v>
      </c>
      <c r="DA39" s="237">
        <f t="shared" si="29"/>
        <v>541382713.28061044</v>
      </c>
      <c r="DB39" s="237">
        <f t="shared" si="10"/>
        <v>2937423.7640522863</v>
      </c>
      <c r="DC39" s="237">
        <f t="shared" si="10"/>
        <v>2255761.305335877</v>
      </c>
      <c r="DD39" s="138">
        <f t="shared" si="11"/>
        <v>538445289.51655817</v>
      </c>
    </row>
    <row r="40" spans="18:108" ht="15" customHeight="1">
      <c r="R40" s="254" t="s">
        <v>133</v>
      </c>
      <c r="S40" s="254" t="s">
        <v>139</v>
      </c>
      <c r="T40" s="254" t="s">
        <v>160</v>
      </c>
      <c r="U40" s="250" t="s">
        <v>127</v>
      </c>
      <c r="V40" s="255" t="s">
        <v>128</v>
      </c>
      <c r="W40" s="251">
        <v>194</v>
      </c>
      <c r="X40" s="277">
        <v>36</v>
      </c>
      <c r="Y40" s="128"/>
      <c r="Z40" s="129"/>
      <c r="AA40" s="129"/>
      <c r="AU40" s="124">
        <f t="shared" si="4"/>
        <v>18</v>
      </c>
      <c r="AV40" s="131"/>
      <c r="AW40" s="120" t="s">
        <v>95</v>
      </c>
      <c r="AX40" s="125"/>
      <c r="AY40" s="139">
        <f t="shared" si="30"/>
        <v>90735865.560465366</v>
      </c>
      <c r="AZ40" s="140">
        <f t="shared" si="31"/>
        <v>682589.04588881042</v>
      </c>
      <c r="BA40" s="134">
        <f t="shared" si="5"/>
        <v>378066.10650193901</v>
      </c>
      <c r="BB40" s="141">
        <f t="shared" si="32"/>
        <v>1060655.1523907494</v>
      </c>
      <c r="BD40" s="145">
        <f t="shared" si="33"/>
        <v>115433928.88296279</v>
      </c>
      <c r="BE40" s="146">
        <f t="shared" si="34"/>
        <v>483793.52094567008</v>
      </c>
      <c r="BF40" s="134">
        <f t="shared" si="6"/>
        <v>480974.70367901167</v>
      </c>
      <c r="BG40" s="141">
        <f t="shared" si="35"/>
        <v>964768.22462468175</v>
      </c>
      <c r="BH40" s="102"/>
      <c r="BI40" s="139">
        <f t="shared" si="12"/>
        <v>110697755.98376776</v>
      </c>
      <c r="BJ40" s="140">
        <f t="shared" si="13"/>
        <v>832758.6359843486</v>
      </c>
      <c r="BK40" s="134">
        <f t="shared" si="7"/>
        <v>461240.64993236569</v>
      </c>
      <c r="BL40" s="147">
        <f t="shared" si="14"/>
        <v>1293999.2859167142</v>
      </c>
      <c r="BO40" s="139">
        <f t="shared" si="15"/>
        <v>105344339.91570029</v>
      </c>
      <c r="BP40" s="140">
        <f t="shared" si="16"/>
        <v>792485.88227690896</v>
      </c>
      <c r="BQ40" s="134">
        <f t="shared" si="8"/>
        <v>438934.74964875123</v>
      </c>
      <c r="BR40" s="147">
        <f t="shared" si="17"/>
        <v>1231420.6319256602</v>
      </c>
      <c r="BT40" s="139">
        <f t="shared" si="18"/>
        <v>115907018.75543393</v>
      </c>
      <c r="BU40" s="140">
        <f t="shared" si="19"/>
        <v>485776.28127741459</v>
      </c>
      <c r="BV40" s="134">
        <f t="shared" si="9"/>
        <v>482945.9114809747</v>
      </c>
      <c r="BW40" s="141">
        <f t="shared" si="20"/>
        <v>968722.19275838928</v>
      </c>
      <c r="BY40" s="28"/>
      <c r="CE40" s="126"/>
      <c r="CF40" s="121"/>
      <c r="CG40" s="122" t="s">
        <v>95</v>
      </c>
      <c r="CH40" s="123"/>
      <c r="CI40" s="136">
        <f t="shared" si="21"/>
        <v>682589.04588881042</v>
      </c>
      <c r="CJ40" s="137">
        <f t="shared" si="21"/>
        <v>378066.10650193901</v>
      </c>
      <c r="CK40" s="142">
        <f t="shared" si="22"/>
        <v>483793.52094567008</v>
      </c>
      <c r="CL40" s="137">
        <f t="shared" si="22"/>
        <v>480974.70367901167</v>
      </c>
      <c r="CM40" s="142">
        <f t="shared" si="23"/>
        <v>832758.6359843486</v>
      </c>
      <c r="CN40" s="137">
        <f t="shared" si="23"/>
        <v>461240.64993236569</v>
      </c>
      <c r="CO40" s="143">
        <f t="shared" si="24"/>
        <v>792485.88227690896</v>
      </c>
      <c r="CP40" s="143">
        <f t="shared" si="24"/>
        <v>438934.74964875123</v>
      </c>
      <c r="CQ40" s="143">
        <f t="shared" si="25"/>
        <v>485776.28127741459</v>
      </c>
      <c r="CR40" s="143">
        <f t="shared" si="25"/>
        <v>482945.9114809747</v>
      </c>
      <c r="CS40" s="143">
        <f t="shared" si="26"/>
        <v>3277403.3663731525</v>
      </c>
      <c r="CT40" s="143">
        <f t="shared" si="27"/>
        <v>2949663.0297358371</v>
      </c>
      <c r="CU40" s="143">
        <f t="shared" si="28"/>
        <v>2242162.1212430424</v>
      </c>
      <c r="CX40" s="138">
        <v>15</v>
      </c>
      <c r="CY40" s="205"/>
      <c r="CZ40" s="206" t="s">
        <v>95</v>
      </c>
      <c r="DA40" s="237">
        <f t="shared" si="29"/>
        <v>538118909.09833014</v>
      </c>
      <c r="DB40" s="237">
        <f t="shared" si="10"/>
        <v>2949663.0297358371</v>
      </c>
      <c r="DC40" s="237">
        <f t="shared" si="10"/>
        <v>2242162.1212430424</v>
      </c>
      <c r="DD40" s="138">
        <f t="shared" si="11"/>
        <v>535169246.06859428</v>
      </c>
    </row>
    <row r="41" spans="18:108" ht="15" customHeight="1">
      <c r="R41" s="254" t="s">
        <v>137</v>
      </c>
      <c r="S41" s="254" t="s">
        <v>138</v>
      </c>
      <c r="T41" s="254" t="s">
        <v>161</v>
      </c>
      <c r="U41" s="250" t="s">
        <v>127</v>
      </c>
      <c r="V41" s="255" t="s">
        <v>128</v>
      </c>
      <c r="W41" s="251">
        <v>160</v>
      </c>
      <c r="X41" s="277">
        <v>36</v>
      </c>
      <c r="Y41" s="128"/>
      <c r="Z41" s="129"/>
      <c r="AA41" s="129"/>
      <c r="AU41" s="124">
        <f t="shared" si="4"/>
        <v>19</v>
      </c>
      <c r="AV41" s="131"/>
      <c r="AW41" s="120" t="s">
        <v>96</v>
      </c>
      <c r="AX41" s="125"/>
      <c r="AY41" s="139">
        <f t="shared" si="30"/>
        <v>90053276.514576554</v>
      </c>
      <c r="AZ41" s="140">
        <f t="shared" si="31"/>
        <v>685433.16691334709</v>
      </c>
      <c r="BA41" s="134">
        <f t="shared" si="5"/>
        <v>375221.98547740234</v>
      </c>
      <c r="BB41" s="141">
        <f t="shared" si="32"/>
        <v>1060655.1523907494</v>
      </c>
      <c r="BD41" s="145">
        <f t="shared" si="33"/>
        <v>114950135.36201712</v>
      </c>
      <c r="BE41" s="146">
        <f t="shared" si="34"/>
        <v>485809.3272829437</v>
      </c>
      <c r="BF41" s="134">
        <f t="shared" si="6"/>
        <v>478958.89734173805</v>
      </c>
      <c r="BG41" s="141">
        <f t="shared" si="35"/>
        <v>964768.22462468175</v>
      </c>
      <c r="BH41" s="102"/>
      <c r="BI41" s="139">
        <f t="shared" si="12"/>
        <v>109864997.34778342</v>
      </c>
      <c r="BJ41" s="140">
        <f t="shared" si="13"/>
        <v>836228.46363428328</v>
      </c>
      <c r="BK41" s="134">
        <f t="shared" si="7"/>
        <v>457770.82228243095</v>
      </c>
      <c r="BL41" s="147">
        <f t="shared" si="14"/>
        <v>1293999.2859167142</v>
      </c>
      <c r="BO41" s="139">
        <f t="shared" si="15"/>
        <v>104551854.03342338</v>
      </c>
      <c r="BP41" s="140">
        <f t="shared" si="16"/>
        <v>795787.90678639617</v>
      </c>
      <c r="BQ41" s="134">
        <f t="shared" si="8"/>
        <v>435632.72513926408</v>
      </c>
      <c r="BR41" s="147">
        <f t="shared" si="17"/>
        <v>1231420.6319256602</v>
      </c>
      <c r="BT41" s="139">
        <f t="shared" si="18"/>
        <v>115421242.47415651</v>
      </c>
      <c r="BU41" s="140">
        <f t="shared" si="19"/>
        <v>487800.34911607043</v>
      </c>
      <c r="BV41" s="134">
        <f t="shared" si="9"/>
        <v>480921.84364231885</v>
      </c>
      <c r="BW41" s="141">
        <f t="shared" si="20"/>
        <v>968722.19275838928</v>
      </c>
      <c r="BY41" s="28"/>
      <c r="CE41" s="126"/>
      <c r="CF41" s="121"/>
      <c r="CG41" s="122" t="s">
        <v>96</v>
      </c>
      <c r="CH41" s="123"/>
      <c r="CI41" s="136">
        <f t="shared" si="21"/>
        <v>685433.16691334709</v>
      </c>
      <c r="CJ41" s="137">
        <f t="shared" si="21"/>
        <v>375221.98547740234</v>
      </c>
      <c r="CK41" s="142">
        <f t="shared" si="22"/>
        <v>485809.3272829437</v>
      </c>
      <c r="CL41" s="137">
        <f t="shared" si="22"/>
        <v>478958.89734173805</v>
      </c>
      <c r="CM41" s="142">
        <f t="shared" si="23"/>
        <v>836228.46363428328</v>
      </c>
      <c r="CN41" s="137">
        <f t="shared" si="23"/>
        <v>457770.82228243095</v>
      </c>
      <c r="CO41" s="143">
        <f t="shared" si="24"/>
        <v>795787.90678639617</v>
      </c>
      <c r="CP41" s="143">
        <f t="shared" si="24"/>
        <v>435632.72513926408</v>
      </c>
      <c r="CQ41" s="143">
        <f t="shared" si="25"/>
        <v>487800.34911607043</v>
      </c>
      <c r="CR41" s="143">
        <f t="shared" si="25"/>
        <v>480921.84364231885</v>
      </c>
      <c r="CS41" s="143">
        <f t="shared" si="26"/>
        <v>3291059.2137330407</v>
      </c>
      <c r="CT41" s="143">
        <f t="shared" si="27"/>
        <v>2961953.2923597367</v>
      </c>
      <c r="CU41" s="143">
        <f t="shared" si="28"/>
        <v>2228506.2738831542</v>
      </c>
      <c r="CX41" s="138">
        <v>16</v>
      </c>
      <c r="CY41" s="205"/>
      <c r="CZ41" s="206" t="s">
        <v>96</v>
      </c>
      <c r="DA41" s="237">
        <f t="shared" si="29"/>
        <v>534841505.73195696</v>
      </c>
      <c r="DB41" s="237">
        <f t="shared" si="10"/>
        <v>2961953.2923597367</v>
      </c>
      <c r="DC41" s="237">
        <f t="shared" si="10"/>
        <v>2228506.2738831542</v>
      </c>
      <c r="DD41" s="138">
        <f t="shared" si="11"/>
        <v>531879552.43959725</v>
      </c>
    </row>
    <row r="42" spans="18:108" ht="15" customHeight="1">
      <c r="R42" s="254" t="s">
        <v>162</v>
      </c>
      <c r="S42" s="254" t="s">
        <v>163</v>
      </c>
      <c r="T42" s="254" t="s">
        <v>164</v>
      </c>
      <c r="U42" s="250" t="s">
        <v>127</v>
      </c>
      <c r="V42" s="255" t="s">
        <v>128</v>
      </c>
      <c r="W42" s="251">
        <v>152</v>
      </c>
      <c r="X42" s="277">
        <v>36</v>
      </c>
      <c r="Y42" s="128"/>
      <c r="Z42" s="129"/>
      <c r="AA42" s="157"/>
      <c r="AU42" s="124">
        <f t="shared" si="4"/>
        <v>20</v>
      </c>
      <c r="AV42" s="131"/>
      <c r="AW42" s="120" t="s">
        <v>97</v>
      </c>
      <c r="AX42" s="125"/>
      <c r="AY42" s="139">
        <f t="shared" si="30"/>
        <v>89367843.347663209</v>
      </c>
      <c r="AZ42" s="140">
        <f t="shared" si="31"/>
        <v>688289.13844215265</v>
      </c>
      <c r="BA42" s="134">
        <f t="shared" si="5"/>
        <v>372366.01394859672</v>
      </c>
      <c r="BB42" s="141">
        <f t="shared" si="32"/>
        <v>1060655.1523907494</v>
      </c>
      <c r="BD42" s="145">
        <f t="shared" si="33"/>
        <v>114464326.03473417</v>
      </c>
      <c r="BE42" s="146">
        <f t="shared" si="34"/>
        <v>487833.53281328938</v>
      </c>
      <c r="BF42" s="134">
        <f t="shared" si="6"/>
        <v>476934.69181139237</v>
      </c>
      <c r="BG42" s="150">
        <f t="shared" si="35"/>
        <v>964768.22462468175</v>
      </c>
      <c r="BH42" s="102"/>
      <c r="BI42" s="139">
        <f t="shared" si="12"/>
        <v>109028768.88414913</v>
      </c>
      <c r="BJ42" s="140">
        <f t="shared" si="13"/>
        <v>839712.74889942608</v>
      </c>
      <c r="BK42" s="134">
        <f t="shared" si="7"/>
        <v>454286.53701728809</v>
      </c>
      <c r="BL42" s="147">
        <f t="shared" si="14"/>
        <v>1293999.2859167142</v>
      </c>
      <c r="BO42" s="139">
        <f t="shared" si="15"/>
        <v>103756066.12663698</v>
      </c>
      <c r="BP42" s="140">
        <f t="shared" si="16"/>
        <v>799103.68973133946</v>
      </c>
      <c r="BQ42" s="134">
        <f t="shared" si="8"/>
        <v>432316.94219432079</v>
      </c>
      <c r="BR42" s="147">
        <f t="shared" si="17"/>
        <v>1231420.6319256602</v>
      </c>
      <c r="BT42" s="139">
        <f t="shared" si="18"/>
        <v>114933442.12504044</v>
      </c>
      <c r="BU42" s="140">
        <f t="shared" si="19"/>
        <v>489832.8505707208</v>
      </c>
      <c r="BV42" s="134">
        <f t="shared" si="9"/>
        <v>478889.34218766849</v>
      </c>
      <c r="BW42" s="150">
        <f t="shared" si="20"/>
        <v>968722.19275838928</v>
      </c>
      <c r="BY42" s="28"/>
      <c r="CE42" s="126"/>
      <c r="CF42" s="121"/>
      <c r="CG42" s="122" t="s">
        <v>97</v>
      </c>
      <c r="CH42" s="123"/>
      <c r="CI42" s="136">
        <f t="shared" si="21"/>
        <v>688289.13844215265</v>
      </c>
      <c r="CJ42" s="137">
        <f t="shared" si="21"/>
        <v>372366.01394859672</v>
      </c>
      <c r="CK42" s="142">
        <f t="shared" si="22"/>
        <v>487833.53281328938</v>
      </c>
      <c r="CL42" s="137">
        <f t="shared" si="22"/>
        <v>476934.69181139237</v>
      </c>
      <c r="CM42" s="142">
        <f t="shared" si="23"/>
        <v>839712.74889942608</v>
      </c>
      <c r="CN42" s="137">
        <f t="shared" si="23"/>
        <v>454286.53701728809</v>
      </c>
      <c r="CO42" s="143">
        <f t="shared" si="24"/>
        <v>799103.68973133946</v>
      </c>
      <c r="CP42" s="143">
        <f t="shared" si="24"/>
        <v>432316.94219432079</v>
      </c>
      <c r="CQ42" s="143">
        <f t="shared" si="25"/>
        <v>489832.8505707208</v>
      </c>
      <c r="CR42" s="143">
        <f t="shared" si="25"/>
        <v>478889.34218766849</v>
      </c>
      <c r="CS42" s="143">
        <f t="shared" si="26"/>
        <v>3304771.9604569282</v>
      </c>
      <c r="CT42" s="143">
        <f t="shared" si="27"/>
        <v>2974294.7644112357</v>
      </c>
      <c r="CU42" s="143">
        <f t="shared" si="28"/>
        <v>2214793.5271592666</v>
      </c>
      <c r="CX42" s="138">
        <v>17</v>
      </c>
      <c r="CY42" s="205"/>
      <c r="CZ42" s="206" t="s">
        <v>97</v>
      </c>
      <c r="DA42" s="237">
        <f t="shared" si="29"/>
        <v>531550446.51822388</v>
      </c>
      <c r="DB42" s="237">
        <f t="shared" si="10"/>
        <v>2974294.7644112357</v>
      </c>
      <c r="DC42" s="237">
        <f t="shared" si="10"/>
        <v>2214793.5271592666</v>
      </c>
      <c r="DD42" s="138">
        <f t="shared" si="11"/>
        <v>528576151.75381267</v>
      </c>
    </row>
    <row r="43" spans="18:108" ht="15" customHeight="1">
      <c r="R43" s="254" t="s">
        <v>157</v>
      </c>
      <c r="S43" s="254" t="s">
        <v>165</v>
      </c>
      <c r="T43" s="250" t="s">
        <v>166</v>
      </c>
      <c r="U43" s="255" t="s">
        <v>127</v>
      </c>
      <c r="V43" s="252" t="s">
        <v>128</v>
      </c>
      <c r="W43" s="277">
        <v>160</v>
      </c>
      <c r="X43" s="251">
        <v>36</v>
      </c>
      <c r="Y43" s="128"/>
      <c r="Z43" s="129"/>
      <c r="AU43" s="124">
        <f>AU42+1</f>
        <v>21</v>
      </c>
      <c r="AV43" s="119">
        <v>2019</v>
      </c>
      <c r="AW43" s="120" t="s">
        <v>86</v>
      </c>
      <c r="AX43" s="125"/>
      <c r="AY43" s="139">
        <f t="shared" si="30"/>
        <v>88679554.20922105</v>
      </c>
      <c r="AZ43" s="140">
        <f t="shared" si="31"/>
        <v>691157.00985232834</v>
      </c>
      <c r="BA43" s="134">
        <f t="shared" si="5"/>
        <v>369498.14253842109</v>
      </c>
      <c r="BB43" s="141">
        <f t="shared" si="32"/>
        <v>1060655.1523907494</v>
      </c>
      <c r="BD43" s="145">
        <f t="shared" si="33"/>
        <v>113976492.50192088</v>
      </c>
      <c r="BE43" s="146">
        <f t="shared" si="34"/>
        <v>489866.17253334471</v>
      </c>
      <c r="BF43" s="134">
        <f t="shared" si="6"/>
        <v>474902.05209133704</v>
      </c>
      <c r="BG43" s="141">
        <f t="shared" si="35"/>
        <v>964768.22462468175</v>
      </c>
      <c r="BH43" s="102"/>
      <c r="BI43" s="139">
        <f t="shared" si="12"/>
        <v>108189056.1352497</v>
      </c>
      <c r="BJ43" s="140">
        <f t="shared" si="13"/>
        <v>843211.55201984034</v>
      </c>
      <c r="BK43" s="134">
        <f t="shared" si="7"/>
        <v>450787.73389687383</v>
      </c>
      <c r="BL43" s="147">
        <f t="shared" si="14"/>
        <v>1293999.2859167142</v>
      </c>
      <c r="BO43" s="139">
        <f t="shared" si="15"/>
        <v>102956962.43690564</v>
      </c>
      <c r="BP43" s="140">
        <f t="shared" si="16"/>
        <v>802433.28843855322</v>
      </c>
      <c r="BQ43" s="134">
        <f t="shared" si="8"/>
        <v>428987.3434871069</v>
      </c>
      <c r="BR43" s="147">
        <f t="shared" si="17"/>
        <v>1231420.6319256602</v>
      </c>
      <c r="BT43" s="139">
        <f t="shared" si="18"/>
        <v>114443609.27446972</v>
      </c>
      <c r="BU43" s="140">
        <f t="shared" si="19"/>
        <v>491873.82078143209</v>
      </c>
      <c r="BV43" s="134">
        <f t="shared" si="9"/>
        <v>476848.37197695719</v>
      </c>
      <c r="BW43" s="141">
        <f t="shared" si="20"/>
        <v>968722.19275838928</v>
      </c>
      <c r="BY43" s="28"/>
      <c r="CE43" s="126"/>
      <c r="CF43" s="121">
        <v>2019</v>
      </c>
      <c r="CG43" s="122" t="s">
        <v>86</v>
      </c>
      <c r="CH43" s="123"/>
      <c r="CI43" s="136">
        <f t="shared" si="21"/>
        <v>691157.00985232834</v>
      </c>
      <c r="CJ43" s="137">
        <f t="shared" si="21"/>
        <v>369498.14253842109</v>
      </c>
      <c r="CK43" s="142">
        <f t="shared" si="22"/>
        <v>489866.17253334471</v>
      </c>
      <c r="CL43" s="137">
        <f t="shared" si="22"/>
        <v>474902.05209133704</v>
      </c>
      <c r="CM43" s="142">
        <f t="shared" si="23"/>
        <v>843211.55201984034</v>
      </c>
      <c r="CN43" s="137">
        <f t="shared" si="23"/>
        <v>450787.73389687383</v>
      </c>
      <c r="CO43" s="143">
        <f t="shared" si="24"/>
        <v>802433.28843855322</v>
      </c>
      <c r="CP43" s="143">
        <f t="shared" si="24"/>
        <v>428987.3434871069</v>
      </c>
      <c r="CQ43" s="143">
        <f t="shared" si="25"/>
        <v>491873.82078143209</v>
      </c>
      <c r="CR43" s="143">
        <f t="shared" si="25"/>
        <v>476848.37197695719</v>
      </c>
      <c r="CS43" s="143">
        <f t="shared" si="26"/>
        <v>3318541.8436254989</v>
      </c>
      <c r="CT43" s="143">
        <f t="shared" si="27"/>
        <v>2986687.6592629491</v>
      </c>
      <c r="CU43" s="143">
        <f t="shared" si="28"/>
        <v>2201023.6439906964</v>
      </c>
      <c r="CX43" s="138">
        <v>18</v>
      </c>
      <c r="CY43" s="205">
        <v>2019</v>
      </c>
      <c r="CZ43" s="206" t="s">
        <v>86</v>
      </c>
      <c r="DA43" s="237">
        <f t="shared" si="29"/>
        <v>528245674.55776703</v>
      </c>
      <c r="DB43" s="237">
        <f t="shared" si="10"/>
        <v>2986687.6592629491</v>
      </c>
      <c r="DC43" s="237">
        <f t="shared" si="10"/>
        <v>2201023.6439906964</v>
      </c>
      <c r="DD43" s="138">
        <f t="shared" si="11"/>
        <v>525258986.89850408</v>
      </c>
    </row>
    <row r="44" spans="18:108" ht="15" customHeight="1">
      <c r="R44" s="254" t="s">
        <v>133</v>
      </c>
      <c r="S44" s="254" t="s">
        <v>139</v>
      </c>
      <c r="T44" s="250" t="s">
        <v>167</v>
      </c>
      <c r="U44" s="255" t="s">
        <v>127</v>
      </c>
      <c r="V44" s="252" t="s">
        <v>128</v>
      </c>
      <c r="W44" s="277">
        <v>161</v>
      </c>
      <c r="X44" s="251">
        <v>36</v>
      </c>
      <c r="Y44" s="128"/>
      <c r="Z44" s="129"/>
      <c r="AU44" s="124">
        <f t="shared" si="4"/>
        <v>22</v>
      </c>
      <c r="AV44" s="131"/>
      <c r="AW44" s="120" t="s">
        <v>87</v>
      </c>
      <c r="AX44" s="125"/>
      <c r="AY44" s="139">
        <f t="shared" si="30"/>
        <v>87988397.199368715</v>
      </c>
      <c r="AZ44" s="140">
        <f t="shared" si="31"/>
        <v>694036.83072671317</v>
      </c>
      <c r="BA44" s="134">
        <f t="shared" si="5"/>
        <v>366618.32166403631</v>
      </c>
      <c r="BB44" s="141">
        <f t="shared" si="32"/>
        <v>1060655.1523907494</v>
      </c>
      <c r="BD44" s="145">
        <f t="shared" si="33"/>
        <v>113486626.32938753</v>
      </c>
      <c r="BE44" s="146">
        <f t="shared" si="34"/>
        <v>491907.28158556699</v>
      </c>
      <c r="BF44" s="134">
        <f t="shared" si="6"/>
        <v>472860.94303911476</v>
      </c>
      <c r="BG44" s="147">
        <f t="shared" si="35"/>
        <v>964768.22462468175</v>
      </c>
      <c r="BH44" s="102"/>
      <c r="BI44" s="139">
        <f t="shared" si="12"/>
        <v>107345844.58322987</v>
      </c>
      <c r="BJ44" s="140">
        <f t="shared" si="13"/>
        <v>846724.9334865897</v>
      </c>
      <c r="BK44" s="134">
        <f t="shared" si="7"/>
        <v>447274.35243012448</v>
      </c>
      <c r="BL44" s="147">
        <f t="shared" si="14"/>
        <v>1293999.2859167142</v>
      </c>
      <c r="BO44" s="139">
        <f t="shared" si="15"/>
        <v>102154529.14846708</v>
      </c>
      <c r="BP44" s="140">
        <f t="shared" si="16"/>
        <v>805776.76047371398</v>
      </c>
      <c r="BQ44" s="134">
        <f t="shared" si="8"/>
        <v>425643.87145194621</v>
      </c>
      <c r="BR44" s="147">
        <f t="shared" si="17"/>
        <v>1231420.6319256602</v>
      </c>
      <c r="BT44" s="139">
        <f t="shared" si="18"/>
        <v>113951735.45368829</v>
      </c>
      <c r="BU44" s="140">
        <f t="shared" si="19"/>
        <v>493923.29503468802</v>
      </c>
      <c r="BV44" s="134">
        <f t="shared" si="9"/>
        <v>474798.89772370126</v>
      </c>
      <c r="BW44" s="147">
        <f t="shared" si="20"/>
        <v>968722.19275838928</v>
      </c>
      <c r="BY44" s="28"/>
      <c r="CE44" s="126"/>
      <c r="CF44" s="121"/>
      <c r="CG44" s="122" t="s">
        <v>87</v>
      </c>
      <c r="CH44" s="123"/>
      <c r="CI44" s="136">
        <f t="shared" si="21"/>
        <v>694036.83072671317</v>
      </c>
      <c r="CJ44" s="137">
        <f t="shared" si="21"/>
        <v>366618.32166403631</v>
      </c>
      <c r="CK44" s="142">
        <f t="shared" si="22"/>
        <v>491907.28158556699</v>
      </c>
      <c r="CL44" s="137">
        <f t="shared" si="22"/>
        <v>472860.94303911476</v>
      </c>
      <c r="CM44" s="142">
        <f t="shared" si="23"/>
        <v>846724.9334865897</v>
      </c>
      <c r="CN44" s="137">
        <f t="shared" si="23"/>
        <v>447274.35243012448</v>
      </c>
      <c r="CO44" s="143">
        <f t="shared" si="24"/>
        <v>805776.76047371398</v>
      </c>
      <c r="CP44" s="143">
        <f t="shared" si="24"/>
        <v>425643.87145194621</v>
      </c>
      <c r="CQ44" s="143">
        <f t="shared" si="25"/>
        <v>493923.29503468802</v>
      </c>
      <c r="CR44" s="143">
        <f t="shared" si="25"/>
        <v>474798.89772370126</v>
      </c>
      <c r="CS44" s="143">
        <f t="shared" si="26"/>
        <v>3332369.101307272</v>
      </c>
      <c r="CT44" s="143">
        <f t="shared" si="27"/>
        <v>2999132.1911765449</v>
      </c>
      <c r="CU44" s="143">
        <f t="shared" si="28"/>
        <v>2187196.3863089229</v>
      </c>
      <c r="CX44" s="138">
        <v>19</v>
      </c>
      <c r="CY44" s="205"/>
      <c r="CZ44" s="206" t="s">
        <v>87</v>
      </c>
      <c r="DA44" s="237">
        <f t="shared" si="29"/>
        <v>524927132.71414149</v>
      </c>
      <c r="DB44" s="237">
        <f t="shared" si="10"/>
        <v>2999132.1911765449</v>
      </c>
      <c r="DC44" s="237">
        <f t="shared" si="10"/>
        <v>2187196.3863089229</v>
      </c>
      <c r="DD44" s="138">
        <f t="shared" si="11"/>
        <v>521928000.52296495</v>
      </c>
    </row>
    <row r="45" spans="18:108" ht="15" customHeight="1">
      <c r="R45" s="254" t="s">
        <v>133</v>
      </c>
      <c r="S45" s="254" t="s">
        <v>139</v>
      </c>
      <c r="T45" s="250" t="s">
        <v>168</v>
      </c>
      <c r="U45" s="255" t="s">
        <v>127</v>
      </c>
      <c r="V45" s="252" t="s">
        <v>128</v>
      </c>
      <c r="W45" s="277">
        <v>168</v>
      </c>
      <c r="X45" s="251">
        <v>36</v>
      </c>
      <c r="Y45" s="128"/>
      <c r="Z45" s="129"/>
      <c r="AU45" s="124">
        <f>AU44+1</f>
        <v>23</v>
      </c>
      <c r="AV45" s="131"/>
      <c r="AW45" s="120" t="s">
        <v>88</v>
      </c>
      <c r="AX45" s="125"/>
      <c r="AY45" s="139">
        <f>+AY44-AZ44</f>
        <v>87294360.368642002</v>
      </c>
      <c r="AZ45" s="140">
        <f t="shared" si="31"/>
        <v>696928.65085474099</v>
      </c>
      <c r="BA45" s="134">
        <f t="shared" si="5"/>
        <v>363726.50153600838</v>
      </c>
      <c r="BB45" s="141">
        <f>+BB44</f>
        <v>1060655.1523907494</v>
      </c>
      <c r="BD45" s="145">
        <f>+BD44-BE44</f>
        <v>112994719.04780196</v>
      </c>
      <c r="BE45" s="146">
        <f t="shared" si="34"/>
        <v>493956.89525884023</v>
      </c>
      <c r="BF45" s="134">
        <f t="shared" si="6"/>
        <v>470811.32936584152</v>
      </c>
      <c r="BG45" s="141">
        <f>+BG44</f>
        <v>964768.22462468175</v>
      </c>
      <c r="BH45" s="102"/>
      <c r="BI45" s="139">
        <f>+BI44-BJ44</f>
        <v>106499119.64974327</v>
      </c>
      <c r="BJ45" s="140">
        <f t="shared" si="13"/>
        <v>850252.95404278394</v>
      </c>
      <c r="BK45" s="134">
        <f t="shared" si="7"/>
        <v>443746.33187393035</v>
      </c>
      <c r="BL45" s="147">
        <f>+BL44</f>
        <v>1293999.2859167142</v>
      </c>
      <c r="BO45" s="139">
        <f>+BO44-BP44</f>
        <v>101348752.38799337</v>
      </c>
      <c r="BP45" s="140">
        <f t="shared" si="16"/>
        <v>809134.16364235454</v>
      </c>
      <c r="BQ45" s="134">
        <f t="shared" si="8"/>
        <v>422286.4682833057</v>
      </c>
      <c r="BR45" s="147">
        <f>+BR44</f>
        <v>1231420.6319256602</v>
      </c>
      <c r="BT45" s="139">
        <f>+BT44-BU44</f>
        <v>113457812.1586536</v>
      </c>
      <c r="BU45" s="140">
        <f t="shared" si="19"/>
        <v>495981.30876399926</v>
      </c>
      <c r="BV45" s="134">
        <f t="shared" si="9"/>
        <v>472740.88399439002</v>
      </c>
      <c r="BW45" s="141">
        <f>+BW44</f>
        <v>968722.19275838928</v>
      </c>
      <c r="BY45" s="28"/>
      <c r="CE45" s="126"/>
      <c r="CF45" s="121"/>
      <c r="CG45" s="122" t="s">
        <v>88</v>
      </c>
      <c r="CH45" s="123"/>
      <c r="CI45" s="136">
        <f t="shared" si="21"/>
        <v>696928.65085474099</v>
      </c>
      <c r="CJ45" s="137">
        <f t="shared" si="21"/>
        <v>363726.50153600838</v>
      </c>
      <c r="CK45" s="142">
        <f t="shared" si="22"/>
        <v>493956.89525884023</v>
      </c>
      <c r="CL45" s="137">
        <f t="shared" si="22"/>
        <v>470811.32936584152</v>
      </c>
      <c r="CM45" s="142">
        <f t="shared" si="23"/>
        <v>850252.95404278394</v>
      </c>
      <c r="CN45" s="137">
        <f t="shared" si="23"/>
        <v>443746.33187393035</v>
      </c>
      <c r="CO45" s="143">
        <f t="shared" si="24"/>
        <v>809134.16364235454</v>
      </c>
      <c r="CP45" s="143">
        <f t="shared" si="24"/>
        <v>422286.4682833057</v>
      </c>
      <c r="CQ45" s="143">
        <f t="shared" si="25"/>
        <v>495981.30876399926</v>
      </c>
      <c r="CR45" s="143">
        <f t="shared" si="25"/>
        <v>472740.88399439002</v>
      </c>
      <c r="CS45" s="143">
        <f t="shared" si="26"/>
        <v>3346253.9725627191</v>
      </c>
      <c r="CT45" s="143">
        <f t="shared" si="27"/>
        <v>3011628.5753064472</v>
      </c>
      <c r="CU45" s="143">
        <f t="shared" si="28"/>
        <v>2173311.5150534762</v>
      </c>
      <c r="CX45" s="138">
        <v>20</v>
      </c>
      <c r="CY45" s="205"/>
      <c r="CZ45" s="206" t="s">
        <v>88</v>
      </c>
      <c r="DA45" s="237">
        <f t="shared" si="29"/>
        <v>521594763.61283422</v>
      </c>
      <c r="DB45" s="237">
        <f t="shared" si="10"/>
        <v>3011628.5753064472</v>
      </c>
      <c r="DC45" s="237">
        <f t="shared" si="10"/>
        <v>2173311.5150534762</v>
      </c>
      <c r="DD45" s="138">
        <f t="shared" si="11"/>
        <v>518583135.03752774</v>
      </c>
    </row>
    <row r="46" spans="18:108" ht="15" customHeight="1">
      <c r="R46" s="254" t="s">
        <v>131</v>
      </c>
      <c r="S46" s="254" t="s">
        <v>132</v>
      </c>
      <c r="T46" s="254" t="s">
        <v>169</v>
      </c>
      <c r="U46" s="250" t="s">
        <v>124</v>
      </c>
      <c r="V46" s="255" t="s">
        <v>125</v>
      </c>
      <c r="W46" s="251">
        <v>140</v>
      </c>
      <c r="X46" s="277">
        <v>36</v>
      </c>
      <c r="Y46" s="128"/>
      <c r="Z46" s="129"/>
      <c r="AU46" s="124">
        <f t="shared" si="4"/>
        <v>24</v>
      </c>
      <c r="AV46" s="131"/>
      <c r="AW46" s="120" t="s">
        <v>89</v>
      </c>
      <c r="AX46" s="125"/>
      <c r="AY46" s="139">
        <f t="shared" si="30"/>
        <v>86597431.717787266</v>
      </c>
      <c r="AZ46" s="140">
        <f t="shared" si="31"/>
        <v>699832.52023330238</v>
      </c>
      <c r="BA46" s="134">
        <f t="shared" si="5"/>
        <v>360822.63215744699</v>
      </c>
      <c r="BB46" s="141">
        <f t="shared" si="32"/>
        <v>1060655.1523907494</v>
      </c>
      <c r="BD46" s="145">
        <f t="shared" si="33"/>
        <v>112500762.15254311</v>
      </c>
      <c r="BE46" s="146">
        <f t="shared" si="34"/>
        <v>496015.04898908542</v>
      </c>
      <c r="BF46" s="134">
        <f t="shared" si="6"/>
        <v>468753.17563559633</v>
      </c>
      <c r="BG46" s="141">
        <f t="shared" si="35"/>
        <v>964768.22462468175</v>
      </c>
      <c r="BH46" s="102"/>
      <c r="BI46" s="139">
        <f t="shared" si="12"/>
        <v>105648866.6957005</v>
      </c>
      <c r="BJ46" s="140">
        <f t="shared" si="13"/>
        <v>853795.67468462884</v>
      </c>
      <c r="BK46" s="134">
        <f t="shared" si="7"/>
        <v>440203.61123208544</v>
      </c>
      <c r="BL46" s="147">
        <f t="shared" si="14"/>
        <v>1293999.2859167142</v>
      </c>
      <c r="BO46" s="139">
        <f t="shared" si="15"/>
        <v>100539618.224351</v>
      </c>
      <c r="BP46" s="140">
        <f t="shared" si="16"/>
        <v>812505.55599086429</v>
      </c>
      <c r="BQ46" s="134">
        <f t="shared" si="8"/>
        <v>418915.0759347959</v>
      </c>
      <c r="BR46" s="147">
        <f t="shared" si="17"/>
        <v>1231420.6319256602</v>
      </c>
      <c r="BT46" s="139">
        <f t="shared" si="18"/>
        <v>112961830.84988961</v>
      </c>
      <c r="BU46" s="140">
        <f t="shared" si="19"/>
        <v>498047.89755051589</v>
      </c>
      <c r="BV46" s="134">
        <f t="shared" si="9"/>
        <v>470674.29520787339</v>
      </c>
      <c r="BW46" s="141">
        <f t="shared" si="20"/>
        <v>968722.19275838928</v>
      </c>
      <c r="BY46" s="28"/>
      <c r="CE46" s="126"/>
      <c r="CF46" s="121"/>
      <c r="CG46" s="122" t="s">
        <v>89</v>
      </c>
      <c r="CH46" s="123"/>
      <c r="CI46" s="136">
        <f t="shared" si="21"/>
        <v>699832.52023330238</v>
      </c>
      <c r="CJ46" s="137">
        <f t="shared" si="21"/>
        <v>360822.63215744699</v>
      </c>
      <c r="CK46" s="142">
        <f t="shared" si="22"/>
        <v>496015.04898908542</v>
      </c>
      <c r="CL46" s="137">
        <f t="shared" si="22"/>
        <v>468753.17563559633</v>
      </c>
      <c r="CM46" s="142">
        <f t="shared" si="23"/>
        <v>853795.67468462884</v>
      </c>
      <c r="CN46" s="137">
        <f t="shared" si="23"/>
        <v>440203.61123208544</v>
      </c>
      <c r="CO46" s="143">
        <f t="shared" si="24"/>
        <v>812505.55599086429</v>
      </c>
      <c r="CP46" s="143">
        <f t="shared" si="24"/>
        <v>418915.0759347959</v>
      </c>
      <c r="CQ46" s="143">
        <f t="shared" si="25"/>
        <v>498047.89755051589</v>
      </c>
      <c r="CR46" s="143">
        <f t="shared" si="25"/>
        <v>470674.29520787339</v>
      </c>
      <c r="CS46" s="143">
        <f t="shared" si="26"/>
        <v>3360196.6974483971</v>
      </c>
      <c r="CT46" s="143">
        <f t="shared" si="27"/>
        <v>3024177.0277035576</v>
      </c>
      <c r="CU46" s="143">
        <f t="shared" si="28"/>
        <v>2159368.7901677978</v>
      </c>
      <c r="CX46" s="138">
        <v>21</v>
      </c>
      <c r="CY46" s="205"/>
      <c r="CZ46" s="206" t="s">
        <v>89</v>
      </c>
      <c r="DA46" s="237">
        <f t="shared" si="29"/>
        <v>518248509.64027143</v>
      </c>
      <c r="DB46" s="237">
        <f t="shared" si="10"/>
        <v>3024177.0277035576</v>
      </c>
      <c r="DC46" s="237">
        <f t="shared" si="10"/>
        <v>2159368.7901677978</v>
      </c>
      <c r="DD46" s="138">
        <f t="shared" si="11"/>
        <v>515224332.61256784</v>
      </c>
    </row>
    <row r="47" spans="18:108" ht="15" customHeight="1">
      <c r="R47" s="254" t="s">
        <v>129</v>
      </c>
      <c r="S47" s="254" t="s">
        <v>130</v>
      </c>
      <c r="T47" s="254" t="s">
        <v>170</v>
      </c>
      <c r="U47" s="250" t="s">
        <v>127</v>
      </c>
      <c r="V47" s="255" t="s">
        <v>128</v>
      </c>
      <c r="W47" s="251">
        <v>168</v>
      </c>
      <c r="X47" s="251">
        <v>36</v>
      </c>
      <c r="Y47" s="128"/>
      <c r="Z47" s="129"/>
      <c r="AU47" s="124">
        <f t="shared" si="4"/>
        <v>25</v>
      </c>
      <c r="AV47" s="131"/>
      <c r="AW47" s="120" t="s">
        <v>90</v>
      </c>
      <c r="AX47" s="125"/>
      <c r="AY47" s="139">
        <f t="shared" si="30"/>
        <v>85897599.197553962</v>
      </c>
      <c r="AZ47" s="140">
        <f t="shared" si="31"/>
        <v>702748.48906760779</v>
      </c>
      <c r="BA47" s="134">
        <f t="shared" si="5"/>
        <v>357906.66332314158</v>
      </c>
      <c r="BB47" s="141">
        <f t="shared" si="32"/>
        <v>1060655.1523907494</v>
      </c>
      <c r="BD47" s="145">
        <f t="shared" si="33"/>
        <v>112004747.10355403</v>
      </c>
      <c r="BE47" s="146">
        <f t="shared" si="34"/>
        <v>498081.77835987328</v>
      </c>
      <c r="BF47" s="134">
        <f t="shared" si="6"/>
        <v>466686.44626480847</v>
      </c>
      <c r="BG47" s="141">
        <f t="shared" si="35"/>
        <v>964768.22462468175</v>
      </c>
      <c r="BH47" s="102"/>
      <c r="BI47" s="139">
        <f t="shared" si="12"/>
        <v>104795071.02101587</v>
      </c>
      <c r="BJ47" s="140">
        <f t="shared" si="13"/>
        <v>857353.15666248137</v>
      </c>
      <c r="BK47" s="134">
        <f t="shared" si="7"/>
        <v>436646.1292542328</v>
      </c>
      <c r="BL47" s="147">
        <f t="shared" si="14"/>
        <v>1293999.2859167142</v>
      </c>
      <c r="BO47" s="139">
        <f t="shared" si="15"/>
        <v>99727112.668360144</v>
      </c>
      <c r="BP47" s="140">
        <f t="shared" si="16"/>
        <v>815890.99580749287</v>
      </c>
      <c r="BQ47" s="134">
        <f t="shared" si="8"/>
        <v>415529.63611816731</v>
      </c>
      <c r="BR47" s="147">
        <f t="shared" si="17"/>
        <v>1231420.6319256602</v>
      </c>
      <c r="BT47" s="139">
        <f t="shared" si="18"/>
        <v>112463782.95233908</v>
      </c>
      <c r="BU47" s="140">
        <f t="shared" si="19"/>
        <v>500123.09712364309</v>
      </c>
      <c r="BV47" s="134">
        <f t="shared" si="9"/>
        <v>468599.09563474619</v>
      </c>
      <c r="BW47" s="141">
        <f t="shared" si="20"/>
        <v>968722.19275838928</v>
      </c>
      <c r="BY47" s="28"/>
      <c r="CE47" s="126"/>
      <c r="CF47" s="121"/>
      <c r="CG47" s="122" t="s">
        <v>90</v>
      </c>
      <c r="CH47" s="123"/>
      <c r="CI47" s="136">
        <f t="shared" si="21"/>
        <v>702748.48906760779</v>
      </c>
      <c r="CJ47" s="137">
        <f t="shared" si="21"/>
        <v>357906.66332314158</v>
      </c>
      <c r="CK47" s="142">
        <f t="shared" si="22"/>
        <v>498081.77835987328</v>
      </c>
      <c r="CL47" s="137">
        <f t="shared" si="22"/>
        <v>466686.44626480847</v>
      </c>
      <c r="CM47" s="142">
        <f t="shared" si="23"/>
        <v>857353.15666248137</v>
      </c>
      <c r="CN47" s="137">
        <f t="shared" si="23"/>
        <v>436646.1292542328</v>
      </c>
      <c r="CO47" s="143">
        <f t="shared" si="24"/>
        <v>815890.99580749287</v>
      </c>
      <c r="CP47" s="143">
        <f t="shared" si="24"/>
        <v>415529.63611816731</v>
      </c>
      <c r="CQ47" s="143">
        <f t="shared" si="25"/>
        <v>500123.09712364309</v>
      </c>
      <c r="CR47" s="143">
        <f t="shared" si="25"/>
        <v>468599.09563474619</v>
      </c>
      <c r="CS47" s="143">
        <f t="shared" si="26"/>
        <v>3374197.5170210982</v>
      </c>
      <c r="CT47" s="143">
        <f t="shared" si="27"/>
        <v>3036777.7653189884</v>
      </c>
      <c r="CU47" s="143">
        <f t="shared" si="28"/>
        <v>2145367.9705950962</v>
      </c>
      <c r="CX47" s="138">
        <v>22</v>
      </c>
      <c r="CY47" s="205"/>
      <c r="CZ47" s="206" t="s">
        <v>90</v>
      </c>
      <c r="DA47" s="237">
        <f t="shared" si="29"/>
        <v>514888312.94282305</v>
      </c>
      <c r="DB47" s="237">
        <f t="shared" si="10"/>
        <v>3036777.7653189884</v>
      </c>
      <c r="DC47" s="237">
        <f t="shared" si="10"/>
        <v>2145367.9705950962</v>
      </c>
      <c r="DD47" s="138">
        <f t="shared" si="11"/>
        <v>511851535.17750406</v>
      </c>
    </row>
    <row r="48" spans="18:108" ht="15" customHeight="1">
      <c r="R48" s="254" t="s">
        <v>137</v>
      </c>
      <c r="S48" s="254" t="s">
        <v>171</v>
      </c>
      <c r="T48" s="254" t="s">
        <v>172</v>
      </c>
      <c r="U48" s="254" t="s">
        <v>127</v>
      </c>
      <c r="V48" s="287" t="s">
        <v>128</v>
      </c>
      <c r="W48" s="297">
        <v>164</v>
      </c>
      <c r="X48" s="297">
        <v>36</v>
      </c>
      <c r="Y48" s="128"/>
      <c r="Z48" s="129"/>
      <c r="AU48" s="124">
        <f t="shared" si="4"/>
        <v>26</v>
      </c>
      <c r="AV48" s="131"/>
      <c r="AW48" s="148" t="s">
        <v>91</v>
      </c>
      <c r="AX48" s="125"/>
      <c r="AY48" s="139">
        <f t="shared" si="30"/>
        <v>85194850.708486348</v>
      </c>
      <c r="AZ48" s="140">
        <f t="shared" si="31"/>
        <v>705676.60777205625</v>
      </c>
      <c r="BA48" s="134">
        <f t="shared" si="5"/>
        <v>354978.54461869312</v>
      </c>
      <c r="BB48" s="141">
        <f t="shared" si="32"/>
        <v>1060655.1523907494</v>
      </c>
      <c r="BD48" s="145">
        <f t="shared" si="33"/>
        <v>111506665.32519415</v>
      </c>
      <c r="BE48" s="146">
        <f t="shared" si="34"/>
        <v>500157.11910303944</v>
      </c>
      <c r="BF48" s="134">
        <f t="shared" si="6"/>
        <v>464611.10552164231</v>
      </c>
      <c r="BG48" s="150">
        <f t="shared" si="35"/>
        <v>964768.22462468175</v>
      </c>
      <c r="BH48" s="102"/>
      <c r="BI48" s="139">
        <f t="shared" si="12"/>
        <v>103937717.86435339</v>
      </c>
      <c r="BJ48" s="140">
        <f t="shared" si="13"/>
        <v>860925.46148190834</v>
      </c>
      <c r="BK48" s="134">
        <f t="shared" si="7"/>
        <v>433073.82443480584</v>
      </c>
      <c r="BL48" s="147">
        <f t="shared" si="14"/>
        <v>1293999.2859167142</v>
      </c>
      <c r="BO48" s="139">
        <f t="shared" si="15"/>
        <v>98911221.672552645</v>
      </c>
      <c r="BP48" s="140">
        <f t="shared" si="16"/>
        <v>819290.54162335745</v>
      </c>
      <c r="BQ48" s="134">
        <f t="shared" si="8"/>
        <v>412130.09030230273</v>
      </c>
      <c r="BR48" s="147">
        <f t="shared" si="17"/>
        <v>1231420.6319256602</v>
      </c>
      <c r="BT48" s="139">
        <f t="shared" si="18"/>
        <v>111963659.85521545</v>
      </c>
      <c r="BU48" s="140">
        <f t="shared" si="19"/>
        <v>502206.9433616582</v>
      </c>
      <c r="BV48" s="134">
        <f t="shared" si="9"/>
        <v>466515.24939673109</v>
      </c>
      <c r="BW48" s="150">
        <f t="shared" si="20"/>
        <v>968722.19275838928</v>
      </c>
      <c r="BY48" s="28"/>
      <c r="CE48" s="126"/>
      <c r="CF48" s="121"/>
      <c r="CG48" s="122" t="s">
        <v>91</v>
      </c>
      <c r="CH48" s="123"/>
      <c r="CI48" s="136">
        <f t="shared" si="21"/>
        <v>705676.60777205625</v>
      </c>
      <c r="CJ48" s="137">
        <f t="shared" si="21"/>
        <v>354978.54461869312</v>
      </c>
      <c r="CK48" s="142">
        <f t="shared" si="22"/>
        <v>500157.11910303944</v>
      </c>
      <c r="CL48" s="137">
        <f t="shared" si="22"/>
        <v>464611.10552164231</v>
      </c>
      <c r="CM48" s="142">
        <f t="shared" si="23"/>
        <v>860925.46148190834</v>
      </c>
      <c r="CN48" s="137">
        <f t="shared" si="23"/>
        <v>433073.82443480584</v>
      </c>
      <c r="CO48" s="143">
        <f t="shared" si="24"/>
        <v>819290.54162335745</v>
      </c>
      <c r="CP48" s="143">
        <f t="shared" si="24"/>
        <v>412130.09030230273</v>
      </c>
      <c r="CQ48" s="143">
        <f t="shared" si="25"/>
        <v>502206.9433616582</v>
      </c>
      <c r="CR48" s="143">
        <f t="shared" si="25"/>
        <v>466515.24939673109</v>
      </c>
      <c r="CS48" s="143">
        <f t="shared" si="26"/>
        <v>3388256.6733420198</v>
      </c>
      <c r="CT48" s="143">
        <f t="shared" si="27"/>
        <v>3049431.006007818</v>
      </c>
      <c r="CU48" s="143">
        <f t="shared" si="28"/>
        <v>2131308.8142741751</v>
      </c>
      <c r="CX48" s="138">
        <v>23</v>
      </c>
      <c r="CY48" s="205"/>
      <c r="CZ48" s="206" t="s">
        <v>91</v>
      </c>
      <c r="DA48" s="237">
        <f t="shared" si="29"/>
        <v>511514115.42580193</v>
      </c>
      <c r="DB48" s="237">
        <f t="shared" si="10"/>
        <v>3049431.006007818</v>
      </c>
      <c r="DC48" s="237">
        <f t="shared" si="10"/>
        <v>2131308.8142741751</v>
      </c>
      <c r="DD48" s="138">
        <f t="shared" si="11"/>
        <v>508464684.41979414</v>
      </c>
    </row>
    <row r="49" spans="18:108" ht="15" customHeight="1">
      <c r="R49" s="254" t="s">
        <v>157</v>
      </c>
      <c r="S49" s="254" t="s">
        <v>158</v>
      </c>
      <c r="T49" s="254" t="s">
        <v>173</v>
      </c>
      <c r="U49" s="254" t="s">
        <v>127</v>
      </c>
      <c r="V49" s="287" t="s">
        <v>128</v>
      </c>
      <c r="W49" s="297">
        <v>160</v>
      </c>
      <c r="X49" s="297">
        <v>36</v>
      </c>
      <c r="Y49" s="128"/>
      <c r="Z49" s="129"/>
      <c r="AU49" s="124">
        <f t="shared" si="4"/>
        <v>27</v>
      </c>
      <c r="AV49" s="131"/>
      <c r="AW49" s="148" t="s">
        <v>92</v>
      </c>
      <c r="AX49" s="125"/>
      <c r="AY49" s="139">
        <f t="shared" si="30"/>
        <v>84489174.100714296</v>
      </c>
      <c r="AZ49" s="140">
        <f t="shared" si="31"/>
        <v>708616.92697110656</v>
      </c>
      <c r="BA49" s="134">
        <f t="shared" si="5"/>
        <v>352038.22541964293</v>
      </c>
      <c r="BB49" s="141">
        <f t="shared" si="32"/>
        <v>1060655.1523907494</v>
      </c>
      <c r="BD49" s="145">
        <f t="shared" si="33"/>
        <v>111006508.20609111</v>
      </c>
      <c r="BE49" s="146">
        <f t="shared" si="34"/>
        <v>502241.10709930211</v>
      </c>
      <c r="BF49" s="134">
        <f t="shared" si="6"/>
        <v>462527.11752537964</v>
      </c>
      <c r="BG49" s="141">
        <f t="shared" si="35"/>
        <v>964768.22462468175</v>
      </c>
      <c r="BH49" s="102"/>
      <c r="BI49" s="139">
        <f t="shared" si="12"/>
        <v>103076792.40287147</v>
      </c>
      <c r="BJ49" s="140">
        <f t="shared" si="13"/>
        <v>864512.65090474975</v>
      </c>
      <c r="BK49" s="134">
        <f t="shared" si="7"/>
        <v>429486.63501196448</v>
      </c>
      <c r="BL49" s="147">
        <f t="shared" si="14"/>
        <v>1293999.2859167142</v>
      </c>
      <c r="BO49" s="139">
        <f t="shared" si="15"/>
        <v>98091931.130929291</v>
      </c>
      <c r="BP49" s="140">
        <f t="shared" si="16"/>
        <v>822704.25221345481</v>
      </c>
      <c r="BQ49" s="134">
        <f t="shared" si="8"/>
        <v>408716.37971220538</v>
      </c>
      <c r="BR49" s="147">
        <f t="shared" si="17"/>
        <v>1231420.6319256602</v>
      </c>
      <c r="BT49" s="139">
        <f t="shared" si="18"/>
        <v>111461452.91185379</v>
      </c>
      <c r="BU49" s="140">
        <f t="shared" si="19"/>
        <v>504299.4722923318</v>
      </c>
      <c r="BV49" s="134">
        <f t="shared" si="9"/>
        <v>464422.72046605748</v>
      </c>
      <c r="BW49" s="141">
        <f t="shared" si="20"/>
        <v>968722.19275838928</v>
      </c>
      <c r="BY49" s="28"/>
      <c r="CE49" s="126"/>
      <c r="CF49" s="121"/>
      <c r="CG49" s="122" t="s">
        <v>92</v>
      </c>
      <c r="CH49" s="149"/>
      <c r="CI49" s="136">
        <f t="shared" si="21"/>
        <v>708616.92697110656</v>
      </c>
      <c r="CJ49" s="137">
        <f t="shared" si="21"/>
        <v>352038.22541964293</v>
      </c>
      <c r="CK49" s="142">
        <f t="shared" si="22"/>
        <v>502241.10709930211</v>
      </c>
      <c r="CL49" s="137">
        <f t="shared" si="22"/>
        <v>462527.11752537964</v>
      </c>
      <c r="CM49" s="142">
        <f t="shared" si="23"/>
        <v>864512.65090474975</v>
      </c>
      <c r="CN49" s="137">
        <f t="shared" si="23"/>
        <v>429486.63501196448</v>
      </c>
      <c r="CO49" s="143">
        <f t="shared" si="24"/>
        <v>822704.25221345481</v>
      </c>
      <c r="CP49" s="143">
        <f t="shared" si="24"/>
        <v>408716.37971220538</v>
      </c>
      <c r="CQ49" s="143">
        <f t="shared" si="25"/>
        <v>504299.4722923318</v>
      </c>
      <c r="CR49" s="143">
        <f t="shared" si="25"/>
        <v>464422.72046605748</v>
      </c>
      <c r="CS49" s="143">
        <f t="shared" si="26"/>
        <v>3402374.4094809452</v>
      </c>
      <c r="CT49" s="143">
        <f t="shared" si="27"/>
        <v>3062136.968532851</v>
      </c>
      <c r="CU49" s="143">
        <f t="shared" si="28"/>
        <v>2117191.0781352497</v>
      </c>
      <c r="CX49" s="138">
        <v>24</v>
      </c>
      <c r="CY49" s="205"/>
      <c r="CZ49" s="206" t="s">
        <v>92</v>
      </c>
      <c r="DA49" s="237">
        <f t="shared" si="29"/>
        <v>508125858.75245994</v>
      </c>
      <c r="DB49" s="237">
        <f t="shared" si="10"/>
        <v>3062136.968532851</v>
      </c>
      <c r="DC49" s="237">
        <f t="shared" si="10"/>
        <v>2117191.0781352497</v>
      </c>
      <c r="DD49" s="138">
        <f t="shared" si="11"/>
        <v>505063721.78392708</v>
      </c>
    </row>
    <row r="50" spans="18:108" ht="15" customHeight="1">
      <c r="R50" s="254" t="s">
        <v>140</v>
      </c>
      <c r="S50" s="254" t="s">
        <v>141</v>
      </c>
      <c r="T50" s="254" t="s">
        <v>174</v>
      </c>
      <c r="U50" s="254" t="s">
        <v>127</v>
      </c>
      <c r="V50" s="287" t="s">
        <v>128</v>
      </c>
      <c r="W50" s="297">
        <v>160</v>
      </c>
      <c r="X50" s="297">
        <v>36</v>
      </c>
      <c r="Y50" s="128"/>
      <c r="Z50" s="129"/>
      <c r="AU50" s="124">
        <f t="shared" si="4"/>
        <v>28</v>
      </c>
      <c r="AV50" s="131"/>
      <c r="AW50" s="120" t="s">
        <v>93</v>
      </c>
      <c r="AX50" s="125"/>
      <c r="AY50" s="139">
        <f>+AY49-AZ49</f>
        <v>83780557.173743188</v>
      </c>
      <c r="AZ50" s="140">
        <f t="shared" si="31"/>
        <v>711569.49750015279</v>
      </c>
      <c r="BA50" s="134">
        <f t="shared" si="5"/>
        <v>349085.65489059663</v>
      </c>
      <c r="BB50" s="141">
        <f>+BB49</f>
        <v>1060655.1523907494</v>
      </c>
      <c r="BD50" s="145">
        <f>+BD49-BE49</f>
        <v>110504267.09899181</v>
      </c>
      <c r="BE50" s="146">
        <f t="shared" si="34"/>
        <v>504333.7783788825</v>
      </c>
      <c r="BF50" s="134">
        <f t="shared" si="6"/>
        <v>460434.44624579925</v>
      </c>
      <c r="BG50" s="141">
        <f>+BG49</f>
        <v>964768.22462468175</v>
      </c>
      <c r="BH50" s="102"/>
      <c r="BI50" s="139">
        <f>+BI49-BJ49</f>
        <v>102212279.75196673</v>
      </c>
      <c r="BJ50" s="140">
        <f t="shared" si="13"/>
        <v>868114.78695018613</v>
      </c>
      <c r="BK50" s="134">
        <f t="shared" si="7"/>
        <v>425884.4989665281</v>
      </c>
      <c r="BL50" s="147">
        <f>+BL49</f>
        <v>1293999.2859167142</v>
      </c>
      <c r="BO50" s="139">
        <f>+BO49-BP49</f>
        <v>97269226.878715843</v>
      </c>
      <c r="BP50" s="140">
        <f t="shared" si="16"/>
        <v>826132.18659767741</v>
      </c>
      <c r="BQ50" s="134">
        <f t="shared" si="8"/>
        <v>405288.44532798271</v>
      </c>
      <c r="BR50" s="147">
        <f>+BR49</f>
        <v>1231420.6319256602</v>
      </c>
      <c r="BT50" s="139">
        <f>+BT49-BU49</f>
        <v>110957153.43956146</v>
      </c>
      <c r="BU50" s="140">
        <f t="shared" si="19"/>
        <v>506400.72009354987</v>
      </c>
      <c r="BV50" s="134">
        <f t="shared" si="9"/>
        <v>462321.47266483941</v>
      </c>
      <c r="BW50" s="141">
        <f>+BW49</f>
        <v>968722.19275838928</v>
      </c>
      <c r="BY50" s="28"/>
      <c r="CE50" s="126"/>
      <c r="CF50" s="121"/>
      <c r="CG50" s="122" t="s">
        <v>93</v>
      </c>
      <c r="CH50" s="123"/>
      <c r="CI50" s="136">
        <f t="shared" si="21"/>
        <v>711569.49750015279</v>
      </c>
      <c r="CJ50" s="137">
        <f t="shared" si="21"/>
        <v>349085.65489059663</v>
      </c>
      <c r="CK50" s="142">
        <f t="shared" si="22"/>
        <v>504333.7783788825</v>
      </c>
      <c r="CL50" s="137">
        <f t="shared" si="22"/>
        <v>460434.44624579925</v>
      </c>
      <c r="CM50" s="142">
        <f t="shared" si="23"/>
        <v>868114.78695018613</v>
      </c>
      <c r="CN50" s="137">
        <f t="shared" si="23"/>
        <v>425884.4989665281</v>
      </c>
      <c r="CO50" s="143">
        <f t="shared" si="24"/>
        <v>826132.18659767741</v>
      </c>
      <c r="CP50" s="143">
        <f t="shared" si="24"/>
        <v>405288.44532798271</v>
      </c>
      <c r="CQ50" s="143">
        <f t="shared" si="25"/>
        <v>506400.72009354987</v>
      </c>
      <c r="CR50" s="143">
        <f t="shared" si="25"/>
        <v>462321.47266483941</v>
      </c>
      <c r="CS50" s="143">
        <f t="shared" si="26"/>
        <v>3416550.9695204482</v>
      </c>
      <c r="CT50" s="143">
        <f t="shared" si="27"/>
        <v>3074895.8725684034</v>
      </c>
      <c r="CU50" s="143">
        <f t="shared" si="28"/>
        <v>2103014.5180957462</v>
      </c>
      <c r="CX50" s="138">
        <v>25</v>
      </c>
      <c r="CY50" s="205"/>
      <c r="CZ50" s="206" t="s">
        <v>93</v>
      </c>
      <c r="DA50" s="237">
        <f t="shared" si="29"/>
        <v>504723484.34297907</v>
      </c>
      <c r="DB50" s="237">
        <f t="shared" si="10"/>
        <v>3074895.8725684034</v>
      </c>
      <c r="DC50" s="237">
        <f t="shared" si="10"/>
        <v>2103014.5180957462</v>
      </c>
      <c r="DD50" s="138">
        <f t="shared" si="11"/>
        <v>501648588.47041065</v>
      </c>
    </row>
    <row r="51" spans="18:108" ht="15" customHeight="1">
      <c r="R51" s="254" t="s">
        <v>134</v>
      </c>
      <c r="S51" s="254" t="s">
        <v>135</v>
      </c>
      <c r="T51" s="254" t="s">
        <v>175</v>
      </c>
      <c r="U51" s="254" t="s">
        <v>124</v>
      </c>
      <c r="V51" s="287" t="s">
        <v>125</v>
      </c>
      <c r="W51" s="297">
        <v>153</v>
      </c>
      <c r="X51" s="297">
        <v>36</v>
      </c>
      <c r="Y51" s="128"/>
      <c r="Z51" s="129"/>
      <c r="AU51" s="124">
        <f t="shared" si="4"/>
        <v>29</v>
      </c>
      <c r="AV51" s="131"/>
      <c r="AW51" s="120" t="s">
        <v>94</v>
      </c>
      <c r="AX51" s="125"/>
      <c r="AY51" s="139">
        <f t="shared" si="30"/>
        <v>83068987.676243037</v>
      </c>
      <c r="AZ51" s="140">
        <f t="shared" si="31"/>
        <v>714534.37040640344</v>
      </c>
      <c r="BA51" s="134">
        <f t="shared" si="5"/>
        <v>346120.78198434599</v>
      </c>
      <c r="BB51" s="141">
        <f t="shared" si="32"/>
        <v>1060655.1523907494</v>
      </c>
      <c r="BD51" s="145">
        <f t="shared" si="33"/>
        <v>109999933.32061292</v>
      </c>
      <c r="BE51" s="146">
        <f t="shared" si="34"/>
        <v>506435.16912212787</v>
      </c>
      <c r="BF51" s="134">
        <f t="shared" si="6"/>
        <v>458333.05550255388</v>
      </c>
      <c r="BG51" s="141">
        <f t="shared" si="35"/>
        <v>964768.22462468175</v>
      </c>
      <c r="BH51" s="102"/>
      <c r="BI51" s="139">
        <f t="shared" si="12"/>
        <v>101344164.96501654</v>
      </c>
      <c r="BJ51" s="140">
        <f t="shared" si="13"/>
        <v>871731.93189581204</v>
      </c>
      <c r="BK51" s="134">
        <f t="shared" si="7"/>
        <v>422267.35402090225</v>
      </c>
      <c r="BL51" s="147">
        <f t="shared" si="14"/>
        <v>1293999.2859167142</v>
      </c>
      <c r="BO51" s="139">
        <f t="shared" si="15"/>
        <v>96443094.692118168</v>
      </c>
      <c r="BP51" s="140">
        <f t="shared" si="16"/>
        <v>829574.40404183441</v>
      </c>
      <c r="BQ51" s="134">
        <f t="shared" si="8"/>
        <v>401846.22788382572</v>
      </c>
      <c r="BR51" s="147">
        <f t="shared" si="17"/>
        <v>1231420.6319256602</v>
      </c>
      <c r="BT51" s="139">
        <f t="shared" si="18"/>
        <v>110450752.71946791</v>
      </c>
      <c r="BU51" s="140">
        <f t="shared" si="19"/>
        <v>508510.72309393965</v>
      </c>
      <c r="BV51" s="134">
        <f t="shared" si="9"/>
        <v>460211.46966444963</v>
      </c>
      <c r="BW51" s="141">
        <f t="shared" si="20"/>
        <v>968722.19275838928</v>
      </c>
      <c r="BY51" s="28"/>
      <c r="CE51" s="126"/>
      <c r="CF51" s="121"/>
      <c r="CG51" s="122" t="s">
        <v>94</v>
      </c>
      <c r="CH51" s="123"/>
      <c r="CI51" s="136">
        <f t="shared" si="21"/>
        <v>714534.37040640344</v>
      </c>
      <c r="CJ51" s="137">
        <f t="shared" si="21"/>
        <v>346120.78198434599</v>
      </c>
      <c r="CK51" s="142">
        <f t="shared" si="22"/>
        <v>506435.16912212787</v>
      </c>
      <c r="CL51" s="137">
        <f t="shared" si="22"/>
        <v>458333.05550255388</v>
      </c>
      <c r="CM51" s="142">
        <f t="shared" si="23"/>
        <v>871731.93189581204</v>
      </c>
      <c r="CN51" s="137">
        <f t="shared" si="23"/>
        <v>422267.35402090225</v>
      </c>
      <c r="CO51" s="143">
        <f t="shared" si="24"/>
        <v>829574.40404183441</v>
      </c>
      <c r="CP51" s="143">
        <f t="shared" si="24"/>
        <v>401846.22788382572</v>
      </c>
      <c r="CQ51" s="143">
        <f t="shared" si="25"/>
        <v>508510.72309393965</v>
      </c>
      <c r="CR51" s="143">
        <f t="shared" si="25"/>
        <v>460211.46966444963</v>
      </c>
      <c r="CS51" s="143">
        <f t="shared" si="26"/>
        <v>3430786.5985601172</v>
      </c>
      <c r="CT51" s="143">
        <f t="shared" si="27"/>
        <v>3087707.9387041056</v>
      </c>
      <c r="CU51" s="143">
        <f t="shared" si="28"/>
        <v>2088778.8890560775</v>
      </c>
      <c r="CX51" s="138">
        <v>26</v>
      </c>
      <c r="CY51" s="205"/>
      <c r="CZ51" s="206" t="s">
        <v>94</v>
      </c>
      <c r="DA51" s="237">
        <f t="shared" si="29"/>
        <v>501306933.37345862</v>
      </c>
      <c r="DB51" s="237">
        <f t="shared" si="10"/>
        <v>3087707.9387041056</v>
      </c>
      <c r="DC51" s="237">
        <f t="shared" si="10"/>
        <v>2088778.8890560775</v>
      </c>
      <c r="DD51" s="138">
        <f t="shared" si="11"/>
        <v>498219225.43475449</v>
      </c>
    </row>
    <row r="52" spans="18:108" ht="15" customHeight="1">
      <c r="R52" s="254" t="s">
        <v>131</v>
      </c>
      <c r="S52" s="254" t="s">
        <v>132</v>
      </c>
      <c r="T52" s="254" t="s">
        <v>176</v>
      </c>
      <c r="U52" s="254" t="s">
        <v>124</v>
      </c>
      <c r="V52" s="287" t="s">
        <v>125</v>
      </c>
      <c r="W52" s="297">
        <v>130</v>
      </c>
      <c r="X52" s="297">
        <v>36</v>
      </c>
      <c r="Y52" s="128"/>
      <c r="Z52" s="129"/>
      <c r="AU52" s="124">
        <f>AU51+1</f>
        <v>30</v>
      </c>
      <c r="AV52" s="131"/>
      <c r="AW52" s="120" t="s">
        <v>95</v>
      </c>
      <c r="AX52" s="125"/>
      <c r="AY52" s="139">
        <f>+AY51-AZ51</f>
        <v>82354453.305836633</v>
      </c>
      <c r="AZ52" s="140">
        <f t="shared" si="31"/>
        <v>717511.59694976336</v>
      </c>
      <c r="BA52" s="134">
        <f t="shared" si="5"/>
        <v>343143.55544098601</v>
      </c>
      <c r="BB52" s="141">
        <f>+BB51</f>
        <v>1060655.1523907494</v>
      </c>
      <c r="BD52" s="145">
        <f>+BD51-BE51</f>
        <v>109493498.15149079</v>
      </c>
      <c r="BE52" s="146">
        <f t="shared" si="34"/>
        <v>508545.31566013675</v>
      </c>
      <c r="BF52" s="134">
        <f t="shared" si="6"/>
        <v>456222.908964545</v>
      </c>
      <c r="BG52" s="141">
        <f>+BG51</f>
        <v>964768.22462468175</v>
      </c>
      <c r="BH52" s="102"/>
      <c r="BI52" s="139">
        <f>+BI51-BJ51</f>
        <v>100472433.03312074</v>
      </c>
      <c r="BJ52" s="140">
        <f t="shared" si="13"/>
        <v>875364.14827871113</v>
      </c>
      <c r="BK52" s="134">
        <f t="shared" si="7"/>
        <v>418635.1376380031</v>
      </c>
      <c r="BL52" s="141">
        <f>+BL51</f>
        <v>1293999.2859167142</v>
      </c>
      <c r="BO52" s="139">
        <f>+BO51-BP51</f>
        <v>95613520.288076326</v>
      </c>
      <c r="BP52" s="140">
        <f t="shared" si="16"/>
        <v>833030.96405867557</v>
      </c>
      <c r="BQ52" s="134">
        <f t="shared" si="8"/>
        <v>398389.66786698467</v>
      </c>
      <c r="BR52" s="147">
        <f>+BR51</f>
        <v>1231420.6319256602</v>
      </c>
      <c r="BT52" s="139">
        <f>+BT51-BU51</f>
        <v>109942241.99637397</v>
      </c>
      <c r="BU52" s="140">
        <f t="shared" si="19"/>
        <v>510629.51777349768</v>
      </c>
      <c r="BV52" s="134">
        <f t="shared" si="9"/>
        <v>458092.67498489161</v>
      </c>
      <c r="BW52" s="141">
        <f>+BW51</f>
        <v>968722.19275838928</v>
      </c>
      <c r="BY52" s="28"/>
      <c r="CE52" s="126"/>
      <c r="CF52" s="121"/>
      <c r="CG52" s="122" t="s">
        <v>95</v>
      </c>
      <c r="CH52" s="123"/>
      <c r="CI52" s="136">
        <f t="shared" si="21"/>
        <v>717511.59694976336</v>
      </c>
      <c r="CJ52" s="137">
        <f t="shared" si="21"/>
        <v>343143.55544098601</v>
      </c>
      <c r="CK52" s="142">
        <f t="shared" si="22"/>
        <v>508545.31566013675</v>
      </c>
      <c r="CL52" s="137">
        <f t="shared" si="22"/>
        <v>456222.908964545</v>
      </c>
      <c r="CM52" s="142">
        <f t="shared" si="23"/>
        <v>875364.14827871113</v>
      </c>
      <c r="CN52" s="137">
        <f t="shared" si="23"/>
        <v>418635.1376380031</v>
      </c>
      <c r="CO52" s="143">
        <f t="shared" si="24"/>
        <v>833030.96405867557</v>
      </c>
      <c r="CP52" s="143">
        <f t="shared" si="24"/>
        <v>398389.66786698467</v>
      </c>
      <c r="CQ52" s="143">
        <f t="shared" si="25"/>
        <v>510629.51777349768</v>
      </c>
      <c r="CR52" s="143">
        <f t="shared" si="25"/>
        <v>458092.67498489161</v>
      </c>
      <c r="CS52" s="143">
        <f t="shared" si="26"/>
        <v>3445081.5427207844</v>
      </c>
      <c r="CT52" s="143">
        <f t="shared" si="27"/>
        <v>3100573.3884487059</v>
      </c>
      <c r="CU52" s="143">
        <f t="shared" si="28"/>
        <v>2074483.9448954104</v>
      </c>
      <c r="CX52" s="138">
        <v>27</v>
      </c>
      <c r="CY52" s="205"/>
      <c r="CZ52" s="206" t="s">
        <v>95</v>
      </c>
      <c r="DA52" s="237">
        <f t="shared" si="29"/>
        <v>497876146.77489847</v>
      </c>
      <c r="DB52" s="237">
        <f t="shared" si="10"/>
        <v>3100573.3884487059</v>
      </c>
      <c r="DC52" s="237">
        <f t="shared" si="10"/>
        <v>2074483.9448954104</v>
      </c>
      <c r="DD52" s="138">
        <f t="shared" si="11"/>
        <v>494775573.38644975</v>
      </c>
    </row>
    <row r="53" spans="18:108" ht="15" customHeight="1">
      <c r="R53" s="254" t="s">
        <v>133</v>
      </c>
      <c r="S53" s="254" t="s">
        <v>136</v>
      </c>
      <c r="T53" s="254" t="s">
        <v>177</v>
      </c>
      <c r="U53" s="254" t="s">
        <v>127</v>
      </c>
      <c r="V53" s="287" t="s">
        <v>128</v>
      </c>
      <c r="W53" s="297">
        <v>163</v>
      </c>
      <c r="X53" s="297">
        <v>36</v>
      </c>
      <c r="Y53" s="128"/>
      <c r="Z53" s="129"/>
      <c r="AU53" s="124">
        <f t="shared" si="4"/>
        <v>31</v>
      </c>
      <c r="AV53" s="131"/>
      <c r="AW53" s="120" t="s">
        <v>96</v>
      </c>
      <c r="AX53" s="125"/>
      <c r="AY53" s="139">
        <f t="shared" si="30"/>
        <v>81636941.708886877</v>
      </c>
      <c r="AZ53" s="140">
        <f t="shared" si="31"/>
        <v>720501.22860372066</v>
      </c>
      <c r="BA53" s="134">
        <f t="shared" si="5"/>
        <v>340153.9237870287</v>
      </c>
      <c r="BB53" s="141">
        <f t="shared" si="32"/>
        <v>1060655.1523907494</v>
      </c>
      <c r="BD53" s="145">
        <f t="shared" si="33"/>
        <v>108984952.83583066</v>
      </c>
      <c r="BE53" s="146">
        <f t="shared" si="34"/>
        <v>510664.25447538728</v>
      </c>
      <c r="BF53" s="134">
        <f t="shared" si="6"/>
        <v>454103.97014929447</v>
      </c>
      <c r="BG53" s="141">
        <f t="shared" si="35"/>
        <v>964768.22462468175</v>
      </c>
      <c r="BH53" s="102"/>
      <c r="BI53" s="139">
        <f t="shared" si="12"/>
        <v>99597068.884842023</v>
      </c>
      <c r="BJ53" s="140">
        <f t="shared" si="13"/>
        <v>879011.49889653921</v>
      </c>
      <c r="BK53" s="134">
        <f t="shared" si="7"/>
        <v>414987.78702017508</v>
      </c>
      <c r="BL53" s="141">
        <f t="shared" si="14"/>
        <v>1293999.2859167142</v>
      </c>
      <c r="BO53" s="139">
        <f t="shared" si="15"/>
        <v>94780489.324017644</v>
      </c>
      <c r="BP53" s="140">
        <f t="shared" si="16"/>
        <v>836501.92640891997</v>
      </c>
      <c r="BQ53" s="134">
        <f t="shared" si="8"/>
        <v>394918.70551674021</v>
      </c>
      <c r="BR53" s="147">
        <f t="shared" si="17"/>
        <v>1231420.6319256602</v>
      </c>
      <c r="BT53" s="139">
        <f t="shared" si="18"/>
        <v>109431612.47860047</v>
      </c>
      <c r="BU53" s="140">
        <f t="shared" si="19"/>
        <v>512757.14076422062</v>
      </c>
      <c r="BV53" s="134">
        <f t="shared" si="9"/>
        <v>455965.05199416867</v>
      </c>
      <c r="BW53" s="141">
        <f t="shared" si="20"/>
        <v>968722.19275838928</v>
      </c>
      <c r="BY53" s="28"/>
      <c r="CE53" s="126"/>
      <c r="CF53" s="121"/>
      <c r="CG53" s="122" t="s">
        <v>96</v>
      </c>
      <c r="CH53" s="123"/>
      <c r="CI53" s="136">
        <f t="shared" si="21"/>
        <v>720501.22860372066</v>
      </c>
      <c r="CJ53" s="137">
        <f t="shared" si="21"/>
        <v>340153.9237870287</v>
      </c>
      <c r="CK53" s="142">
        <f t="shared" si="22"/>
        <v>510664.25447538728</v>
      </c>
      <c r="CL53" s="137">
        <f t="shared" si="22"/>
        <v>454103.97014929447</v>
      </c>
      <c r="CM53" s="142">
        <f t="shared" si="23"/>
        <v>879011.49889653921</v>
      </c>
      <c r="CN53" s="137">
        <f t="shared" si="23"/>
        <v>414987.78702017508</v>
      </c>
      <c r="CO53" s="143">
        <f t="shared" si="24"/>
        <v>836501.92640891997</v>
      </c>
      <c r="CP53" s="143">
        <f t="shared" si="24"/>
        <v>394918.70551674021</v>
      </c>
      <c r="CQ53" s="143">
        <f t="shared" si="25"/>
        <v>512757.14076422062</v>
      </c>
      <c r="CR53" s="143">
        <f t="shared" si="25"/>
        <v>455965.05199416867</v>
      </c>
      <c r="CS53" s="143">
        <f t="shared" si="26"/>
        <v>3459436.0491487877</v>
      </c>
      <c r="CT53" s="143">
        <f t="shared" si="27"/>
        <v>3113492.4442339092</v>
      </c>
      <c r="CU53" s="143">
        <f t="shared" si="28"/>
        <v>2060129.4384674071</v>
      </c>
      <c r="CX53" s="138">
        <v>28</v>
      </c>
      <c r="CY53" s="205"/>
      <c r="CZ53" s="206" t="s">
        <v>96</v>
      </c>
      <c r="DA53" s="237">
        <f t="shared" si="29"/>
        <v>494431065.23217773</v>
      </c>
      <c r="DB53" s="237">
        <f t="shared" si="10"/>
        <v>3113492.4442339092</v>
      </c>
      <c r="DC53" s="237">
        <f t="shared" si="10"/>
        <v>2060129.4384674071</v>
      </c>
      <c r="DD53" s="138">
        <f t="shared" si="11"/>
        <v>491317572.78794384</v>
      </c>
    </row>
    <row r="54" spans="18:108" ht="15" customHeight="1">
      <c r="R54" s="254" t="s">
        <v>142</v>
      </c>
      <c r="S54" s="254" t="s">
        <v>143</v>
      </c>
      <c r="T54" s="254" t="s">
        <v>178</v>
      </c>
      <c r="U54" s="254" t="s">
        <v>124</v>
      </c>
      <c r="V54" s="287" t="s">
        <v>125</v>
      </c>
      <c r="W54" s="297">
        <v>143</v>
      </c>
      <c r="X54" s="297">
        <v>36</v>
      </c>
      <c r="Y54" s="128"/>
      <c r="Z54" s="129"/>
      <c r="AU54" s="124">
        <f t="shared" si="4"/>
        <v>32</v>
      </c>
      <c r="AV54" s="131"/>
      <c r="AW54" s="120" t="s">
        <v>97</v>
      </c>
      <c r="AX54" s="125"/>
      <c r="AY54" s="139">
        <f t="shared" si="30"/>
        <v>80916440.480283156</v>
      </c>
      <c r="AZ54" s="140">
        <f t="shared" si="31"/>
        <v>723503.31705623632</v>
      </c>
      <c r="BA54" s="134">
        <f t="shared" si="5"/>
        <v>337151.83533451316</v>
      </c>
      <c r="BB54" s="141">
        <f t="shared" si="32"/>
        <v>1060655.1523907494</v>
      </c>
      <c r="BD54" s="145">
        <f t="shared" si="33"/>
        <v>108474288.58135527</v>
      </c>
      <c r="BE54" s="146">
        <f t="shared" si="34"/>
        <v>512792.02220236807</v>
      </c>
      <c r="BF54" s="134">
        <f t="shared" si="6"/>
        <v>451976.20242231368</v>
      </c>
      <c r="BG54" s="150">
        <f t="shared" si="35"/>
        <v>964768.22462468175</v>
      </c>
      <c r="BH54" s="102"/>
      <c r="BI54" s="139">
        <f t="shared" si="12"/>
        <v>98718057.385945484</v>
      </c>
      <c r="BJ54" s="140">
        <f t="shared" si="13"/>
        <v>882674.04680860811</v>
      </c>
      <c r="BK54" s="134">
        <f t="shared" si="7"/>
        <v>411325.23910810618</v>
      </c>
      <c r="BL54" s="147">
        <f t="shared" si="14"/>
        <v>1293999.2859167142</v>
      </c>
      <c r="BO54" s="139">
        <f t="shared" si="15"/>
        <v>93943987.397608727</v>
      </c>
      <c r="BP54" s="140">
        <f t="shared" si="16"/>
        <v>839987.35110229044</v>
      </c>
      <c r="BQ54" s="134">
        <f t="shared" si="8"/>
        <v>391433.28082336974</v>
      </c>
      <c r="BR54" s="147">
        <f t="shared" si="17"/>
        <v>1231420.6319256602</v>
      </c>
      <c r="BT54" s="139">
        <f t="shared" si="18"/>
        <v>108918855.33783625</v>
      </c>
      <c r="BU54" s="140">
        <f t="shared" si="19"/>
        <v>514893.62885073823</v>
      </c>
      <c r="BV54" s="134">
        <f t="shared" si="9"/>
        <v>453828.56390765106</v>
      </c>
      <c r="BW54" s="150">
        <f t="shared" si="20"/>
        <v>968722.19275838928</v>
      </c>
      <c r="BY54" s="28"/>
      <c r="CE54" s="126"/>
      <c r="CF54" s="121"/>
      <c r="CG54" s="122" t="s">
        <v>97</v>
      </c>
      <c r="CH54" s="123"/>
      <c r="CI54" s="136">
        <f t="shared" si="21"/>
        <v>723503.31705623632</v>
      </c>
      <c r="CJ54" s="137">
        <f t="shared" si="21"/>
        <v>337151.83533451316</v>
      </c>
      <c r="CK54" s="142">
        <f t="shared" si="22"/>
        <v>512792.02220236807</v>
      </c>
      <c r="CL54" s="137">
        <f t="shared" si="22"/>
        <v>451976.20242231368</v>
      </c>
      <c r="CM54" s="142">
        <f t="shared" si="23"/>
        <v>882674.04680860811</v>
      </c>
      <c r="CN54" s="137">
        <f t="shared" si="23"/>
        <v>411325.23910810618</v>
      </c>
      <c r="CO54" s="143">
        <f t="shared" si="24"/>
        <v>839987.35110229044</v>
      </c>
      <c r="CP54" s="143">
        <f t="shared" si="24"/>
        <v>391433.28082336974</v>
      </c>
      <c r="CQ54" s="143">
        <f t="shared" si="25"/>
        <v>514893.62885073823</v>
      </c>
      <c r="CR54" s="143">
        <f t="shared" si="25"/>
        <v>453828.56390765106</v>
      </c>
      <c r="CS54" s="143">
        <f t="shared" si="26"/>
        <v>3473850.3660202413</v>
      </c>
      <c r="CT54" s="143">
        <f t="shared" si="27"/>
        <v>3126465.3294182173</v>
      </c>
      <c r="CU54" s="143">
        <f t="shared" si="28"/>
        <v>2045715.1215959538</v>
      </c>
      <c r="CX54" s="138">
        <v>29</v>
      </c>
      <c r="CY54" s="205"/>
      <c r="CZ54" s="206" t="s">
        <v>97</v>
      </c>
      <c r="DA54" s="237">
        <f t="shared" si="29"/>
        <v>490971629.18302894</v>
      </c>
      <c r="DB54" s="237">
        <f t="shared" si="10"/>
        <v>3126465.3294182173</v>
      </c>
      <c r="DC54" s="237">
        <f t="shared" si="10"/>
        <v>2045715.1215959538</v>
      </c>
      <c r="DD54" s="138">
        <f t="shared" si="11"/>
        <v>487845163.85361069</v>
      </c>
    </row>
    <row r="55" spans="18:108" ht="15" customHeight="1">
      <c r="R55" s="254" t="s">
        <v>179</v>
      </c>
      <c r="S55" s="254" t="s">
        <v>180</v>
      </c>
      <c r="T55" s="254" t="s">
        <v>181</v>
      </c>
      <c r="U55" s="254" t="s">
        <v>124</v>
      </c>
      <c r="V55" s="287" t="s">
        <v>125</v>
      </c>
      <c r="W55" s="297">
        <v>120</v>
      </c>
      <c r="X55" s="297">
        <v>36</v>
      </c>
      <c r="Y55" s="128"/>
      <c r="Z55" s="129"/>
      <c r="AU55" s="124">
        <f t="shared" si="4"/>
        <v>33</v>
      </c>
      <c r="AV55" s="119">
        <v>2020</v>
      </c>
      <c r="AW55" s="120" t="s">
        <v>86</v>
      </c>
      <c r="AX55" s="125"/>
      <c r="AY55" s="139">
        <f t="shared" si="30"/>
        <v>80192937.163226917</v>
      </c>
      <c r="AZ55" s="140">
        <f t="shared" si="31"/>
        <v>726517.91421063733</v>
      </c>
      <c r="BA55" s="134">
        <f t="shared" si="5"/>
        <v>334137.23818011215</v>
      </c>
      <c r="BB55" s="141">
        <f t="shared" si="32"/>
        <v>1060655.1523907494</v>
      </c>
      <c r="BD55" s="145">
        <f t="shared" si="33"/>
        <v>107961496.5591529</v>
      </c>
      <c r="BE55" s="146">
        <f t="shared" si="34"/>
        <v>514928.65562821133</v>
      </c>
      <c r="BF55" s="134">
        <f t="shared" si="6"/>
        <v>449839.56899647042</v>
      </c>
      <c r="BG55" s="141">
        <f t="shared" si="35"/>
        <v>964768.22462468175</v>
      </c>
      <c r="BH55" s="102"/>
      <c r="BI55" s="139">
        <f t="shared" si="12"/>
        <v>97835383.339136869</v>
      </c>
      <c r="BJ55" s="140">
        <f t="shared" si="13"/>
        <v>886351.85533697717</v>
      </c>
      <c r="BK55" s="134">
        <f t="shared" si="7"/>
        <v>407647.430579737</v>
      </c>
      <c r="BL55" s="147">
        <f t="shared" si="14"/>
        <v>1293999.2859167142</v>
      </c>
      <c r="BO55" s="139">
        <f t="shared" si="15"/>
        <v>93104000.046506435</v>
      </c>
      <c r="BP55" s="140">
        <f t="shared" si="16"/>
        <v>843487.29839855013</v>
      </c>
      <c r="BQ55" s="134">
        <f t="shared" si="8"/>
        <v>387933.33352711011</v>
      </c>
      <c r="BR55" s="147">
        <f t="shared" si="17"/>
        <v>1231420.6319256602</v>
      </c>
      <c r="BT55" s="139">
        <f t="shared" si="18"/>
        <v>108403961.70898551</v>
      </c>
      <c r="BU55" s="140">
        <f t="shared" si="19"/>
        <v>517039.01897094963</v>
      </c>
      <c r="BV55" s="134">
        <f t="shared" si="9"/>
        <v>451683.17378743965</v>
      </c>
      <c r="BW55" s="141">
        <f t="shared" si="20"/>
        <v>968722.19275838928</v>
      </c>
      <c r="BY55" s="28"/>
      <c r="CE55" s="126"/>
      <c r="CF55" s="121">
        <v>2020</v>
      </c>
      <c r="CG55" s="122" t="s">
        <v>86</v>
      </c>
      <c r="CH55" s="127"/>
      <c r="CI55" s="136">
        <f t="shared" si="21"/>
        <v>726517.91421063733</v>
      </c>
      <c r="CJ55" s="137">
        <f t="shared" si="21"/>
        <v>334137.23818011215</v>
      </c>
      <c r="CK55" s="142">
        <f t="shared" si="22"/>
        <v>514928.65562821133</v>
      </c>
      <c r="CL55" s="137">
        <f t="shared" si="22"/>
        <v>449839.56899647042</v>
      </c>
      <c r="CM55" s="142">
        <f t="shared" si="23"/>
        <v>886351.85533697717</v>
      </c>
      <c r="CN55" s="137">
        <f t="shared" si="23"/>
        <v>407647.430579737</v>
      </c>
      <c r="CO55" s="143">
        <f t="shared" si="24"/>
        <v>843487.29839855013</v>
      </c>
      <c r="CP55" s="143">
        <f t="shared" si="24"/>
        <v>387933.33352711011</v>
      </c>
      <c r="CQ55" s="143">
        <f t="shared" si="25"/>
        <v>517039.01897094963</v>
      </c>
      <c r="CR55" s="143">
        <f t="shared" si="25"/>
        <v>451683.17378743965</v>
      </c>
      <c r="CS55" s="143">
        <f t="shared" si="26"/>
        <v>3488324.7425453258</v>
      </c>
      <c r="CT55" s="143">
        <f t="shared" si="27"/>
        <v>3139492.2682907931</v>
      </c>
      <c r="CU55" s="143">
        <f t="shared" si="28"/>
        <v>2031240.7450708693</v>
      </c>
      <c r="CX55" s="138">
        <v>30</v>
      </c>
      <c r="CY55" s="205">
        <v>2020</v>
      </c>
      <c r="CZ55" s="206" t="s">
        <v>86</v>
      </c>
      <c r="DA55" s="237">
        <f t="shared" si="29"/>
        <v>487497778.81700855</v>
      </c>
      <c r="DB55" s="237">
        <f t="shared" si="10"/>
        <v>3139492.2682907931</v>
      </c>
      <c r="DC55" s="237">
        <f t="shared" si="10"/>
        <v>2031240.7450708693</v>
      </c>
      <c r="DD55" s="138">
        <f t="shared" si="11"/>
        <v>484358286.54871774</v>
      </c>
    </row>
    <row r="56" spans="18:108" ht="15" customHeight="1">
      <c r="R56" s="254" t="s">
        <v>182</v>
      </c>
      <c r="S56" s="254" t="s">
        <v>183</v>
      </c>
      <c r="T56" s="254" t="s">
        <v>184</v>
      </c>
      <c r="U56" s="254" t="s">
        <v>127</v>
      </c>
      <c r="V56" s="287" t="s">
        <v>128</v>
      </c>
      <c r="W56" s="297">
        <v>115</v>
      </c>
      <c r="X56" s="297">
        <v>36</v>
      </c>
      <c r="Y56" s="128"/>
      <c r="Z56" s="129"/>
      <c r="AU56" s="124">
        <f t="shared" si="4"/>
        <v>34</v>
      </c>
      <c r="AV56" s="131"/>
      <c r="AW56" s="120" t="s">
        <v>87</v>
      </c>
      <c r="AX56" s="125"/>
      <c r="AY56" s="139">
        <f t="shared" si="30"/>
        <v>79466419.249016285</v>
      </c>
      <c r="AZ56" s="140">
        <f t="shared" si="31"/>
        <v>729545.07218651497</v>
      </c>
      <c r="BA56" s="134">
        <f t="shared" si="5"/>
        <v>331110.08020423452</v>
      </c>
      <c r="BB56" s="141">
        <f t="shared" si="32"/>
        <v>1060655.1523907494</v>
      </c>
      <c r="BD56" s="145">
        <f t="shared" si="33"/>
        <v>107446567.9035247</v>
      </c>
      <c r="BE56" s="146">
        <f t="shared" si="34"/>
        <v>517074.19169332879</v>
      </c>
      <c r="BF56" s="134">
        <f t="shared" si="6"/>
        <v>447694.03293135297</v>
      </c>
      <c r="BG56" s="147">
        <f t="shared" si="35"/>
        <v>964768.22462468175</v>
      </c>
      <c r="BH56" s="102"/>
      <c r="BI56" s="139">
        <f t="shared" si="12"/>
        <v>96949031.48379989</v>
      </c>
      <c r="BJ56" s="140">
        <f t="shared" si="13"/>
        <v>890044.98806754802</v>
      </c>
      <c r="BK56" s="134">
        <f t="shared" si="7"/>
        <v>403954.29784916621</v>
      </c>
      <c r="BL56" s="147">
        <f t="shared" si="14"/>
        <v>1293999.2859167142</v>
      </c>
      <c r="BO56" s="139">
        <f t="shared" si="15"/>
        <v>92260512.74810788</v>
      </c>
      <c r="BP56" s="140">
        <f t="shared" si="16"/>
        <v>847001.82880854397</v>
      </c>
      <c r="BQ56" s="134">
        <f t="shared" si="8"/>
        <v>384418.80311711621</v>
      </c>
      <c r="BR56" s="147">
        <f t="shared" si="17"/>
        <v>1231420.6319256602</v>
      </c>
      <c r="BT56" s="139">
        <f t="shared" si="18"/>
        <v>107886922.69001456</v>
      </c>
      <c r="BU56" s="140">
        <f t="shared" si="19"/>
        <v>519193.34821666195</v>
      </c>
      <c r="BV56" s="134">
        <f t="shared" si="9"/>
        <v>449528.84454172733</v>
      </c>
      <c r="BW56" s="147">
        <f t="shared" si="20"/>
        <v>968722.19275838928</v>
      </c>
      <c r="BY56" s="28"/>
      <c r="CE56" s="126"/>
      <c r="CF56" s="121"/>
      <c r="CG56" s="122" t="s">
        <v>87</v>
      </c>
      <c r="CH56" s="123"/>
      <c r="CI56" s="136">
        <f t="shared" si="21"/>
        <v>729545.07218651497</v>
      </c>
      <c r="CJ56" s="137">
        <f t="shared" si="21"/>
        <v>331110.08020423452</v>
      </c>
      <c r="CK56" s="142">
        <f t="shared" si="22"/>
        <v>517074.19169332879</v>
      </c>
      <c r="CL56" s="137">
        <f t="shared" si="22"/>
        <v>447694.03293135297</v>
      </c>
      <c r="CM56" s="142">
        <f t="shared" si="23"/>
        <v>890044.98806754802</v>
      </c>
      <c r="CN56" s="137">
        <f t="shared" si="23"/>
        <v>403954.29784916621</v>
      </c>
      <c r="CO56" s="143">
        <f t="shared" si="24"/>
        <v>847001.82880854397</v>
      </c>
      <c r="CP56" s="143">
        <f t="shared" si="24"/>
        <v>384418.80311711621</v>
      </c>
      <c r="CQ56" s="143">
        <f t="shared" si="25"/>
        <v>519193.34821666195</v>
      </c>
      <c r="CR56" s="143">
        <f t="shared" si="25"/>
        <v>449528.84454172733</v>
      </c>
      <c r="CS56" s="143">
        <f t="shared" si="26"/>
        <v>3502859.4289725982</v>
      </c>
      <c r="CT56" s="143">
        <f t="shared" si="27"/>
        <v>3152573.4860753384</v>
      </c>
      <c r="CU56" s="143">
        <f t="shared" si="28"/>
        <v>2016706.0586435972</v>
      </c>
      <c r="CX56" s="138">
        <v>31</v>
      </c>
      <c r="CY56" s="205"/>
      <c r="CZ56" s="206" t="s">
        <v>87</v>
      </c>
      <c r="DA56" s="237">
        <f t="shared" si="29"/>
        <v>484009454.07446331</v>
      </c>
      <c r="DB56" s="237">
        <f t="shared" si="10"/>
        <v>3152573.4860753384</v>
      </c>
      <c r="DC56" s="237">
        <f t="shared" si="10"/>
        <v>2016706.0586435972</v>
      </c>
      <c r="DD56" s="138">
        <f t="shared" si="11"/>
        <v>480856880.58838797</v>
      </c>
    </row>
    <row r="57" spans="18:108" ht="15" customHeight="1">
      <c r="R57" s="254" t="s">
        <v>134</v>
      </c>
      <c r="S57" s="254" t="s">
        <v>185</v>
      </c>
      <c r="T57" s="254" t="s">
        <v>186</v>
      </c>
      <c r="U57" s="254" t="s">
        <v>124</v>
      </c>
      <c r="V57" s="287" t="s">
        <v>125</v>
      </c>
      <c r="W57" s="297">
        <v>119</v>
      </c>
      <c r="X57" s="297">
        <v>36</v>
      </c>
      <c r="Y57" s="157"/>
      <c r="Z57" s="157"/>
      <c r="AU57" s="124">
        <f t="shared" si="4"/>
        <v>35</v>
      </c>
      <c r="AV57" s="131"/>
      <c r="AW57" s="120" t="s">
        <v>88</v>
      </c>
      <c r="AX57" s="125"/>
      <c r="AY57" s="139">
        <f t="shared" si="30"/>
        <v>78736874.17682977</v>
      </c>
      <c r="AZ57" s="140">
        <f t="shared" si="31"/>
        <v>732584.84332062537</v>
      </c>
      <c r="BA57" s="134">
        <f t="shared" si="5"/>
        <v>328070.30907012406</v>
      </c>
      <c r="BB57" s="141">
        <f t="shared" si="32"/>
        <v>1060655.1523907494</v>
      </c>
      <c r="BD57" s="145">
        <f t="shared" si="33"/>
        <v>106929493.71183136</v>
      </c>
      <c r="BE57" s="146">
        <f t="shared" si="34"/>
        <v>519228.66749205108</v>
      </c>
      <c r="BF57" s="134">
        <f t="shared" si="6"/>
        <v>445539.55713263067</v>
      </c>
      <c r="BG57" s="141">
        <f t="shared" si="35"/>
        <v>964768.22462468175</v>
      </c>
      <c r="BH57" s="102"/>
      <c r="BI57" s="139">
        <f t="shared" si="12"/>
        <v>96058986.495732337</v>
      </c>
      <c r="BJ57" s="140">
        <f t="shared" si="13"/>
        <v>893753.50885116286</v>
      </c>
      <c r="BK57" s="134">
        <f t="shared" si="7"/>
        <v>400245.77706555143</v>
      </c>
      <c r="BL57" s="147">
        <f t="shared" si="14"/>
        <v>1293999.2859167142</v>
      </c>
      <c r="BO57" s="139">
        <f t="shared" si="15"/>
        <v>91413510.919299334</v>
      </c>
      <c r="BP57" s="140">
        <f t="shared" si="16"/>
        <v>850531.00309524639</v>
      </c>
      <c r="BQ57" s="134">
        <f t="shared" si="8"/>
        <v>380889.62883041386</v>
      </c>
      <c r="BR57" s="147">
        <f t="shared" si="17"/>
        <v>1231420.6319256602</v>
      </c>
      <c r="BT57" s="139">
        <f t="shared" si="18"/>
        <v>107367729.34179789</v>
      </c>
      <c r="BU57" s="140">
        <f t="shared" si="19"/>
        <v>521356.65383423137</v>
      </c>
      <c r="BV57" s="134">
        <f t="shared" si="9"/>
        <v>447365.53892415791</v>
      </c>
      <c r="BW57" s="141">
        <f t="shared" si="20"/>
        <v>968722.19275838928</v>
      </c>
      <c r="BY57" s="28"/>
      <c r="CE57" s="126"/>
      <c r="CF57" s="121"/>
      <c r="CG57" s="122" t="s">
        <v>88</v>
      </c>
      <c r="CH57" s="127"/>
      <c r="CI57" s="136">
        <f t="shared" si="21"/>
        <v>732584.84332062537</v>
      </c>
      <c r="CJ57" s="137">
        <f t="shared" si="21"/>
        <v>328070.30907012406</v>
      </c>
      <c r="CK57" s="142">
        <f t="shared" si="22"/>
        <v>519228.66749205108</v>
      </c>
      <c r="CL57" s="137">
        <f t="shared" si="22"/>
        <v>445539.55713263067</v>
      </c>
      <c r="CM57" s="142">
        <f t="shared" si="23"/>
        <v>893753.50885116286</v>
      </c>
      <c r="CN57" s="137">
        <f t="shared" si="23"/>
        <v>400245.77706555143</v>
      </c>
      <c r="CO57" s="143">
        <f t="shared" si="24"/>
        <v>850531.00309524639</v>
      </c>
      <c r="CP57" s="143">
        <f t="shared" si="24"/>
        <v>380889.62883041386</v>
      </c>
      <c r="CQ57" s="143">
        <f t="shared" si="25"/>
        <v>521356.65383423137</v>
      </c>
      <c r="CR57" s="143">
        <f t="shared" si="25"/>
        <v>447365.53892415791</v>
      </c>
      <c r="CS57" s="143">
        <f t="shared" si="26"/>
        <v>3517454.6765933172</v>
      </c>
      <c r="CT57" s="143">
        <f t="shared" si="27"/>
        <v>3165709.2089339853</v>
      </c>
      <c r="CU57" s="143">
        <f t="shared" si="28"/>
        <v>2002110.8110228777</v>
      </c>
      <c r="CX57" s="138">
        <v>32</v>
      </c>
      <c r="CY57" s="205"/>
      <c r="CZ57" s="206" t="s">
        <v>88</v>
      </c>
      <c r="DA57" s="237">
        <f t="shared" si="29"/>
        <v>480506594.64549071</v>
      </c>
      <c r="DB57" s="237">
        <f t="shared" si="10"/>
        <v>3165709.2089339853</v>
      </c>
      <c r="DC57" s="237">
        <f t="shared" si="10"/>
        <v>2002110.8110228777</v>
      </c>
      <c r="DD57" s="138">
        <f t="shared" si="11"/>
        <v>477340885.4365567</v>
      </c>
    </row>
    <row r="58" spans="18:108" ht="15" customHeight="1">
      <c r="R58" s="254" t="s">
        <v>126</v>
      </c>
      <c r="S58" s="254" t="s">
        <v>187</v>
      </c>
      <c r="T58" s="254" t="s">
        <v>188</v>
      </c>
      <c r="U58" s="254" t="s">
        <v>124</v>
      </c>
      <c r="V58" s="287" t="s">
        <v>125</v>
      </c>
      <c r="W58" s="297">
        <v>105</v>
      </c>
      <c r="X58" s="297">
        <v>36</v>
      </c>
      <c r="AU58" s="124">
        <f t="shared" si="4"/>
        <v>36</v>
      </c>
      <c r="AV58" s="131"/>
      <c r="AW58" s="120" t="s">
        <v>89</v>
      </c>
      <c r="AX58" s="125"/>
      <c r="AY58" s="139">
        <f t="shared" si="30"/>
        <v>78004289.333509147</v>
      </c>
      <c r="AZ58" s="140">
        <f t="shared" si="31"/>
        <v>735637.28016779455</v>
      </c>
      <c r="BA58" s="134">
        <f t="shared" si="5"/>
        <v>325017.87222295481</v>
      </c>
      <c r="BB58" s="141">
        <f t="shared" si="32"/>
        <v>1060655.1523907494</v>
      </c>
      <c r="BD58" s="145">
        <f t="shared" si="33"/>
        <v>106410265.04433931</v>
      </c>
      <c r="BE58" s="146">
        <f t="shared" si="34"/>
        <v>521392.12027326791</v>
      </c>
      <c r="BF58" s="134">
        <f t="shared" si="6"/>
        <v>443376.10435141384</v>
      </c>
      <c r="BG58" s="141">
        <f t="shared" si="35"/>
        <v>964768.22462468175</v>
      </c>
      <c r="BH58" s="102"/>
      <c r="BI58" s="139">
        <f t="shared" si="12"/>
        <v>95165232.986881182</v>
      </c>
      <c r="BJ58" s="140">
        <f t="shared" si="13"/>
        <v>897477.48180470918</v>
      </c>
      <c r="BK58" s="134">
        <f t="shared" si="7"/>
        <v>396521.80411200499</v>
      </c>
      <c r="BL58" s="147">
        <f t="shared" si="14"/>
        <v>1293999.2859167142</v>
      </c>
      <c r="BO58" s="139">
        <f t="shared" si="15"/>
        <v>90562979.916204095</v>
      </c>
      <c r="BP58" s="140">
        <f t="shared" si="16"/>
        <v>854074.88227480976</v>
      </c>
      <c r="BQ58" s="134">
        <f t="shared" si="8"/>
        <v>377345.74965085043</v>
      </c>
      <c r="BR58" s="147">
        <f t="shared" si="17"/>
        <v>1231420.6319256602</v>
      </c>
      <c r="BT58" s="139">
        <f t="shared" si="18"/>
        <v>106846372.68796365</v>
      </c>
      <c r="BU58" s="140">
        <f t="shared" si="19"/>
        <v>523528.97322520736</v>
      </c>
      <c r="BV58" s="134">
        <f t="shared" si="9"/>
        <v>445193.21953318192</v>
      </c>
      <c r="BW58" s="141">
        <f t="shared" si="20"/>
        <v>968722.19275838928</v>
      </c>
      <c r="BY58" s="28"/>
      <c r="CE58" s="126"/>
      <c r="CF58" s="121"/>
      <c r="CG58" s="122" t="s">
        <v>89</v>
      </c>
      <c r="CH58" s="123"/>
      <c r="CI58" s="136">
        <f t="shared" si="21"/>
        <v>735637.28016779455</v>
      </c>
      <c r="CJ58" s="137">
        <f t="shared" si="21"/>
        <v>325017.87222295481</v>
      </c>
      <c r="CK58" s="142">
        <f t="shared" si="22"/>
        <v>521392.12027326791</v>
      </c>
      <c r="CL58" s="137">
        <f t="shared" si="22"/>
        <v>443376.10435141384</v>
      </c>
      <c r="CM58" s="142">
        <f t="shared" si="23"/>
        <v>897477.48180470918</v>
      </c>
      <c r="CN58" s="137">
        <f t="shared" si="23"/>
        <v>396521.80411200499</v>
      </c>
      <c r="CO58" s="143">
        <f t="shared" si="24"/>
        <v>854074.88227480976</v>
      </c>
      <c r="CP58" s="143">
        <f t="shared" si="24"/>
        <v>377345.74965085043</v>
      </c>
      <c r="CQ58" s="143">
        <f t="shared" si="25"/>
        <v>523528.97322520736</v>
      </c>
      <c r="CR58" s="143">
        <f t="shared" si="25"/>
        <v>445193.21953318192</v>
      </c>
      <c r="CS58" s="143">
        <f t="shared" si="26"/>
        <v>3532110.7377457889</v>
      </c>
      <c r="CT58" s="143">
        <f t="shared" si="27"/>
        <v>3178899.6639712099</v>
      </c>
      <c r="CU58" s="143">
        <f t="shared" si="28"/>
        <v>1987454.749870406</v>
      </c>
      <c r="CX58" s="138">
        <v>33</v>
      </c>
      <c r="CY58" s="205"/>
      <c r="CZ58" s="206" t="s">
        <v>89</v>
      </c>
      <c r="DA58" s="237">
        <f t="shared" si="29"/>
        <v>476989139.9688974</v>
      </c>
      <c r="DB58" s="237">
        <f t="shared" si="10"/>
        <v>3178899.6639712099</v>
      </c>
      <c r="DC58" s="237">
        <f t="shared" si="10"/>
        <v>1987454.749870406</v>
      </c>
      <c r="DD58" s="138">
        <f t="shared" si="11"/>
        <v>473810240.30492622</v>
      </c>
    </row>
    <row r="59" spans="18:108" ht="15" customHeight="1">
      <c r="R59" s="254" t="s">
        <v>133</v>
      </c>
      <c r="S59" s="254" t="s">
        <v>139</v>
      </c>
      <c r="T59" s="254" t="s">
        <v>189</v>
      </c>
      <c r="U59" s="254" t="s">
        <v>127</v>
      </c>
      <c r="V59" s="287" t="s">
        <v>128</v>
      </c>
      <c r="W59" s="297">
        <v>184</v>
      </c>
      <c r="X59" s="297">
        <v>36</v>
      </c>
      <c r="AU59" s="124">
        <f t="shared" si="4"/>
        <v>37</v>
      </c>
      <c r="AV59" s="131"/>
      <c r="AW59" s="120" t="s">
        <v>90</v>
      </c>
      <c r="AX59" s="125"/>
      <c r="AY59" s="139">
        <f>+AY58-AZ58</f>
        <v>77268652.053341359</v>
      </c>
      <c r="AZ59" s="140">
        <f t="shared" si="31"/>
        <v>738702.43550182716</v>
      </c>
      <c r="BA59" s="134">
        <f t="shared" si="5"/>
        <v>321952.71688892232</v>
      </c>
      <c r="BB59" s="141">
        <f>+BB58</f>
        <v>1060655.1523907494</v>
      </c>
      <c r="BD59" s="145">
        <f>+BD58-BE58</f>
        <v>105888872.92406605</v>
      </c>
      <c r="BE59" s="146">
        <f t="shared" si="34"/>
        <v>523564.58744107321</v>
      </c>
      <c r="BF59" s="134">
        <f t="shared" si="6"/>
        <v>441203.63718360855</v>
      </c>
      <c r="BG59" s="141">
        <f>+BG58</f>
        <v>964768.22462468175</v>
      </c>
      <c r="BH59" s="102"/>
      <c r="BI59" s="139">
        <f>+BI58-BJ58</f>
        <v>94267755.505076468</v>
      </c>
      <c r="BJ59" s="140">
        <f t="shared" si="13"/>
        <v>901216.97131222882</v>
      </c>
      <c r="BK59" s="134">
        <f t="shared" si="7"/>
        <v>392782.31460448535</v>
      </c>
      <c r="BL59" s="147">
        <f>+BL58</f>
        <v>1293999.2859167142</v>
      </c>
      <c r="BO59" s="139">
        <f>+BO58-BP58</f>
        <v>89708905.033929288</v>
      </c>
      <c r="BP59" s="140">
        <f t="shared" si="16"/>
        <v>857633.52761762147</v>
      </c>
      <c r="BQ59" s="134">
        <f t="shared" si="8"/>
        <v>373787.10430803872</v>
      </c>
      <c r="BR59" s="147">
        <f>+BR58</f>
        <v>1231420.6319256602</v>
      </c>
      <c r="BT59" s="139">
        <f>+BT58-BU58</f>
        <v>106322843.71473844</v>
      </c>
      <c r="BU59" s="140">
        <f t="shared" si="19"/>
        <v>525710.34394697915</v>
      </c>
      <c r="BV59" s="134">
        <f t="shared" si="9"/>
        <v>443011.84881141019</v>
      </c>
      <c r="BW59" s="141">
        <f>+BW58</f>
        <v>968722.19275838928</v>
      </c>
      <c r="BY59" s="28"/>
      <c r="CE59" s="126"/>
      <c r="CF59" s="121"/>
      <c r="CG59" s="122" t="s">
        <v>90</v>
      </c>
      <c r="CH59" s="123"/>
      <c r="CI59" s="136">
        <f t="shared" si="21"/>
        <v>738702.43550182716</v>
      </c>
      <c r="CJ59" s="137">
        <f t="shared" si="21"/>
        <v>321952.71688892232</v>
      </c>
      <c r="CK59" s="142">
        <f t="shared" si="22"/>
        <v>523564.58744107321</v>
      </c>
      <c r="CL59" s="137">
        <f t="shared" si="22"/>
        <v>441203.63718360855</v>
      </c>
      <c r="CM59" s="142">
        <f t="shared" si="23"/>
        <v>901216.97131222882</v>
      </c>
      <c r="CN59" s="137">
        <f t="shared" si="23"/>
        <v>392782.31460448535</v>
      </c>
      <c r="CO59" s="143">
        <f t="shared" si="24"/>
        <v>857633.52761762147</v>
      </c>
      <c r="CP59" s="143">
        <f t="shared" si="24"/>
        <v>373787.10430803872</v>
      </c>
      <c r="CQ59" s="143">
        <f t="shared" si="25"/>
        <v>525710.34394697915</v>
      </c>
      <c r="CR59" s="143">
        <f t="shared" si="25"/>
        <v>443011.84881141019</v>
      </c>
      <c r="CS59" s="143">
        <f t="shared" si="26"/>
        <v>3546827.8658197299</v>
      </c>
      <c r="CT59" s="143">
        <f t="shared" si="27"/>
        <v>3192145.0792377568</v>
      </c>
      <c r="CU59" s="143">
        <f t="shared" si="28"/>
        <v>1972737.621796465</v>
      </c>
      <c r="CX59" s="138">
        <v>34</v>
      </c>
      <c r="CY59" s="205"/>
      <c r="CZ59" s="206" t="s">
        <v>90</v>
      </c>
      <c r="DA59" s="237">
        <f t="shared" si="29"/>
        <v>473457029.23115158</v>
      </c>
      <c r="DB59" s="237">
        <f t="shared" si="10"/>
        <v>3192145.0792377568</v>
      </c>
      <c r="DC59" s="237">
        <f t="shared" si="10"/>
        <v>1972737.621796465</v>
      </c>
      <c r="DD59" s="138">
        <f t="shared" si="11"/>
        <v>470264884.15191382</v>
      </c>
    </row>
    <row r="60" spans="18:108" ht="15" customHeight="1">
      <c r="R60" s="254" t="s">
        <v>126</v>
      </c>
      <c r="S60" s="254" t="s">
        <v>190</v>
      </c>
      <c r="T60" s="254" t="s">
        <v>191</v>
      </c>
      <c r="U60" s="254" t="s">
        <v>127</v>
      </c>
      <c r="V60" s="287" t="s">
        <v>128</v>
      </c>
      <c r="W60" s="297">
        <v>120</v>
      </c>
      <c r="X60" s="297">
        <v>36</v>
      </c>
      <c r="AU60" s="124">
        <f t="shared" si="4"/>
        <v>38</v>
      </c>
      <c r="AV60" s="131"/>
      <c r="AW60" s="148" t="s">
        <v>91</v>
      </c>
      <c r="AX60" s="125"/>
      <c r="AY60" s="139">
        <f t="shared" si="30"/>
        <v>76529949.61783953</v>
      </c>
      <c r="AZ60" s="140">
        <f t="shared" si="31"/>
        <v>741780.36231641797</v>
      </c>
      <c r="BA60" s="134">
        <f t="shared" si="5"/>
        <v>318874.79007433139</v>
      </c>
      <c r="BB60" s="141">
        <f t="shared" si="32"/>
        <v>1060655.1523907494</v>
      </c>
      <c r="BD60" s="145">
        <f t="shared" si="33"/>
        <v>105365308.33662498</v>
      </c>
      <c r="BE60" s="146">
        <f t="shared" si="34"/>
        <v>525746.10655541089</v>
      </c>
      <c r="BF60" s="134">
        <f t="shared" si="6"/>
        <v>439022.1180692708</v>
      </c>
      <c r="BG60" s="150">
        <f t="shared" si="35"/>
        <v>964768.22462468175</v>
      </c>
      <c r="BH60" s="102"/>
      <c r="BI60" s="139">
        <f t="shared" si="12"/>
        <v>93366538.533764243</v>
      </c>
      <c r="BJ60" s="140">
        <f t="shared" si="13"/>
        <v>904972.0420260299</v>
      </c>
      <c r="BK60" s="134">
        <f t="shared" si="7"/>
        <v>389027.24389068433</v>
      </c>
      <c r="BL60" s="147">
        <f t="shared" si="14"/>
        <v>1293999.2859167142</v>
      </c>
      <c r="BO60" s="139">
        <f t="shared" si="15"/>
        <v>88851271.50631167</v>
      </c>
      <c r="BP60" s="140">
        <f t="shared" si="16"/>
        <v>861207.00064936164</v>
      </c>
      <c r="BQ60" s="134">
        <f t="shared" si="8"/>
        <v>370213.63127629861</v>
      </c>
      <c r="BR60" s="147">
        <f t="shared" si="17"/>
        <v>1231420.6319256602</v>
      </c>
      <c r="BT60" s="139">
        <f t="shared" si="18"/>
        <v>105797133.37079147</v>
      </c>
      <c r="BU60" s="140">
        <f t="shared" si="19"/>
        <v>527900.80371342483</v>
      </c>
      <c r="BV60" s="134">
        <f t="shared" si="9"/>
        <v>440821.38904496445</v>
      </c>
      <c r="BW60" s="150">
        <f t="shared" si="20"/>
        <v>968722.19275838928</v>
      </c>
      <c r="BY60" s="28"/>
      <c r="CE60" s="126"/>
      <c r="CF60" s="121"/>
      <c r="CG60" s="122" t="s">
        <v>91</v>
      </c>
      <c r="CH60" s="123"/>
      <c r="CI60" s="136">
        <f t="shared" si="21"/>
        <v>741780.36231641797</v>
      </c>
      <c r="CJ60" s="137">
        <f t="shared" si="21"/>
        <v>318874.79007433139</v>
      </c>
      <c r="CK60" s="142">
        <f t="shared" si="22"/>
        <v>525746.10655541089</v>
      </c>
      <c r="CL60" s="137">
        <f t="shared" si="22"/>
        <v>439022.1180692708</v>
      </c>
      <c r="CM60" s="142">
        <f t="shared" si="23"/>
        <v>904972.0420260299</v>
      </c>
      <c r="CN60" s="137">
        <f t="shared" si="23"/>
        <v>389027.24389068433</v>
      </c>
      <c r="CO60" s="143">
        <f t="shared" si="24"/>
        <v>861207.00064936164</v>
      </c>
      <c r="CP60" s="143">
        <f t="shared" si="24"/>
        <v>370213.63127629861</v>
      </c>
      <c r="CQ60" s="143">
        <f t="shared" si="25"/>
        <v>527900.80371342483</v>
      </c>
      <c r="CR60" s="143">
        <f t="shared" si="25"/>
        <v>440821.38904496445</v>
      </c>
      <c r="CS60" s="143">
        <f t="shared" si="26"/>
        <v>3561606.3152606459</v>
      </c>
      <c r="CT60" s="143">
        <f t="shared" si="27"/>
        <v>3205445.6837345813</v>
      </c>
      <c r="CU60" s="143">
        <f t="shared" si="28"/>
        <v>1957959.1723555494</v>
      </c>
      <c r="CX60" s="138">
        <v>35</v>
      </c>
      <c r="CY60" s="205"/>
      <c r="CZ60" s="206" t="s">
        <v>91</v>
      </c>
      <c r="DA60" s="237">
        <f t="shared" si="29"/>
        <v>469910201.36533189</v>
      </c>
      <c r="DB60" s="237">
        <f t="shared" si="10"/>
        <v>3205445.6837345813</v>
      </c>
      <c r="DC60" s="237">
        <f t="shared" si="10"/>
        <v>1957959.1723555494</v>
      </c>
      <c r="DD60" s="138">
        <f t="shared" si="11"/>
        <v>466704755.68159729</v>
      </c>
    </row>
    <row r="61" spans="18:108" ht="15" customHeight="1">
      <c r="R61" s="282"/>
      <c r="S61" s="282"/>
      <c r="T61" s="282"/>
      <c r="U61" s="282"/>
      <c r="V61" s="299"/>
      <c r="W61" s="305"/>
      <c r="X61" s="305"/>
      <c r="AU61" s="124">
        <f t="shared" si="4"/>
        <v>39</v>
      </c>
      <c r="AV61" s="131"/>
      <c r="AW61" s="148" t="s">
        <v>92</v>
      </c>
      <c r="AX61" s="125"/>
      <c r="AY61" s="139">
        <f t="shared" si="30"/>
        <v>75788169.255523115</v>
      </c>
      <c r="AZ61" s="140">
        <f t="shared" si="31"/>
        <v>744871.11382606975</v>
      </c>
      <c r="BA61" s="134">
        <f t="shared" si="5"/>
        <v>315784.03856467968</v>
      </c>
      <c r="BB61" s="141">
        <f t="shared" si="32"/>
        <v>1060655.1523907494</v>
      </c>
      <c r="BD61" s="145">
        <f t="shared" si="33"/>
        <v>104839562.23006956</v>
      </c>
      <c r="BE61" s="146">
        <f t="shared" si="34"/>
        <v>527936.71533272532</v>
      </c>
      <c r="BF61" s="134">
        <f t="shared" si="6"/>
        <v>436831.50929195649</v>
      </c>
      <c r="BG61" s="141">
        <f t="shared" si="35"/>
        <v>964768.22462468175</v>
      </c>
      <c r="BH61" s="102"/>
      <c r="BI61" s="139">
        <f t="shared" si="12"/>
        <v>92461566.491738215</v>
      </c>
      <c r="BJ61" s="140">
        <f t="shared" si="13"/>
        <v>908742.75886780489</v>
      </c>
      <c r="BK61" s="134">
        <f t="shared" si="7"/>
        <v>385256.52704890928</v>
      </c>
      <c r="BL61" s="147">
        <f t="shared" si="14"/>
        <v>1293999.2859167142</v>
      </c>
      <c r="BO61" s="139">
        <f t="shared" si="15"/>
        <v>87990064.505662307</v>
      </c>
      <c r="BP61" s="140">
        <f t="shared" si="16"/>
        <v>864795.36315206718</v>
      </c>
      <c r="BQ61" s="134">
        <f t="shared" si="8"/>
        <v>366625.26877359295</v>
      </c>
      <c r="BR61" s="147">
        <f t="shared" si="17"/>
        <v>1231420.6319256602</v>
      </c>
      <c r="BT61" s="139">
        <f t="shared" si="18"/>
        <v>105269232.56707804</v>
      </c>
      <c r="BU61" s="140">
        <f t="shared" si="19"/>
        <v>530100.39039556403</v>
      </c>
      <c r="BV61" s="134">
        <f t="shared" si="9"/>
        <v>438621.8023628252</v>
      </c>
      <c r="BW61" s="141">
        <f t="shared" si="20"/>
        <v>968722.19275838928</v>
      </c>
      <c r="BY61" s="28"/>
      <c r="CE61" s="126"/>
      <c r="CF61" s="121"/>
      <c r="CG61" s="122" t="s">
        <v>92</v>
      </c>
      <c r="CH61" s="149"/>
      <c r="CI61" s="136">
        <f t="shared" si="21"/>
        <v>744871.11382606975</v>
      </c>
      <c r="CJ61" s="137">
        <f t="shared" si="21"/>
        <v>315784.03856467968</v>
      </c>
      <c r="CK61" s="142">
        <f t="shared" si="22"/>
        <v>527936.71533272532</v>
      </c>
      <c r="CL61" s="137">
        <f t="shared" si="22"/>
        <v>436831.50929195649</v>
      </c>
      <c r="CM61" s="142">
        <f t="shared" si="23"/>
        <v>908742.75886780489</v>
      </c>
      <c r="CN61" s="137">
        <f t="shared" si="23"/>
        <v>385256.52704890928</v>
      </c>
      <c r="CO61" s="143">
        <f t="shared" si="24"/>
        <v>864795.36315206718</v>
      </c>
      <c r="CP61" s="143">
        <f t="shared" si="24"/>
        <v>366625.26877359295</v>
      </c>
      <c r="CQ61" s="143">
        <f t="shared" si="25"/>
        <v>530100.39039556403</v>
      </c>
      <c r="CR61" s="143">
        <f t="shared" si="25"/>
        <v>438621.8023628252</v>
      </c>
      <c r="CS61" s="143">
        <f t="shared" si="26"/>
        <v>3576446.3415742312</v>
      </c>
      <c r="CT61" s="143">
        <f t="shared" si="27"/>
        <v>3218801.7074168082</v>
      </c>
      <c r="CU61" s="143">
        <f t="shared" si="28"/>
        <v>1943119.1460419637</v>
      </c>
      <c r="CX61" s="138">
        <v>36</v>
      </c>
      <c r="CY61" s="205"/>
      <c r="CZ61" s="206" t="s">
        <v>92</v>
      </c>
      <c r="DA61" s="237">
        <f t="shared" si="29"/>
        <v>466348595.05007124</v>
      </c>
      <c r="DB61" s="237">
        <f t="shared" si="10"/>
        <v>3218801.7074168082</v>
      </c>
      <c r="DC61" s="237">
        <f t="shared" si="10"/>
        <v>1943119.1460419637</v>
      </c>
      <c r="DD61" s="138">
        <f t="shared" si="11"/>
        <v>463129793.34265441</v>
      </c>
    </row>
    <row r="62" spans="18:108" ht="15" customHeight="1">
      <c r="R62" s="254" t="s">
        <v>113</v>
      </c>
      <c r="S62" s="254" t="s">
        <v>114</v>
      </c>
      <c r="T62" s="254" t="s">
        <v>115</v>
      </c>
      <c r="U62" s="254" t="s">
        <v>116</v>
      </c>
      <c r="V62" s="287" t="s">
        <v>117</v>
      </c>
      <c r="W62" s="298">
        <v>140</v>
      </c>
      <c r="X62" s="297">
        <v>36</v>
      </c>
      <c r="AU62" s="124">
        <f t="shared" si="4"/>
        <v>40</v>
      </c>
      <c r="AV62" s="131"/>
      <c r="AW62" s="120" t="s">
        <v>93</v>
      </c>
      <c r="AX62" s="125"/>
      <c r="AY62" s="139">
        <f t="shared" si="30"/>
        <v>75043298.141697049</v>
      </c>
      <c r="AZ62" s="140">
        <f t="shared" si="31"/>
        <v>747974.74346701172</v>
      </c>
      <c r="BA62" s="134">
        <f t="shared" si="5"/>
        <v>312680.4089237377</v>
      </c>
      <c r="BB62" s="141">
        <f t="shared" si="32"/>
        <v>1060655.1523907494</v>
      </c>
      <c r="BD62" s="145">
        <f t="shared" si="33"/>
        <v>104311625.51473683</v>
      </c>
      <c r="BE62" s="146">
        <f t="shared" si="34"/>
        <v>530136.45164661156</v>
      </c>
      <c r="BF62" s="134">
        <f t="shared" si="6"/>
        <v>434631.77297807019</v>
      </c>
      <c r="BG62" s="141">
        <f t="shared" si="35"/>
        <v>964768.22462468175</v>
      </c>
      <c r="BH62" s="102"/>
      <c r="BI62" s="139">
        <f t="shared" si="12"/>
        <v>91552823.732870415</v>
      </c>
      <c r="BJ62" s="140">
        <f t="shared" si="13"/>
        <v>912529.18702975404</v>
      </c>
      <c r="BK62" s="134">
        <f t="shared" si="7"/>
        <v>381470.09888696013</v>
      </c>
      <c r="BL62" s="147">
        <f t="shared" si="14"/>
        <v>1293999.2859167142</v>
      </c>
      <c r="BO62" s="139">
        <f t="shared" si="15"/>
        <v>87125269.142510235</v>
      </c>
      <c r="BP62" s="140">
        <f t="shared" si="16"/>
        <v>868398.67716520093</v>
      </c>
      <c r="BQ62" s="134">
        <f t="shared" si="8"/>
        <v>363021.95476045931</v>
      </c>
      <c r="BR62" s="147">
        <f t="shared" si="17"/>
        <v>1231420.6319256602</v>
      </c>
      <c r="BT62" s="139">
        <f t="shared" si="18"/>
        <v>104739132.17668247</v>
      </c>
      <c r="BU62" s="140">
        <f t="shared" si="19"/>
        <v>532309.14202221227</v>
      </c>
      <c r="BV62" s="134">
        <f t="shared" si="9"/>
        <v>436413.05073617701</v>
      </c>
      <c r="BW62" s="141">
        <f t="shared" si="20"/>
        <v>968722.19275838928</v>
      </c>
      <c r="BY62" s="28"/>
      <c r="CE62" s="126"/>
      <c r="CF62" s="121"/>
      <c r="CG62" s="122" t="s">
        <v>93</v>
      </c>
      <c r="CH62" s="123"/>
      <c r="CI62" s="136">
        <f t="shared" si="21"/>
        <v>747974.74346701172</v>
      </c>
      <c r="CJ62" s="137">
        <f t="shared" si="21"/>
        <v>312680.4089237377</v>
      </c>
      <c r="CK62" s="142">
        <f t="shared" si="22"/>
        <v>530136.45164661156</v>
      </c>
      <c r="CL62" s="137">
        <f t="shared" si="22"/>
        <v>434631.77297807019</v>
      </c>
      <c r="CM62" s="142">
        <f t="shared" si="23"/>
        <v>912529.18702975404</v>
      </c>
      <c r="CN62" s="137">
        <f t="shared" si="23"/>
        <v>381470.09888696013</v>
      </c>
      <c r="CO62" s="143">
        <f t="shared" si="24"/>
        <v>868398.67716520093</v>
      </c>
      <c r="CP62" s="143">
        <f t="shared" si="24"/>
        <v>363021.95476045931</v>
      </c>
      <c r="CQ62" s="143">
        <f t="shared" si="25"/>
        <v>532309.14202221227</v>
      </c>
      <c r="CR62" s="143">
        <f t="shared" si="25"/>
        <v>436413.05073617701</v>
      </c>
      <c r="CS62" s="143">
        <f t="shared" si="26"/>
        <v>3591348.2013307903</v>
      </c>
      <c r="CT62" s="143">
        <f t="shared" si="27"/>
        <v>3232213.3811977115</v>
      </c>
      <c r="CU62" s="143">
        <f t="shared" si="28"/>
        <v>1928217.2862854043</v>
      </c>
      <c r="CX62" s="138">
        <v>37</v>
      </c>
      <c r="CY62" s="205"/>
      <c r="CZ62" s="206" t="s">
        <v>93</v>
      </c>
      <c r="DA62" s="237">
        <f t="shared" si="29"/>
        <v>462772148.70849699</v>
      </c>
      <c r="DB62" s="237">
        <f t="shared" si="10"/>
        <v>3232213.3811977115</v>
      </c>
      <c r="DC62" s="237">
        <f t="shared" si="10"/>
        <v>1928217.2862854043</v>
      </c>
      <c r="DD62" s="138">
        <f t="shared" si="11"/>
        <v>459539935.3272993</v>
      </c>
    </row>
    <row r="63" spans="18:108" ht="15" customHeight="1">
      <c r="R63" s="254" t="s">
        <v>118</v>
      </c>
      <c r="S63" s="254" t="s">
        <v>119</v>
      </c>
      <c r="T63" s="254" t="s">
        <v>120</v>
      </c>
      <c r="U63" s="254" t="s">
        <v>116</v>
      </c>
      <c r="V63" s="287" t="s">
        <v>121</v>
      </c>
      <c r="W63" s="298">
        <v>130</v>
      </c>
      <c r="X63" s="297">
        <v>36</v>
      </c>
      <c r="AU63" s="124">
        <f t="shared" si="4"/>
        <v>41</v>
      </c>
      <c r="AV63" s="131"/>
      <c r="AW63" s="120" t="s">
        <v>94</v>
      </c>
      <c r="AX63" s="125"/>
      <c r="AY63" s="139">
        <f t="shared" si="30"/>
        <v>74295323.398230031</v>
      </c>
      <c r="AZ63" s="140">
        <f t="shared" si="31"/>
        <v>751091.30489812419</v>
      </c>
      <c r="BA63" s="134">
        <f t="shared" si="5"/>
        <v>309563.84749262518</v>
      </c>
      <c r="BB63" s="141">
        <f t="shared" si="32"/>
        <v>1060655.1523907494</v>
      </c>
      <c r="BD63" s="145">
        <f t="shared" si="33"/>
        <v>103781489.06309022</v>
      </c>
      <c r="BE63" s="146">
        <f t="shared" si="34"/>
        <v>532345.35352847236</v>
      </c>
      <c r="BF63" s="134">
        <f t="shared" si="6"/>
        <v>432422.87109620933</v>
      </c>
      <c r="BG63" s="141">
        <f t="shared" si="35"/>
        <v>964768.22462468175</v>
      </c>
      <c r="BH63" s="102"/>
      <c r="BI63" s="139">
        <f t="shared" si="12"/>
        <v>90640294.545840666</v>
      </c>
      <c r="BJ63" s="140">
        <f t="shared" si="13"/>
        <v>916331.39197571133</v>
      </c>
      <c r="BK63" s="134">
        <f t="shared" si="7"/>
        <v>377667.89394100284</v>
      </c>
      <c r="BL63" s="147">
        <f t="shared" si="14"/>
        <v>1293999.2859167142</v>
      </c>
      <c r="BO63" s="139">
        <f t="shared" si="15"/>
        <v>86256870.46534504</v>
      </c>
      <c r="BP63" s="140">
        <f t="shared" si="16"/>
        <v>872017.00498672249</v>
      </c>
      <c r="BQ63" s="134">
        <f t="shared" si="8"/>
        <v>359403.6269389377</v>
      </c>
      <c r="BR63" s="147">
        <f t="shared" si="17"/>
        <v>1231420.6319256602</v>
      </c>
      <c r="BT63" s="139">
        <f t="shared" si="18"/>
        <v>104206823.03466026</v>
      </c>
      <c r="BU63" s="140">
        <f t="shared" si="19"/>
        <v>534527.09678063821</v>
      </c>
      <c r="BV63" s="134">
        <f t="shared" si="9"/>
        <v>434195.09597775113</v>
      </c>
      <c r="BW63" s="141">
        <f t="shared" si="20"/>
        <v>968722.19275838928</v>
      </c>
      <c r="BY63" s="28"/>
      <c r="CE63" s="126"/>
      <c r="CF63" s="121"/>
      <c r="CG63" s="122" t="s">
        <v>94</v>
      </c>
      <c r="CH63" s="123"/>
      <c r="CI63" s="136">
        <f t="shared" si="21"/>
        <v>751091.30489812419</v>
      </c>
      <c r="CJ63" s="137">
        <f t="shared" si="21"/>
        <v>309563.84749262518</v>
      </c>
      <c r="CK63" s="142">
        <f t="shared" si="22"/>
        <v>532345.35352847236</v>
      </c>
      <c r="CL63" s="137">
        <f t="shared" si="22"/>
        <v>432422.87109620933</v>
      </c>
      <c r="CM63" s="142">
        <f t="shared" si="23"/>
        <v>916331.39197571133</v>
      </c>
      <c r="CN63" s="137">
        <f t="shared" si="23"/>
        <v>377667.89394100284</v>
      </c>
      <c r="CO63" s="143">
        <f t="shared" si="24"/>
        <v>872017.00498672249</v>
      </c>
      <c r="CP63" s="143">
        <f t="shared" si="24"/>
        <v>359403.6269389377</v>
      </c>
      <c r="CQ63" s="143">
        <f t="shared" si="25"/>
        <v>534527.09678063821</v>
      </c>
      <c r="CR63" s="143">
        <f t="shared" si="25"/>
        <v>434195.09597775113</v>
      </c>
      <c r="CS63" s="143">
        <f t="shared" si="26"/>
        <v>3606312.1521696686</v>
      </c>
      <c r="CT63" s="143">
        <f t="shared" si="27"/>
        <v>3245680.9369527018</v>
      </c>
      <c r="CU63" s="143">
        <f t="shared" si="28"/>
        <v>1913253.3354465261</v>
      </c>
      <c r="CX63" s="138">
        <v>38</v>
      </c>
      <c r="CY63" s="205"/>
      <c r="CZ63" s="206" t="s">
        <v>94</v>
      </c>
      <c r="DA63" s="237">
        <f t="shared" si="29"/>
        <v>459180800.50716621</v>
      </c>
      <c r="DB63" s="237">
        <f t="shared" si="10"/>
        <v>3245680.9369527018</v>
      </c>
      <c r="DC63" s="237">
        <f t="shared" si="10"/>
        <v>1913253.3354465261</v>
      </c>
      <c r="DD63" s="138">
        <f t="shared" si="11"/>
        <v>455935119.5702135</v>
      </c>
    </row>
    <row r="64" spans="18:108" ht="15" customHeight="1">
      <c r="R64" s="254" t="s">
        <v>118</v>
      </c>
      <c r="S64" s="254" t="s">
        <v>119</v>
      </c>
      <c r="T64" s="254" t="s">
        <v>120</v>
      </c>
      <c r="U64" s="254" t="s">
        <v>116</v>
      </c>
      <c r="V64" s="287" t="s">
        <v>121</v>
      </c>
      <c r="W64" s="298">
        <v>120</v>
      </c>
      <c r="X64" s="297">
        <v>36</v>
      </c>
      <c r="AU64" s="124">
        <f t="shared" si="4"/>
        <v>42</v>
      </c>
      <c r="AV64" s="131"/>
      <c r="AW64" s="120" t="s">
        <v>95</v>
      </c>
      <c r="AX64" s="125"/>
      <c r="AY64" s="139">
        <f t="shared" si="30"/>
        <v>73544232.093331903</v>
      </c>
      <c r="AZ64" s="140">
        <f t="shared" si="31"/>
        <v>754220.85200186656</v>
      </c>
      <c r="BA64" s="134">
        <f t="shared" si="5"/>
        <v>306434.30038888293</v>
      </c>
      <c r="BB64" s="141">
        <f t="shared" si="32"/>
        <v>1060655.1523907494</v>
      </c>
      <c r="BD64" s="145">
        <f t="shared" si="33"/>
        <v>103249143.70956175</v>
      </c>
      <c r="BE64" s="146">
        <f t="shared" si="34"/>
        <v>534563.45916817454</v>
      </c>
      <c r="BF64" s="134">
        <f t="shared" si="6"/>
        <v>430204.76545650727</v>
      </c>
      <c r="BG64" s="141">
        <f t="shared" si="35"/>
        <v>964768.22462468175</v>
      </c>
      <c r="BH64" s="102"/>
      <c r="BI64" s="139">
        <f t="shared" si="12"/>
        <v>89723963.15386495</v>
      </c>
      <c r="BJ64" s="140">
        <f t="shared" si="13"/>
        <v>920149.43944227695</v>
      </c>
      <c r="BK64" s="134">
        <f t="shared" si="7"/>
        <v>373849.84647443728</v>
      </c>
      <c r="BL64" s="147">
        <f t="shared" si="14"/>
        <v>1293999.2859167142</v>
      </c>
      <c r="BO64" s="139">
        <f t="shared" si="15"/>
        <v>85384853.460358322</v>
      </c>
      <c r="BP64" s="140">
        <f t="shared" si="16"/>
        <v>875650.40917416709</v>
      </c>
      <c r="BQ64" s="134">
        <f t="shared" si="8"/>
        <v>355770.22275149304</v>
      </c>
      <c r="BR64" s="147">
        <f t="shared" si="17"/>
        <v>1231420.6319256602</v>
      </c>
      <c r="BT64" s="139">
        <f t="shared" si="18"/>
        <v>103672295.93787962</v>
      </c>
      <c r="BU64" s="140">
        <f t="shared" si="19"/>
        <v>536754.29301722418</v>
      </c>
      <c r="BV64" s="134">
        <f t="shared" si="9"/>
        <v>431967.89974116511</v>
      </c>
      <c r="BW64" s="141">
        <f t="shared" si="20"/>
        <v>968722.19275838928</v>
      </c>
      <c r="BY64" s="28"/>
      <c r="CE64" s="126"/>
      <c r="CF64" s="121"/>
      <c r="CG64" s="122" t="s">
        <v>95</v>
      </c>
      <c r="CH64" s="123"/>
      <c r="CI64" s="136">
        <f t="shared" si="21"/>
        <v>754220.85200186656</v>
      </c>
      <c r="CJ64" s="137">
        <f t="shared" si="21"/>
        <v>306434.30038888293</v>
      </c>
      <c r="CK64" s="142">
        <f t="shared" si="22"/>
        <v>534563.45916817454</v>
      </c>
      <c r="CL64" s="137">
        <f t="shared" si="22"/>
        <v>430204.76545650727</v>
      </c>
      <c r="CM64" s="142">
        <f t="shared" si="23"/>
        <v>920149.43944227695</v>
      </c>
      <c r="CN64" s="137">
        <f t="shared" si="23"/>
        <v>373849.84647443728</v>
      </c>
      <c r="CO64" s="143">
        <f t="shared" si="24"/>
        <v>875650.40917416709</v>
      </c>
      <c r="CP64" s="143">
        <f t="shared" si="24"/>
        <v>355770.22275149304</v>
      </c>
      <c r="CQ64" s="143">
        <f t="shared" si="25"/>
        <v>536754.29301722418</v>
      </c>
      <c r="CR64" s="143">
        <f t="shared" si="25"/>
        <v>431967.89974116511</v>
      </c>
      <c r="CS64" s="143">
        <f t="shared" si="26"/>
        <v>3621338.4528037095</v>
      </c>
      <c r="CT64" s="143">
        <f t="shared" si="27"/>
        <v>3259204.6075233389</v>
      </c>
      <c r="CU64" s="143">
        <f t="shared" si="28"/>
        <v>1898227.0348124856</v>
      </c>
      <c r="CX64" s="138">
        <v>39</v>
      </c>
      <c r="CY64" s="205"/>
      <c r="CZ64" s="206" t="s">
        <v>95</v>
      </c>
      <c r="DA64" s="237">
        <f t="shared" si="29"/>
        <v>455574488.3549965</v>
      </c>
      <c r="DB64" s="237">
        <f t="shared" si="10"/>
        <v>3259204.6075233389</v>
      </c>
      <c r="DC64" s="237">
        <f t="shared" si="10"/>
        <v>1898227.0348124856</v>
      </c>
      <c r="DD64" s="138">
        <f t="shared" si="11"/>
        <v>452315283.74747318</v>
      </c>
    </row>
    <row r="65" spans="18:108" ht="15" customHeight="1">
      <c r="R65" s="254" t="s">
        <v>118</v>
      </c>
      <c r="S65" s="254" t="s">
        <v>119</v>
      </c>
      <c r="T65" s="254" t="s">
        <v>120</v>
      </c>
      <c r="U65" s="254" t="s">
        <v>116</v>
      </c>
      <c r="V65" s="287" t="s">
        <v>121</v>
      </c>
      <c r="W65" s="298">
        <v>120</v>
      </c>
      <c r="X65" s="297">
        <v>36</v>
      </c>
      <c r="AU65" s="124">
        <f t="shared" si="4"/>
        <v>43</v>
      </c>
      <c r="AV65" s="131"/>
      <c r="AW65" s="120" t="s">
        <v>96</v>
      </c>
      <c r="AX65" s="125"/>
      <c r="AY65" s="139">
        <f t="shared" si="30"/>
        <v>72790011.241330042</v>
      </c>
      <c r="AZ65" s="140">
        <f t="shared" si="31"/>
        <v>757363.43888520752</v>
      </c>
      <c r="BA65" s="134">
        <f t="shared" si="5"/>
        <v>303291.71350554185</v>
      </c>
      <c r="BB65" s="141">
        <f t="shared" si="32"/>
        <v>1060655.1523907494</v>
      </c>
      <c r="BD65" s="145">
        <f t="shared" si="33"/>
        <v>102714580.25039357</v>
      </c>
      <c r="BE65" s="146">
        <f t="shared" si="34"/>
        <v>536790.80691470858</v>
      </c>
      <c r="BF65" s="134">
        <f t="shared" si="6"/>
        <v>427977.41770997323</v>
      </c>
      <c r="BG65" s="141">
        <f t="shared" si="35"/>
        <v>964768.22462468175</v>
      </c>
      <c r="BH65" s="102"/>
      <c r="BI65" s="139">
        <f t="shared" si="12"/>
        <v>88803813.714422673</v>
      </c>
      <c r="BJ65" s="140">
        <f t="shared" si="13"/>
        <v>923983.39543995308</v>
      </c>
      <c r="BK65" s="134">
        <f t="shared" si="7"/>
        <v>370015.89047676115</v>
      </c>
      <c r="BL65" s="147">
        <f t="shared" si="14"/>
        <v>1293999.2859167142</v>
      </c>
      <c r="BO65" s="139">
        <f t="shared" si="15"/>
        <v>84509203.051184148</v>
      </c>
      <c r="BP65" s="140">
        <f t="shared" si="16"/>
        <v>879298.95254572621</v>
      </c>
      <c r="BQ65" s="134">
        <f t="shared" si="8"/>
        <v>352121.67937993398</v>
      </c>
      <c r="BR65" s="147">
        <f t="shared" si="17"/>
        <v>1231420.6319256602</v>
      </c>
      <c r="BT65" s="139">
        <f t="shared" si="18"/>
        <v>103135541.6448624</v>
      </c>
      <c r="BU65" s="140">
        <f t="shared" si="19"/>
        <v>538990.76923812926</v>
      </c>
      <c r="BV65" s="134">
        <f t="shared" si="9"/>
        <v>429731.42352026002</v>
      </c>
      <c r="BW65" s="141">
        <f t="shared" si="20"/>
        <v>968722.19275838928</v>
      </c>
      <c r="BY65" s="28"/>
      <c r="CE65" s="126"/>
      <c r="CF65" s="121"/>
      <c r="CG65" s="122" t="s">
        <v>96</v>
      </c>
      <c r="CH65" s="123"/>
      <c r="CI65" s="136">
        <f t="shared" si="21"/>
        <v>757363.43888520752</v>
      </c>
      <c r="CJ65" s="137">
        <f t="shared" si="21"/>
        <v>303291.71350554185</v>
      </c>
      <c r="CK65" s="142">
        <f t="shared" si="22"/>
        <v>536790.80691470858</v>
      </c>
      <c r="CL65" s="137">
        <f t="shared" si="22"/>
        <v>427977.41770997323</v>
      </c>
      <c r="CM65" s="142">
        <f t="shared" si="23"/>
        <v>923983.39543995308</v>
      </c>
      <c r="CN65" s="137">
        <f t="shared" si="23"/>
        <v>370015.89047676115</v>
      </c>
      <c r="CO65" s="143">
        <f t="shared" si="24"/>
        <v>879298.95254572621</v>
      </c>
      <c r="CP65" s="143">
        <f t="shared" si="24"/>
        <v>352121.67937993398</v>
      </c>
      <c r="CQ65" s="143">
        <f t="shared" si="25"/>
        <v>538990.76923812926</v>
      </c>
      <c r="CR65" s="143">
        <f t="shared" si="25"/>
        <v>429731.42352026002</v>
      </c>
      <c r="CS65" s="143">
        <f t="shared" si="26"/>
        <v>3636427.3630237249</v>
      </c>
      <c r="CT65" s="143">
        <f t="shared" si="27"/>
        <v>3272784.6267213523</v>
      </c>
      <c r="CU65" s="143">
        <f t="shared" si="28"/>
        <v>1883138.1245924702</v>
      </c>
      <c r="CX65" s="138">
        <v>40</v>
      </c>
      <c r="CY65" s="205"/>
      <c r="CZ65" s="206" t="s">
        <v>96</v>
      </c>
      <c r="DA65" s="237">
        <f t="shared" si="29"/>
        <v>451953149.90219283</v>
      </c>
      <c r="DB65" s="237">
        <f t="shared" si="10"/>
        <v>3272784.6267213523</v>
      </c>
      <c r="DC65" s="237">
        <f t="shared" si="10"/>
        <v>1883138.1245924702</v>
      </c>
      <c r="DD65" s="138">
        <f t="shared" si="11"/>
        <v>448680365.27547145</v>
      </c>
    </row>
    <row r="66" spans="18:108" ht="15" customHeight="1">
      <c r="R66" s="282"/>
      <c r="S66" s="282"/>
      <c r="T66" s="282"/>
      <c r="U66" s="280"/>
      <c r="V66" s="300"/>
      <c r="W66" s="301"/>
      <c r="X66" s="281"/>
      <c r="AU66" s="124">
        <f t="shared" si="4"/>
        <v>44</v>
      </c>
      <c r="AV66" s="131"/>
      <c r="AW66" s="120" t="s">
        <v>97</v>
      </c>
      <c r="AX66" s="125"/>
      <c r="AY66" s="139">
        <f t="shared" si="30"/>
        <v>72032647.802444831</v>
      </c>
      <c r="AZ66" s="140">
        <f t="shared" si="31"/>
        <v>760519.11988056265</v>
      </c>
      <c r="BA66" s="134">
        <f t="shared" si="5"/>
        <v>300136.03251018684</v>
      </c>
      <c r="BB66" s="141">
        <f t="shared" si="32"/>
        <v>1060655.1523907494</v>
      </c>
      <c r="BD66" s="145">
        <f t="shared" si="33"/>
        <v>102177789.44347887</v>
      </c>
      <c r="BE66" s="146">
        <f t="shared" si="34"/>
        <v>539027.43527685315</v>
      </c>
      <c r="BF66" s="134">
        <f t="shared" si="6"/>
        <v>425740.78934782866</v>
      </c>
      <c r="BG66" s="150">
        <f t="shared" si="35"/>
        <v>964768.22462468175</v>
      </c>
      <c r="BH66" s="102"/>
      <c r="BI66" s="139">
        <f t="shared" si="12"/>
        <v>87879830.31898272</v>
      </c>
      <c r="BJ66" s="140">
        <f t="shared" si="13"/>
        <v>927833.3262542861</v>
      </c>
      <c r="BK66" s="134">
        <f t="shared" si="7"/>
        <v>366165.95966242807</v>
      </c>
      <c r="BL66" s="147">
        <f t="shared" si="14"/>
        <v>1293999.2859167142</v>
      </c>
      <c r="BO66" s="139">
        <f t="shared" si="15"/>
        <v>83629904.098638415</v>
      </c>
      <c r="BP66" s="140">
        <f t="shared" si="16"/>
        <v>882962.69818133349</v>
      </c>
      <c r="BQ66" s="134">
        <f t="shared" si="8"/>
        <v>348457.93374432676</v>
      </c>
      <c r="BR66" s="147">
        <f t="shared" si="17"/>
        <v>1231420.6319256602</v>
      </c>
      <c r="BT66" s="139">
        <f t="shared" si="18"/>
        <v>102596550.87562427</v>
      </c>
      <c r="BU66" s="140">
        <f t="shared" si="19"/>
        <v>541236.56410995475</v>
      </c>
      <c r="BV66" s="134">
        <f t="shared" si="9"/>
        <v>427485.62864843447</v>
      </c>
      <c r="BW66" s="150">
        <f t="shared" si="20"/>
        <v>968722.19275838928</v>
      </c>
      <c r="BY66" s="28"/>
      <c r="CE66" s="126"/>
      <c r="CF66" s="121"/>
      <c r="CG66" s="122" t="s">
        <v>97</v>
      </c>
      <c r="CH66" s="123"/>
      <c r="CI66" s="136">
        <f t="shared" si="21"/>
        <v>760519.11988056265</v>
      </c>
      <c r="CJ66" s="137">
        <f t="shared" si="21"/>
        <v>300136.03251018684</v>
      </c>
      <c r="CK66" s="142">
        <f t="shared" si="22"/>
        <v>539027.43527685315</v>
      </c>
      <c r="CL66" s="137">
        <f t="shared" si="22"/>
        <v>425740.78934782866</v>
      </c>
      <c r="CM66" s="142">
        <f t="shared" si="23"/>
        <v>927833.3262542861</v>
      </c>
      <c r="CN66" s="137">
        <f t="shared" si="23"/>
        <v>366165.95966242807</v>
      </c>
      <c r="CO66" s="143">
        <f t="shared" si="24"/>
        <v>882962.69818133349</v>
      </c>
      <c r="CP66" s="143">
        <f t="shared" si="24"/>
        <v>348457.93374432676</v>
      </c>
      <c r="CQ66" s="143">
        <f t="shared" si="25"/>
        <v>541236.56410995475</v>
      </c>
      <c r="CR66" s="143">
        <f t="shared" si="25"/>
        <v>427485.62864843447</v>
      </c>
      <c r="CS66" s="143">
        <f t="shared" si="26"/>
        <v>3651579.1437029904</v>
      </c>
      <c r="CT66" s="143">
        <f t="shared" si="27"/>
        <v>3286421.2293326915</v>
      </c>
      <c r="CU66" s="143">
        <f t="shared" si="28"/>
        <v>1867986.3439132047</v>
      </c>
      <c r="CX66" s="138">
        <v>41</v>
      </c>
      <c r="CY66" s="205"/>
      <c r="CZ66" s="206" t="s">
        <v>97</v>
      </c>
      <c r="DA66" s="237">
        <f t="shared" si="29"/>
        <v>448316722.53916907</v>
      </c>
      <c r="DB66" s="237">
        <f t="shared" si="10"/>
        <v>3286421.2293326915</v>
      </c>
      <c r="DC66" s="237">
        <f t="shared" si="10"/>
        <v>1867986.3439132047</v>
      </c>
      <c r="DD66" s="138">
        <f t="shared" si="11"/>
        <v>445030301.30983639</v>
      </c>
    </row>
    <row r="67" spans="18:108" ht="15" customHeight="1">
      <c r="AU67" s="124">
        <f t="shared" si="4"/>
        <v>45</v>
      </c>
      <c r="AV67" s="119">
        <v>2021</v>
      </c>
      <c r="AW67" s="120" t="s">
        <v>86</v>
      </c>
      <c r="AX67" s="125"/>
      <c r="AY67" s="139">
        <f t="shared" si="30"/>
        <v>71272128.682564273</v>
      </c>
      <c r="AZ67" s="140">
        <f t="shared" si="31"/>
        <v>763687.94954673154</v>
      </c>
      <c r="BA67" s="134">
        <f t="shared" si="5"/>
        <v>296967.20284401783</v>
      </c>
      <c r="BB67" s="141">
        <f t="shared" si="32"/>
        <v>1060655.1523907494</v>
      </c>
      <c r="BD67" s="145">
        <f t="shared" si="33"/>
        <v>101638762.00820202</v>
      </c>
      <c r="BE67" s="146">
        <f t="shared" si="34"/>
        <v>541273.38292384008</v>
      </c>
      <c r="BF67" s="134">
        <f t="shared" si="6"/>
        <v>423494.84170084173</v>
      </c>
      <c r="BG67" s="141">
        <f t="shared" si="35"/>
        <v>964768.22462468175</v>
      </c>
      <c r="BH67" s="102"/>
      <c r="BI67" s="139">
        <f t="shared" si="12"/>
        <v>86951996.992728427</v>
      </c>
      <c r="BJ67" s="140">
        <f t="shared" si="13"/>
        <v>931699.29844701244</v>
      </c>
      <c r="BK67" s="134">
        <f t="shared" si="7"/>
        <v>362299.98746970179</v>
      </c>
      <c r="BL67" s="147">
        <f t="shared" si="14"/>
        <v>1293999.2859167142</v>
      </c>
      <c r="BO67" s="139">
        <f t="shared" si="15"/>
        <v>82746941.400457084</v>
      </c>
      <c r="BP67" s="140">
        <f t="shared" si="16"/>
        <v>886641.70942375564</v>
      </c>
      <c r="BQ67" s="134">
        <f t="shared" si="8"/>
        <v>344778.92250190454</v>
      </c>
      <c r="BR67" s="147">
        <f t="shared" si="17"/>
        <v>1231420.6319256602</v>
      </c>
      <c r="BT67" s="139">
        <f t="shared" si="18"/>
        <v>102055314.31151432</v>
      </c>
      <c r="BU67" s="140">
        <f t="shared" si="19"/>
        <v>543491.71646041283</v>
      </c>
      <c r="BV67" s="134">
        <f t="shared" si="9"/>
        <v>425230.47629797639</v>
      </c>
      <c r="BW67" s="141">
        <f t="shared" si="20"/>
        <v>968722.19275838928</v>
      </c>
      <c r="BY67" s="28"/>
      <c r="CE67" s="126"/>
      <c r="CF67" s="121">
        <v>2021</v>
      </c>
      <c r="CG67" s="122" t="s">
        <v>86</v>
      </c>
      <c r="CH67" s="123"/>
      <c r="CI67" s="136">
        <f t="shared" si="21"/>
        <v>763687.94954673154</v>
      </c>
      <c r="CJ67" s="137">
        <f t="shared" si="21"/>
        <v>296967.20284401783</v>
      </c>
      <c r="CK67" s="142">
        <f t="shared" si="22"/>
        <v>541273.38292384008</v>
      </c>
      <c r="CL67" s="137">
        <f t="shared" si="22"/>
        <v>423494.84170084173</v>
      </c>
      <c r="CM67" s="142">
        <f t="shared" si="23"/>
        <v>931699.29844701244</v>
      </c>
      <c r="CN67" s="137">
        <f t="shared" si="23"/>
        <v>362299.98746970179</v>
      </c>
      <c r="CO67" s="143">
        <f t="shared" si="24"/>
        <v>886641.70942375564</v>
      </c>
      <c r="CP67" s="143">
        <f t="shared" si="24"/>
        <v>344778.92250190454</v>
      </c>
      <c r="CQ67" s="143">
        <f t="shared" si="25"/>
        <v>543491.71646041283</v>
      </c>
      <c r="CR67" s="143">
        <f t="shared" si="25"/>
        <v>425230.47629797639</v>
      </c>
      <c r="CS67" s="143">
        <f t="shared" si="26"/>
        <v>3666794.0568017527</v>
      </c>
      <c r="CT67" s="143">
        <f t="shared" si="27"/>
        <v>3300114.6511215772</v>
      </c>
      <c r="CU67" s="143">
        <f t="shared" si="28"/>
        <v>1852771.4308144422</v>
      </c>
      <c r="CX67" s="138">
        <v>42</v>
      </c>
      <c r="CY67" s="205">
        <v>2021</v>
      </c>
      <c r="CZ67" s="206" t="s">
        <v>86</v>
      </c>
      <c r="DA67" s="237">
        <f t="shared" si="29"/>
        <v>444665143.39546609</v>
      </c>
      <c r="DB67" s="237">
        <f t="shared" si="10"/>
        <v>3300114.6511215772</v>
      </c>
      <c r="DC67" s="237">
        <f t="shared" si="10"/>
        <v>1852771.4308144422</v>
      </c>
      <c r="DD67" s="138">
        <f t="shared" si="11"/>
        <v>441365028.74434453</v>
      </c>
    </row>
    <row r="68" spans="18:108" ht="15" customHeight="1">
      <c r="AU68" s="124">
        <f t="shared" si="4"/>
        <v>46</v>
      </c>
      <c r="AV68" s="131"/>
      <c r="AW68" s="120" t="s">
        <v>87</v>
      </c>
      <c r="AX68" s="125"/>
      <c r="AY68" s="139">
        <f t="shared" si="30"/>
        <v>70508440.733017549</v>
      </c>
      <c r="AZ68" s="140">
        <f t="shared" si="31"/>
        <v>766869.9826698429</v>
      </c>
      <c r="BA68" s="134">
        <f t="shared" si="5"/>
        <v>293785.16972090647</v>
      </c>
      <c r="BB68" s="141">
        <f t="shared" si="32"/>
        <v>1060655.1523907494</v>
      </c>
      <c r="BD68" s="145">
        <f t="shared" si="33"/>
        <v>101097488.62527817</v>
      </c>
      <c r="BE68" s="146">
        <f t="shared" si="34"/>
        <v>543528.68868602277</v>
      </c>
      <c r="BF68" s="134">
        <f t="shared" si="6"/>
        <v>421239.53593865904</v>
      </c>
      <c r="BG68" s="147">
        <f t="shared" si="35"/>
        <v>964768.22462468175</v>
      </c>
      <c r="BH68" s="102"/>
      <c r="BI68" s="139">
        <f t="shared" si="12"/>
        <v>86020297.694281414</v>
      </c>
      <c r="BJ68" s="140">
        <f t="shared" si="13"/>
        <v>935581.37885720842</v>
      </c>
      <c r="BK68" s="134">
        <f t="shared" si="7"/>
        <v>358417.90705950587</v>
      </c>
      <c r="BL68" s="147">
        <f t="shared" si="14"/>
        <v>1293999.2859167142</v>
      </c>
      <c r="BO68" s="139">
        <f t="shared" si="15"/>
        <v>81860299.691033334</v>
      </c>
      <c r="BP68" s="140">
        <f t="shared" si="16"/>
        <v>890336.04987968795</v>
      </c>
      <c r="BQ68" s="134">
        <f t="shared" si="8"/>
        <v>341084.58204597223</v>
      </c>
      <c r="BR68" s="147">
        <f t="shared" si="17"/>
        <v>1231420.6319256602</v>
      </c>
      <c r="BT68" s="139">
        <f t="shared" si="18"/>
        <v>101511822.59505391</v>
      </c>
      <c r="BU68" s="140">
        <f t="shared" si="19"/>
        <v>545756.26527899806</v>
      </c>
      <c r="BV68" s="134">
        <f t="shared" si="9"/>
        <v>422965.92747939128</v>
      </c>
      <c r="BW68" s="147">
        <f t="shared" si="20"/>
        <v>968722.19275838928</v>
      </c>
      <c r="BY68" s="28"/>
      <c r="CE68" s="126"/>
      <c r="CF68" s="121"/>
      <c r="CG68" s="122" t="s">
        <v>87</v>
      </c>
      <c r="CH68" s="123"/>
      <c r="CI68" s="136">
        <f t="shared" si="21"/>
        <v>766869.9826698429</v>
      </c>
      <c r="CJ68" s="137">
        <f t="shared" si="21"/>
        <v>293785.16972090647</v>
      </c>
      <c r="CK68" s="142">
        <f t="shared" si="22"/>
        <v>543528.68868602277</v>
      </c>
      <c r="CL68" s="137">
        <f t="shared" si="22"/>
        <v>421239.53593865904</v>
      </c>
      <c r="CM68" s="142">
        <f t="shared" si="23"/>
        <v>935581.37885720842</v>
      </c>
      <c r="CN68" s="137">
        <f t="shared" si="23"/>
        <v>358417.90705950587</v>
      </c>
      <c r="CO68" s="143">
        <f t="shared" si="24"/>
        <v>890336.04987968795</v>
      </c>
      <c r="CP68" s="143">
        <f t="shared" si="24"/>
        <v>341084.58204597223</v>
      </c>
      <c r="CQ68" s="143">
        <f t="shared" si="25"/>
        <v>545756.26527899806</v>
      </c>
      <c r="CR68" s="143">
        <f t="shared" si="25"/>
        <v>422965.92747939128</v>
      </c>
      <c r="CS68" s="143">
        <f t="shared" si="26"/>
        <v>3682072.36537176</v>
      </c>
      <c r="CT68" s="143">
        <f t="shared" si="27"/>
        <v>3313865.1288345843</v>
      </c>
      <c r="CU68" s="143">
        <f t="shared" si="28"/>
        <v>1837493.1222444347</v>
      </c>
      <c r="CX68" s="138">
        <v>43</v>
      </c>
      <c r="CY68" s="205"/>
      <c r="CZ68" s="206" t="s">
        <v>87</v>
      </c>
      <c r="DA68" s="237">
        <f t="shared" si="29"/>
        <v>440998349.33866441</v>
      </c>
      <c r="DB68" s="237">
        <f t="shared" si="10"/>
        <v>3313865.1288345843</v>
      </c>
      <c r="DC68" s="237">
        <f t="shared" si="10"/>
        <v>1837493.1222444347</v>
      </c>
      <c r="DD68" s="138">
        <f t="shared" si="11"/>
        <v>437684484.20982981</v>
      </c>
    </row>
    <row r="69" spans="18:108" ht="15" customHeight="1">
      <c r="AU69" s="124">
        <f t="shared" si="4"/>
        <v>47</v>
      </c>
      <c r="AV69" s="131"/>
      <c r="AW69" s="120" t="s">
        <v>88</v>
      </c>
      <c r="AX69" s="125"/>
      <c r="AY69" s="139">
        <f t="shared" si="30"/>
        <v>69741570.750347704</v>
      </c>
      <c r="AZ69" s="140">
        <f t="shared" si="31"/>
        <v>770065.27426430071</v>
      </c>
      <c r="BA69" s="134">
        <f t="shared" si="5"/>
        <v>290589.87812644878</v>
      </c>
      <c r="BB69" s="141">
        <f t="shared" si="32"/>
        <v>1060655.1523907494</v>
      </c>
      <c r="BD69" s="145">
        <f t="shared" si="33"/>
        <v>100553959.93659215</v>
      </c>
      <c r="BE69" s="146">
        <f t="shared" si="34"/>
        <v>545793.39155554771</v>
      </c>
      <c r="BF69" s="134">
        <f t="shared" si="6"/>
        <v>418974.83306913398</v>
      </c>
      <c r="BG69" s="141">
        <f t="shared" si="35"/>
        <v>964768.22462468175</v>
      </c>
      <c r="BH69" s="102"/>
      <c r="BI69" s="139">
        <f t="shared" si="12"/>
        <v>85084716.315424204</v>
      </c>
      <c r="BJ69" s="140">
        <f t="shared" si="13"/>
        <v>939479.63460244681</v>
      </c>
      <c r="BK69" s="134">
        <f t="shared" si="7"/>
        <v>354519.65131426748</v>
      </c>
      <c r="BL69" s="147">
        <f t="shared" si="14"/>
        <v>1293999.2859167142</v>
      </c>
      <c r="BO69" s="139">
        <f t="shared" si="15"/>
        <v>80969963.641153648</v>
      </c>
      <c r="BP69" s="140">
        <f t="shared" si="16"/>
        <v>894045.78342085332</v>
      </c>
      <c r="BQ69" s="134">
        <f t="shared" si="8"/>
        <v>337374.84850480687</v>
      </c>
      <c r="BR69" s="147">
        <f t="shared" si="17"/>
        <v>1231420.6319256602</v>
      </c>
      <c r="BT69" s="139">
        <f t="shared" si="18"/>
        <v>100966066.32977492</v>
      </c>
      <c r="BU69" s="140">
        <f t="shared" si="19"/>
        <v>548030.24971766048</v>
      </c>
      <c r="BV69" s="134">
        <f t="shared" si="9"/>
        <v>420691.94304072886</v>
      </c>
      <c r="BW69" s="141">
        <f t="shared" si="20"/>
        <v>968722.19275838928</v>
      </c>
      <c r="BY69" s="28"/>
      <c r="CE69" s="126"/>
      <c r="CF69" s="121"/>
      <c r="CG69" s="122" t="s">
        <v>88</v>
      </c>
      <c r="CH69" s="123"/>
      <c r="CI69" s="136">
        <f t="shared" si="21"/>
        <v>770065.27426430071</v>
      </c>
      <c r="CJ69" s="137">
        <f t="shared" si="21"/>
        <v>290589.87812644878</v>
      </c>
      <c r="CK69" s="142">
        <f t="shared" si="22"/>
        <v>545793.39155554771</v>
      </c>
      <c r="CL69" s="137">
        <f t="shared" si="22"/>
        <v>418974.83306913398</v>
      </c>
      <c r="CM69" s="142">
        <f t="shared" si="23"/>
        <v>939479.63460244681</v>
      </c>
      <c r="CN69" s="137">
        <f t="shared" si="23"/>
        <v>354519.65131426748</v>
      </c>
      <c r="CO69" s="143">
        <f t="shared" si="24"/>
        <v>894045.78342085332</v>
      </c>
      <c r="CP69" s="143">
        <f t="shared" si="24"/>
        <v>337374.84850480687</v>
      </c>
      <c r="CQ69" s="143">
        <f t="shared" si="25"/>
        <v>548030.24971766048</v>
      </c>
      <c r="CR69" s="143">
        <f t="shared" si="25"/>
        <v>420691.94304072886</v>
      </c>
      <c r="CS69" s="143">
        <f t="shared" si="26"/>
        <v>3697414.3335608086</v>
      </c>
      <c r="CT69" s="143">
        <f t="shared" si="27"/>
        <v>3327672.9002047279</v>
      </c>
      <c r="CU69" s="143">
        <f t="shared" si="28"/>
        <v>1822151.1540553859</v>
      </c>
      <c r="CX69" s="138">
        <v>44</v>
      </c>
      <c r="CY69" s="205"/>
      <c r="CZ69" s="206" t="s">
        <v>88</v>
      </c>
      <c r="DA69" s="237">
        <f t="shared" si="29"/>
        <v>437316276.97329259</v>
      </c>
      <c r="DB69" s="237">
        <f t="shared" si="10"/>
        <v>3327672.9002047279</v>
      </c>
      <c r="DC69" s="237">
        <f t="shared" si="10"/>
        <v>1822151.1540553859</v>
      </c>
      <c r="DD69" s="138">
        <f t="shared" si="11"/>
        <v>433988604.07308787</v>
      </c>
    </row>
    <row r="70" spans="18:108" ht="15" customHeight="1">
      <c r="AU70" s="124">
        <f>AU69+1</f>
        <v>48</v>
      </c>
      <c r="AV70" s="131"/>
      <c r="AW70" s="120" t="s">
        <v>89</v>
      </c>
      <c r="AX70" s="125"/>
      <c r="AY70" s="139">
        <f t="shared" si="30"/>
        <v>68971505.476083398</v>
      </c>
      <c r="AZ70" s="140">
        <f t="shared" si="31"/>
        <v>773273.87957373518</v>
      </c>
      <c r="BA70" s="134">
        <f t="shared" si="5"/>
        <v>287381.27281701419</v>
      </c>
      <c r="BB70" s="141">
        <f t="shared" si="32"/>
        <v>1060655.1523907494</v>
      </c>
      <c r="BD70" s="145">
        <f t="shared" si="33"/>
        <v>100008166.5450366</v>
      </c>
      <c r="BE70" s="146">
        <f t="shared" si="34"/>
        <v>548067.53068702924</v>
      </c>
      <c r="BF70" s="134">
        <f t="shared" si="6"/>
        <v>416700.69393765251</v>
      </c>
      <c r="BG70" s="141">
        <f t="shared" si="35"/>
        <v>964768.22462468175</v>
      </c>
      <c r="BH70" s="102"/>
      <c r="BI70" s="139">
        <f t="shared" si="12"/>
        <v>84145236.680821761</v>
      </c>
      <c r="BJ70" s="140">
        <f t="shared" si="13"/>
        <v>943394.13307995698</v>
      </c>
      <c r="BK70" s="134">
        <f t="shared" si="7"/>
        <v>350605.1528367573</v>
      </c>
      <c r="BL70" s="147">
        <f t="shared" si="14"/>
        <v>1293999.2859167142</v>
      </c>
      <c r="BO70" s="139">
        <f t="shared" si="15"/>
        <v>80075917.857732803</v>
      </c>
      <c r="BP70" s="140">
        <f t="shared" si="16"/>
        <v>897770.97418510681</v>
      </c>
      <c r="BQ70" s="134">
        <f t="shared" si="8"/>
        <v>333649.65774055338</v>
      </c>
      <c r="BR70" s="147">
        <f t="shared" si="17"/>
        <v>1231420.6319256602</v>
      </c>
      <c r="BT70" s="139">
        <f t="shared" si="18"/>
        <v>100418036.08005725</v>
      </c>
      <c r="BU70" s="140">
        <f t="shared" si="19"/>
        <v>550313.70909148408</v>
      </c>
      <c r="BV70" s="134">
        <f t="shared" si="9"/>
        <v>418408.4836669052</v>
      </c>
      <c r="BW70" s="141">
        <f t="shared" si="20"/>
        <v>968722.19275838928</v>
      </c>
      <c r="BY70" s="28"/>
      <c r="CE70" s="126"/>
      <c r="CF70" s="121"/>
      <c r="CG70" s="122" t="s">
        <v>89</v>
      </c>
      <c r="CH70" s="123"/>
      <c r="CI70" s="136">
        <f t="shared" si="21"/>
        <v>773273.87957373518</v>
      </c>
      <c r="CJ70" s="137">
        <f t="shared" si="21"/>
        <v>287381.27281701419</v>
      </c>
      <c r="CK70" s="142">
        <f t="shared" si="22"/>
        <v>548067.53068702924</v>
      </c>
      <c r="CL70" s="137">
        <f t="shared" si="22"/>
        <v>416700.69393765251</v>
      </c>
      <c r="CM70" s="142">
        <f t="shared" si="23"/>
        <v>943394.13307995698</v>
      </c>
      <c r="CN70" s="137">
        <f t="shared" si="23"/>
        <v>350605.1528367573</v>
      </c>
      <c r="CO70" s="143">
        <f t="shared" si="24"/>
        <v>897770.97418510681</v>
      </c>
      <c r="CP70" s="143">
        <f t="shared" si="24"/>
        <v>333649.65774055338</v>
      </c>
      <c r="CQ70" s="143">
        <f t="shared" si="25"/>
        <v>550313.70909148408</v>
      </c>
      <c r="CR70" s="143">
        <f t="shared" si="25"/>
        <v>418408.4836669052</v>
      </c>
      <c r="CS70" s="143">
        <f t="shared" si="26"/>
        <v>3712820.2266173121</v>
      </c>
      <c r="CT70" s="143">
        <f t="shared" si="27"/>
        <v>3341538.2039555809</v>
      </c>
      <c r="CU70" s="143">
        <f t="shared" si="28"/>
        <v>1806745.2609988826</v>
      </c>
      <c r="CX70" s="138">
        <v>45</v>
      </c>
      <c r="CY70" s="205"/>
      <c r="CZ70" s="206" t="s">
        <v>89</v>
      </c>
      <c r="DA70" s="237">
        <f t="shared" si="29"/>
        <v>433618862.63973188</v>
      </c>
      <c r="DB70" s="237">
        <f t="shared" si="10"/>
        <v>3341538.2039555809</v>
      </c>
      <c r="DC70" s="237">
        <f t="shared" si="10"/>
        <v>1806745.2609988826</v>
      </c>
      <c r="DD70" s="138">
        <f t="shared" si="11"/>
        <v>430277324.43577629</v>
      </c>
    </row>
    <row r="71" spans="18:108" ht="15" customHeight="1">
      <c r="AU71" s="124">
        <f t="shared" si="4"/>
        <v>49</v>
      </c>
      <c r="AV71" s="131"/>
      <c r="AW71" s="120" t="s">
        <v>90</v>
      </c>
      <c r="AX71" s="125"/>
      <c r="AY71" s="139">
        <f t="shared" si="30"/>
        <v>68198231.596509665</v>
      </c>
      <c r="AZ71" s="140">
        <f t="shared" si="31"/>
        <v>776495.85407195915</v>
      </c>
      <c r="BA71" s="134">
        <f t="shared" si="5"/>
        <v>284159.29831879027</v>
      </c>
      <c r="BB71" s="141">
        <f t="shared" si="32"/>
        <v>1060655.1523907494</v>
      </c>
      <c r="BD71" s="145">
        <f t="shared" si="33"/>
        <v>99460099.014349565</v>
      </c>
      <c r="BE71" s="146">
        <f t="shared" si="34"/>
        <v>550351.14539822517</v>
      </c>
      <c r="BF71" s="134">
        <f t="shared" si="6"/>
        <v>414417.07922645652</v>
      </c>
      <c r="BG71" s="141">
        <f t="shared" si="35"/>
        <v>964768.22462468175</v>
      </c>
      <c r="BH71" s="102"/>
      <c r="BI71" s="139">
        <f t="shared" si="12"/>
        <v>83201842.547741801</v>
      </c>
      <c r="BJ71" s="140">
        <f t="shared" si="13"/>
        <v>947324.94196779002</v>
      </c>
      <c r="BK71" s="134">
        <f t="shared" si="7"/>
        <v>346674.34394892416</v>
      </c>
      <c r="BL71" s="147">
        <f t="shared" si="14"/>
        <v>1293999.2859167142</v>
      </c>
      <c r="BO71" s="139">
        <f t="shared" si="15"/>
        <v>79178146.883547693</v>
      </c>
      <c r="BP71" s="140">
        <f t="shared" si="16"/>
        <v>901511.68657754478</v>
      </c>
      <c r="BQ71" s="134">
        <f t="shared" si="8"/>
        <v>329908.94534811541</v>
      </c>
      <c r="BR71" s="147">
        <f t="shared" si="17"/>
        <v>1231420.6319256602</v>
      </c>
      <c r="BT71" s="139">
        <f t="shared" si="18"/>
        <v>99867722.370965764</v>
      </c>
      <c r="BU71" s="140">
        <f t="shared" si="19"/>
        <v>552606.68287936528</v>
      </c>
      <c r="BV71" s="134">
        <f t="shared" si="9"/>
        <v>416115.509879024</v>
      </c>
      <c r="BW71" s="141">
        <f t="shared" si="20"/>
        <v>968722.19275838928</v>
      </c>
      <c r="BY71" s="28"/>
      <c r="CE71" s="126"/>
      <c r="CF71" s="121"/>
      <c r="CG71" s="122" t="s">
        <v>90</v>
      </c>
      <c r="CH71" s="123"/>
      <c r="CI71" s="136">
        <f t="shared" si="21"/>
        <v>776495.85407195915</v>
      </c>
      <c r="CJ71" s="137">
        <f t="shared" si="21"/>
        <v>284159.29831879027</v>
      </c>
      <c r="CK71" s="142">
        <f t="shared" si="22"/>
        <v>550351.14539822517</v>
      </c>
      <c r="CL71" s="137">
        <f t="shared" si="22"/>
        <v>414417.07922645652</v>
      </c>
      <c r="CM71" s="142">
        <f t="shared" si="23"/>
        <v>947324.94196779002</v>
      </c>
      <c r="CN71" s="137">
        <f t="shared" si="23"/>
        <v>346674.34394892416</v>
      </c>
      <c r="CO71" s="143">
        <f t="shared" si="24"/>
        <v>901511.68657754478</v>
      </c>
      <c r="CP71" s="143">
        <f t="shared" si="24"/>
        <v>329908.94534811541</v>
      </c>
      <c r="CQ71" s="143">
        <f t="shared" si="25"/>
        <v>552606.68287936528</v>
      </c>
      <c r="CR71" s="143">
        <f t="shared" si="25"/>
        <v>416115.509879024</v>
      </c>
      <c r="CS71" s="143">
        <f t="shared" si="26"/>
        <v>3728290.3108948842</v>
      </c>
      <c r="CT71" s="143">
        <f t="shared" si="27"/>
        <v>3355461.2798053958</v>
      </c>
      <c r="CU71" s="143">
        <f t="shared" si="28"/>
        <v>1791275.1767213105</v>
      </c>
      <c r="CX71" s="138">
        <v>46</v>
      </c>
      <c r="CY71" s="205"/>
      <c r="CZ71" s="206" t="s">
        <v>90</v>
      </c>
      <c r="DA71" s="237">
        <f t="shared" si="29"/>
        <v>429906042.41311449</v>
      </c>
      <c r="DB71" s="237">
        <f t="shared" si="10"/>
        <v>3355461.2798053958</v>
      </c>
      <c r="DC71" s="237">
        <f t="shared" si="10"/>
        <v>1791275.1767213105</v>
      </c>
      <c r="DD71" s="138">
        <f t="shared" si="11"/>
        <v>426550581.13330907</v>
      </c>
    </row>
    <row r="72" spans="18:108">
      <c r="AU72" s="124">
        <f t="shared" si="4"/>
        <v>50</v>
      </c>
      <c r="AV72" s="131"/>
      <c r="AW72" s="148" t="s">
        <v>91</v>
      </c>
      <c r="AX72" s="125"/>
      <c r="AY72" s="139">
        <f t="shared" si="30"/>
        <v>67421735.742437705</v>
      </c>
      <c r="AZ72" s="140">
        <f t="shared" si="31"/>
        <v>779731.25346392556</v>
      </c>
      <c r="BA72" s="134">
        <f t="shared" si="5"/>
        <v>280923.89892682381</v>
      </c>
      <c r="BB72" s="141">
        <f t="shared" si="32"/>
        <v>1060655.1523907494</v>
      </c>
      <c r="BD72" s="145">
        <f t="shared" si="33"/>
        <v>98909747.868951336</v>
      </c>
      <c r="BE72" s="146">
        <f t="shared" si="34"/>
        <v>552644.27517071785</v>
      </c>
      <c r="BF72" s="134">
        <f t="shared" si="6"/>
        <v>412123.9494539639</v>
      </c>
      <c r="BG72" s="150">
        <f t="shared" si="35"/>
        <v>964768.22462468175</v>
      </c>
      <c r="BH72" s="102"/>
      <c r="BI72" s="139">
        <f t="shared" si="12"/>
        <v>82254517.605774015</v>
      </c>
      <c r="BJ72" s="140">
        <f t="shared" si="13"/>
        <v>951272.12922598911</v>
      </c>
      <c r="BK72" s="134">
        <f t="shared" si="7"/>
        <v>342727.15669072507</v>
      </c>
      <c r="BL72" s="147">
        <f t="shared" si="14"/>
        <v>1293999.2859167142</v>
      </c>
      <c r="BO72" s="139">
        <f t="shared" si="15"/>
        <v>78276635.19697015</v>
      </c>
      <c r="BP72" s="140">
        <f t="shared" si="16"/>
        <v>905267.98527161789</v>
      </c>
      <c r="BQ72" s="134">
        <f t="shared" si="8"/>
        <v>326152.6466540423</v>
      </c>
      <c r="BR72" s="147">
        <f t="shared" si="17"/>
        <v>1231420.6319256602</v>
      </c>
      <c r="BT72" s="139">
        <f t="shared" si="18"/>
        <v>99315115.688086405</v>
      </c>
      <c r="BU72" s="140">
        <f t="shared" si="19"/>
        <v>554909.21072469582</v>
      </c>
      <c r="BV72" s="134">
        <f t="shared" si="9"/>
        <v>413812.98203369341</v>
      </c>
      <c r="BW72" s="150">
        <f t="shared" si="20"/>
        <v>968722.19275838928</v>
      </c>
      <c r="BY72" s="28"/>
      <c r="CE72" s="126"/>
      <c r="CF72" s="121"/>
      <c r="CG72" s="122" t="s">
        <v>91</v>
      </c>
      <c r="CH72" s="123"/>
      <c r="CI72" s="136">
        <f t="shared" si="21"/>
        <v>779731.25346392556</v>
      </c>
      <c r="CJ72" s="137">
        <f t="shared" si="21"/>
        <v>280923.89892682381</v>
      </c>
      <c r="CK72" s="142">
        <f t="shared" si="22"/>
        <v>552644.27517071785</v>
      </c>
      <c r="CL72" s="137">
        <f t="shared" si="22"/>
        <v>412123.9494539639</v>
      </c>
      <c r="CM72" s="142">
        <f t="shared" si="23"/>
        <v>951272.12922598911</v>
      </c>
      <c r="CN72" s="137">
        <f t="shared" si="23"/>
        <v>342727.15669072507</v>
      </c>
      <c r="CO72" s="143">
        <f t="shared" si="24"/>
        <v>905267.98527161789</v>
      </c>
      <c r="CP72" s="143">
        <f t="shared" si="24"/>
        <v>326152.6466540423</v>
      </c>
      <c r="CQ72" s="143">
        <f t="shared" si="25"/>
        <v>554909.21072469582</v>
      </c>
      <c r="CR72" s="143">
        <f t="shared" si="25"/>
        <v>413812.98203369341</v>
      </c>
      <c r="CS72" s="143">
        <f t="shared" si="26"/>
        <v>3743824.8538569463</v>
      </c>
      <c r="CT72" s="143">
        <f t="shared" si="27"/>
        <v>3369442.3684712518</v>
      </c>
      <c r="CU72" s="143">
        <f t="shared" si="28"/>
        <v>1775740.6337592488</v>
      </c>
      <c r="CX72" s="138">
        <v>47</v>
      </c>
      <c r="CY72" s="205"/>
      <c r="CZ72" s="206" t="s">
        <v>91</v>
      </c>
      <c r="DA72" s="237">
        <f t="shared" si="29"/>
        <v>426177752.10221958</v>
      </c>
      <c r="DB72" s="237">
        <f t="shared" si="10"/>
        <v>3369442.3684712518</v>
      </c>
      <c r="DC72" s="237">
        <f t="shared" si="10"/>
        <v>1775740.6337592488</v>
      </c>
      <c r="DD72" s="138">
        <f t="shared" si="11"/>
        <v>422808309.73374832</v>
      </c>
    </row>
    <row r="73" spans="18:108">
      <c r="AU73" s="124">
        <f t="shared" si="4"/>
        <v>51</v>
      </c>
      <c r="AV73" s="131"/>
      <c r="AW73" s="148" t="s">
        <v>92</v>
      </c>
      <c r="AX73" s="125"/>
      <c r="AY73" s="139">
        <f t="shared" si="30"/>
        <v>66642004.488973781</v>
      </c>
      <c r="AZ73" s="140">
        <f t="shared" si="31"/>
        <v>782980.13368669199</v>
      </c>
      <c r="BA73" s="134">
        <f t="shared" si="5"/>
        <v>277675.01870405744</v>
      </c>
      <c r="BB73" s="141">
        <f t="shared" si="32"/>
        <v>1060655.1523907494</v>
      </c>
      <c r="BD73" s="145">
        <f t="shared" si="33"/>
        <v>98357103.593780622</v>
      </c>
      <c r="BE73" s="146">
        <f t="shared" si="34"/>
        <v>554946.95965059591</v>
      </c>
      <c r="BF73" s="134">
        <f t="shared" si="6"/>
        <v>409821.26497408591</v>
      </c>
      <c r="BG73" s="141">
        <f t="shared" si="35"/>
        <v>964768.22462468175</v>
      </c>
      <c r="BH73" s="102"/>
      <c r="BI73" s="139">
        <f t="shared" si="12"/>
        <v>81303245.476548031</v>
      </c>
      <c r="BJ73" s="140">
        <f t="shared" si="13"/>
        <v>955235.76309776399</v>
      </c>
      <c r="BK73" s="134">
        <f t="shared" si="7"/>
        <v>338763.52281895018</v>
      </c>
      <c r="BL73" s="147">
        <f t="shared" si="14"/>
        <v>1293999.2859167142</v>
      </c>
      <c r="BO73" s="139">
        <f t="shared" si="15"/>
        <v>77371367.211698532</v>
      </c>
      <c r="BP73" s="140">
        <f t="shared" si="16"/>
        <v>909039.93521024962</v>
      </c>
      <c r="BQ73" s="134">
        <f t="shared" si="8"/>
        <v>322380.69671541057</v>
      </c>
      <c r="BR73" s="147">
        <f t="shared" si="17"/>
        <v>1231420.6319256602</v>
      </c>
      <c r="BT73" s="139">
        <f t="shared" si="18"/>
        <v>98760206.477361709</v>
      </c>
      <c r="BU73" s="140">
        <f t="shared" si="19"/>
        <v>557221.33243604889</v>
      </c>
      <c r="BV73" s="134">
        <f t="shared" si="9"/>
        <v>411500.86032234045</v>
      </c>
      <c r="BW73" s="141">
        <f t="shared" si="20"/>
        <v>968722.19275838928</v>
      </c>
      <c r="BY73" s="28"/>
      <c r="CE73" s="126"/>
      <c r="CF73" s="121"/>
      <c r="CG73" s="122" t="s">
        <v>92</v>
      </c>
      <c r="CH73" s="149"/>
      <c r="CI73" s="136">
        <f t="shared" si="21"/>
        <v>782980.13368669199</v>
      </c>
      <c r="CJ73" s="137">
        <f t="shared" si="21"/>
        <v>277675.01870405744</v>
      </c>
      <c r="CK73" s="142">
        <f t="shared" si="22"/>
        <v>554946.95965059591</v>
      </c>
      <c r="CL73" s="137">
        <f t="shared" si="22"/>
        <v>409821.26497408591</v>
      </c>
      <c r="CM73" s="142">
        <f t="shared" si="23"/>
        <v>955235.76309776399</v>
      </c>
      <c r="CN73" s="137">
        <f t="shared" si="23"/>
        <v>338763.52281895018</v>
      </c>
      <c r="CO73" s="143">
        <f t="shared" si="24"/>
        <v>909039.93521024962</v>
      </c>
      <c r="CP73" s="143">
        <f t="shared" si="24"/>
        <v>322380.69671541057</v>
      </c>
      <c r="CQ73" s="143">
        <f t="shared" si="25"/>
        <v>557221.33243604889</v>
      </c>
      <c r="CR73" s="143">
        <f t="shared" si="25"/>
        <v>411500.86032234045</v>
      </c>
      <c r="CS73" s="143">
        <f t="shared" si="26"/>
        <v>3759424.1240813504</v>
      </c>
      <c r="CT73" s="143">
        <f t="shared" si="27"/>
        <v>3383481.7116732155</v>
      </c>
      <c r="CU73" s="143">
        <f t="shared" si="28"/>
        <v>1760141.3635348445</v>
      </c>
      <c r="CX73" s="138">
        <v>48</v>
      </c>
      <c r="CY73" s="205"/>
      <c r="CZ73" s="206" t="s">
        <v>92</v>
      </c>
      <c r="DA73" s="237">
        <f t="shared" si="29"/>
        <v>422433927.24836266</v>
      </c>
      <c r="DB73" s="237">
        <f t="shared" si="10"/>
        <v>3383481.7116732155</v>
      </c>
      <c r="DC73" s="237">
        <f t="shared" si="10"/>
        <v>1760141.3635348445</v>
      </c>
      <c r="DD73" s="138">
        <f t="shared" si="11"/>
        <v>419050445.53668946</v>
      </c>
    </row>
    <row r="74" spans="18:108">
      <c r="AU74" s="124">
        <f t="shared" si="4"/>
        <v>52</v>
      </c>
      <c r="AV74" s="131"/>
      <c r="AW74" s="120" t="s">
        <v>93</v>
      </c>
      <c r="AX74" s="125"/>
      <c r="AY74" s="139">
        <f t="shared" si="30"/>
        <v>65859024.35528709</v>
      </c>
      <c r="AZ74" s="140">
        <f t="shared" si="31"/>
        <v>786242.55091038649</v>
      </c>
      <c r="BA74" s="134">
        <f t="shared" si="5"/>
        <v>274412.60148036288</v>
      </c>
      <c r="BB74" s="141">
        <f t="shared" si="32"/>
        <v>1060655.1523907494</v>
      </c>
      <c r="BD74" s="145">
        <f t="shared" si="33"/>
        <v>97802156.634130031</v>
      </c>
      <c r="BE74" s="146">
        <f t="shared" si="34"/>
        <v>557259.23864913988</v>
      </c>
      <c r="BF74" s="134">
        <f t="shared" si="6"/>
        <v>407508.98597554181</v>
      </c>
      <c r="BG74" s="141">
        <f t="shared" si="35"/>
        <v>964768.22462468175</v>
      </c>
      <c r="BH74" s="102"/>
      <c r="BI74" s="139">
        <f t="shared" si="12"/>
        <v>80348009.713450268</v>
      </c>
      <c r="BJ74" s="140">
        <f t="shared" si="13"/>
        <v>959215.9121106714</v>
      </c>
      <c r="BK74" s="134">
        <f t="shared" si="7"/>
        <v>334783.37380604277</v>
      </c>
      <c r="BL74" s="147">
        <f t="shared" si="14"/>
        <v>1293999.2859167142</v>
      </c>
      <c r="BO74" s="139">
        <f t="shared" si="15"/>
        <v>76462327.276488289</v>
      </c>
      <c r="BP74" s="140">
        <f t="shared" si="16"/>
        <v>912827.60160695901</v>
      </c>
      <c r="BQ74" s="134">
        <f t="shared" si="8"/>
        <v>318593.03031870123</v>
      </c>
      <c r="BR74" s="147">
        <f t="shared" si="17"/>
        <v>1231420.6319256602</v>
      </c>
      <c r="BT74" s="139">
        <f t="shared" si="18"/>
        <v>98202985.144925654</v>
      </c>
      <c r="BU74" s="140">
        <f t="shared" si="19"/>
        <v>559543.08798786579</v>
      </c>
      <c r="BV74" s="134">
        <f t="shared" si="9"/>
        <v>409179.10477052355</v>
      </c>
      <c r="BW74" s="141">
        <f t="shared" si="20"/>
        <v>968722.19275838928</v>
      </c>
      <c r="BY74" s="28"/>
      <c r="CE74" s="126"/>
      <c r="CF74" s="121"/>
      <c r="CG74" s="122" t="s">
        <v>93</v>
      </c>
      <c r="CH74" s="123"/>
      <c r="CI74" s="136">
        <f t="shared" si="21"/>
        <v>786242.55091038649</v>
      </c>
      <c r="CJ74" s="137">
        <f t="shared" si="21"/>
        <v>274412.60148036288</v>
      </c>
      <c r="CK74" s="142">
        <f t="shared" si="22"/>
        <v>557259.23864913988</v>
      </c>
      <c r="CL74" s="137">
        <f t="shared" si="22"/>
        <v>407508.98597554181</v>
      </c>
      <c r="CM74" s="142">
        <f t="shared" si="23"/>
        <v>959215.9121106714</v>
      </c>
      <c r="CN74" s="137">
        <f t="shared" si="23"/>
        <v>334783.37380604277</v>
      </c>
      <c r="CO74" s="143">
        <f t="shared" si="24"/>
        <v>912827.60160695901</v>
      </c>
      <c r="CP74" s="143">
        <f t="shared" si="24"/>
        <v>318593.03031870123</v>
      </c>
      <c r="CQ74" s="143">
        <f t="shared" si="25"/>
        <v>559543.08798786579</v>
      </c>
      <c r="CR74" s="143">
        <f t="shared" si="25"/>
        <v>409179.10477052355</v>
      </c>
      <c r="CS74" s="143">
        <f t="shared" si="26"/>
        <v>3775088.3912650226</v>
      </c>
      <c r="CT74" s="143">
        <f t="shared" si="27"/>
        <v>3397579.5521385204</v>
      </c>
      <c r="CU74" s="143">
        <f t="shared" si="28"/>
        <v>1744477.0963511721</v>
      </c>
      <c r="CX74" s="138">
        <v>49</v>
      </c>
      <c r="CY74" s="205"/>
      <c r="CZ74" s="206" t="s">
        <v>93</v>
      </c>
      <c r="DA74" s="237">
        <f t="shared" si="29"/>
        <v>418674503.12428135</v>
      </c>
      <c r="DB74" s="237">
        <f t="shared" si="10"/>
        <v>3397579.5521385204</v>
      </c>
      <c r="DC74" s="237">
        <f t="shared" si="10"/>
        <v>1744477.0963511721</v>
      </c>
      <c r="DD74" s="138">
        <f t="shared" si="11"/>
        <v>415276923.57214284</v>
      </c>
    </row>
    <row r="75" spans="18:108">
      <c r="AU75" s="124">
        <f t="shared" si="4"/>
        <v>53</v>
      </c>
      <c r="AV75" s="131"/>
      <c r="AW75" s="120" t="s">
        <v>94</v>
      </c>
      <c r="AX75" s="125"/>
      <c r="AY75" s="139">
        <f t="shared" si="30"/>
        <v>65072781.804376706</v>
      </c>
      <c r="AZ75" s="140">
        <f t="shared" si="31"/>
        <v>789518.56153917988</v>
      </c>
      <c r="BA75" s="134">
        <f t="shared" si="5"/>
        <v>271136.59085156961</v>
      </c>
      <c r="BB75" s="141">
        <f t="shared" si="32"/>
        <v>1060655.1523907494</v>
      </c>
      <c r="BD75" s="145">
        <f t="shared" si="33"/>
        <v>97244897.395480886</v>
      </c>
      <c r="BE75" s="146">
        <f t="shared" si="34"/>
        <v>559581.15214351146</v>
      </c>
      <c r="BF75" s="134">
        <f t="shared" si="6"/>
        <v>405187.07248117035</v>
      </c>
      <c r="BG75" s="141">
        <f t="shared" si="35"/>
        <v>964768.22462468175</v>
      </c>
      <c r="BH75" s="102"/>
      <c r="BI75" s="139">
        <f t="shared" si="12"/>
        <v>79388793.801339597</v>
      </c>
      <c r="BJ75" s="140">
        <f t="shared" si="13"/>
        <v>963212.64507779921</v>
      </c>
      <c r="BK75" s="134">
        <f t="shared" si="7"/>
        <v>330786.64083891502</v>
      </c>
      <c r="BL75" s="147">
        <f t="shared" si="14"/>
        <v>1293999.2859167142</v>
      </c>
      <c r="BO75" s="139">
        <f t="shared" si="15"/>
        <v>75549499.674881324</v>
      </c>
      <c r="BP75" s="140">
        <f t="shared" si="16"/>
        <v>916631.049946988</v>
      </c>
      <c r="BQ75" s="134">
        <f t="shared" si="8"/>
        <v>314789.58197867218</v>
      </c>
      <c r="BR75" s="147">
        <f t="shared" si="17"/>
        <v>1231420.6319256602</v>
      </c>
      <c r="BT75" s="139">
        <f t="shared" si="18"/>
        <v>97643442.056937784</v>
      </c>
      <c r="BU75" s="140">
        <f t="shared" si="19"/>
        <v>561874.51752114855</v>
      </c>
      <c r="BV75" s="134">
        <f t="shared" si="9"/>
        <v>406847.67523724079</v>
      </c>
      <c r="BW75" s="141">
        <f t="shared" si="20"/>
        <v>968722.19275838928</v>
      </c>
      <c r="BY75" s="28"/>
      <c r="CE75" s="126"/>
      <c r="CF75" s="121"/>
      <c r="CG75" s="122" t="s">
        <v>94</v>
      </c>
      <c r="CH75" s="123"/>
      <c r="CI75" s="136">
        <f t="shared" si="21"/>
        <v>789518.56153917988</v>
      </c>
      <c r="CJ75" s="137">
        <f t="shared" si="21"/>
        <v>271136.59085156961</v>
      </c>
      <c r="CK75" s="142">
        <f t="shared" si="22"/>
        <v>559581.15214351146</v>
      </c>
      <c r="CL75" s="137">
        <f t="shared" si="22"/>
        <v>405187.07248117035</v>
      </c>
      <c r="CM75" s="142">
        <f t="shared" si="23"/>
        <v>963212.64507779921</v>
      </c>
      <c r="CN75" s="137">
        <f t="shared" si="23"/>
        <v>330786.64083891502</v>
      </c>
      <c r="CO75" s="143">
        <f t="shared" si="24"/>
        <v>916631.049946988</v>
      </c>
      <c r="CP75" s="143">
        <f t="shared" si="24"/>
        <v>314789.58197867218</v>
      </c>
      <c r="CQ75" s="143">
        <f t="shared" si="25"/>
        <v>561874.51752114855</v>
      </c>
      <c r="CR75" s="143">
        <f t="shared" si="25"/>
        <v>406847.67523724079</v>
      </c>
      <c r="CS75" s="143">
        <f t="shared" si="26"/>
        <v>3790817.9262286271</v>
      </c>
      <c r="CT75" s="143">
        <f t="shared" si="27"/>
        <v>3411736.1336057642</v>
      </c>
      <c r="CU75" s="143">
        <f t="shared" si="28"/>
        <v>1728747.5613875678</v>
      </c>
      <c r="CX75" s="138">
        <v>50</v>
      </c>
      <c r="CY75" s="205"/>
      <c r="CZ75" s="206" t="s">
        <v>94</v>
      </c>
      <c r="DA75" s="237">
        <f t="shared" si="29"/>
        <v>414899414.73301625</v>
      </c>
      <c r="DB75" s="237">
        <f t="shared" si="10"/>
        <v>3411736.1336057642</v>
      </c>
      <c r="DC75" s="237">
        <f t="shared" si="10"/>
        <v>1728747.5613875678</v>
      </c>
      <c r="DD75" s="138">
        <f t="shared" si="11"/>
        <v>411487678.59941047</v>
      </c>
    </row>
    <row r="76" spans="18:108">
      <c r="AU76" s="124">
        <f t="shared" si="4"/>
        <v>54</v>
      </c>
      <c r="AV76" s="131"/>
      <c r="AW76" s="120" t="s">
        <v>95</v>
      </c>
      <c r="AX76" s="125"/>
      <c r="AY76" s="139">
        <f t="shared" si="30"/>
        <v>64283263.242837526</v>
      </c>
      <c r="AZ76" s="140">
        <f t="shared" si="31"/>
        <v>792808.22221225966</v>
      </c>
      <c r="BA76" s="134">
        <f t="shared" si="5"/>
        <v>267846.93017848971</v>
      </c>
      <c r="BB76" s="141">
        <f t="shared" si="32"/>
        <v>1060655.1523907494</v>
      </c>
      <c r="BD76" s="145">
        <f t="shared" si="33"/>
        <v>96685316.243337378</v>
      </c>
      <c r="BE76" s="146">
        <f t="shared" si="34"/>
        <v>561912.74027744262</v>
      </c>
      <c r="BF76" s="134">
        <f t="shared" si="6"/>
        <v>402855.48434723908</v>
      </c>
      <c r="BG76" s="141">
        <f t="shared" si="35"/>
        <v>964768.22462468175</v>
      </c>
      <c r="BH76" s="102"/>
      <c r="BI76" s="139">
        <f t="shared" si="12"/>
        <v>78425581.156261802</v>
      </c>
      <c r="BJ76" s="140">
        <f t="shared" si="13"/>
        <v>967226.03109895671</v>
      </c>
      <c r="BK76" s="134">
        <f t="shared" si="7"/>
        <v>326773.25481775752</v>
      </c>
      <c r="BL76" s="147">
        <f t="shared" si="14"/>
        <v>1293999.2859167142</v>
      </c>
      <c r="BO76" s="139">
        <f t="shared" si="15"/>
        <v>74632868.624934331</v>
      </c>
      <c r="BP76" s="140">
        <f t="shared" si="16"/>
        <v>920450.34598843381</v>
      </c>
      <c r="BQ76" s="134">
        <f t="shared" si="8"/>
        <v>310970.28593722638</v>
      </c>
      <c r="BR76" s="147">
        <f t="shared" si="17"/>
        <v>1231420.6319256602</v>
      </c>
      <c r="BT76" s="139">
        <f t="shared" si="18"/>
        <v>97081567.539416641</v>
      </c>
      <c r="BU76" s="140">
        <f t="shared" si="19"/>
        <v>564215.66134415334</v>
      </c>
      <c r="BV76" s="134">
        <f t="shared" si="9"/>
        <v>404506.531414236</v>
      </c>
      <c r="BW76" s="141">
        <f t="shared" si="20"/>
        <v>968722.19275838928</v>
      </c>
      <c r="BY76" s="28"/>
      <c r="CE76" s="126"/>
      <c r="CF76" s="121"/>
      <c r="CG76" s="122" t="s">
        <v>95</v>
      </c>
      <c r="CH76" s="123"/>
      <c r="CI76" s="136">
        <f t="shared" si="21"/>
        <v>792808.22221225966</v>
      </c>
      <c r="CJ76" s="137">
        <f t="shared" si="21"/>
        <v>267846.93017848971</v>
      </c>
      <c r="CK76" s="142">
        <f t="shared" si="22"/>
        <v>561912.74027744262</v>
      </c>
      <c r="CL76" s="137">
        <f t="shared" si="22"/>
        <v>402855.48434723908</v>
      </c>
      <c r="CM76" s="142">
        <f t="shared" si="23"/>
        <v>967226.03109895671</v>
      </c>
      <c r="CN76" s="137">
        <f t="shared" si="23"/>
        <v>326773.25481775752</v>
      </c>
      <c r="CO76" s="143">
        <f t="shared" si="24"/>
        <v>920450.34598843381</v>
      </c>
      <c r="CP76" s="143">
        <f t="shared" si="24"/>
        <v>310970.28593722638</v>
      </c>
      <c r="CQ76" s="143">
        <f t="shared" si="25"/>
        <v>564215.66134415334</v>
      </c>
      <c r="CR76" s="143">
        <f t="shared" si="25"/>
        <v>404506.531414236</v>
      </c>
      <c r="CS76" s="143">
        <f t="shared" si="26"/>
        <v>3806613.0009212461</v>
      </c>
      <c r="CT76" s="143">
        <f t="shared" si="27"/>
        <v>3425951.7008291217</v>
      </c>
      <c r="CU76" s="143">
        <f t="shared" si="28"/>
        <v>1712952.4866949487</v>
      </c>
      <c r="CX76" s="138">
        <v>51</v>
      </c>
      <c r="CY76" s="205"/>
      <c r="CZ76" s="206" t="s">
        <v>95</v>
      </c>
      <c r="DA76" s="237">
        <f t="shared" si="29"/>
        <v>411108596.80678773</v>
      </c>
      <c r="DB76" s="237">
        <f t="shared" si="10"/>
        <v>3425951.7008291217</v>
      </c>
      <c r="DC76" s="237">
        <f t="shared" si="10"/>
        <v>1712952.4866949487</v>
      </c>
      <c r="DD76" s="138">
        <f t="shared" si="11"/>
        <v>407682645.10595858</v>
      </c>
    </row>
    <row r="77" spans="18:108">
      <c r="AU77" s="124">
        <f t="shared" si="4"/>
        <v>55</v>
      </c>
      <c r="AV77" s="131"/>
      <c r="AW77" s="120" t="s">
        <v>96</v>
      </c>
      <c r="AX77" s="125"/>
      <c r="AY77" s="139">
        <f t="shared" si="30"/>
        <v>63490455.020625263</v>
      </c>
      <c r="AZ77" s="140">
        <f t="shared" si="31"/>
        <v>796111.58980481082</v>
      </c>
      <c r="BA77" s="134">
        <f t="shared" si="5"/>
        <v>264543.56258593861</v>
      </c>
      <c r="BB77" s="141">
        <f t="shared" si="32"/>
        <v>1060655.1523907494</v>
      </c>
      <c r="BD77" s="145">
        <f t="shared" si="33"/>
        <v>96123403.503059939</v>
      </c>
      <c r="BE77" s="146">
        <f t="shared" si="34"/>
        <v>564254.04336193204</v>
      </c>
      <c r="BF77" s="134">
        <f t="shared" si="6"/>
        <v>400514.18126274977</v>
      </c>
      <c r="BG77" s="141">
        <f t="shared" si="35"/>
        <v>964768.22462468175</v>
      </c>
      <c r="BH77" s="102"/>
      <c r="BI77" s="139">
        <f t="shared" si="12"/>
        <v>77458355.12516284</v>
      </c>
      <c r="BJ77" s="140">
        <f t="shared" si="13"/>
        <v>971256.13956186897</v>
      </c>
      <c r="BK77" s="134">
        <f t="shared" si="7"/>
        <v>322743.1463548452</v>
      </c>
      <c r="BL77" s="147">
        <f t="shared" si="14"/>
        <v>1293999.2859167142</v>
      </c>
      <c r="BO77" s="139">
        <f t="shared" si="15"/>
        <v>73712418.278945893</v>
      </c>
      <c r="BP77" s="140">
        <f t="shared" si="16"/>
        <v>924285.55576338561</v>
      </c>
      <c r="BQ77" s="134">
        <f t="shared" si="8"/>
        <v>307135.07616227458</v>
      </c>
      <c r="BR77" s="147">
        <f t="shared" si="17"/>
        <v>1231420.6319256602</v>
      </c>
      <c r="BT77" s="139">
        <f t="shared" si="18"/>
        <v>96517351.878072485</v>
      </c>
      <c r="BU77" s="140">
        <f t="shared" si="19"/>
        <v>566566.55993308732</v>
      </c>
      <c r="BV77" s="134">
        <f t="shared" si="9"/>
        <v>402155.63282530202</v>
      </c>
      <c r="BW77" s="141">
        <f t="shared" si="20"/>
        <v>968722.19275838928</v>
      </c>
      <c r="BY77" s="28"/>
      <c r="CE77" s="126"/>
      <c r="CF77" s="121"/>
      <c r="CG77" s="122" t="s">
        <v>96</v>
      </c>
      <c r="CH77" s="123"/>
      <c r="CI77" s="136">
        <f t="shared" si="21"/>
        <v>796111.58980481082</v>
      </c>
      <c r="CJ77" s="137">
        <f t="shared" si="21"/>
        <v>264543.56258593861</v>
      </c>
      <c r="CK77" s="142">
        <f t="shared" si="22"/>
        <v>564254.04336193204</v>
      </c>
      <c r="CL77" s="137">
        <f t="shared" si="22"/>
        <v>400514.18126274977</v>
      </c>
      <c r="CM77" s="142">
        <f t="shared" si="23"/>
        <v>971256.13956186897</v>
      </c>
      <c r="CN77" s="137">
        <f t="shared" si="23"/>
        <v>322743.1463548452</v>
      </c>
      <c r="CO77" s="143">
        <f t="shared" si="24"/>
        <v>924285.55576338561</v>
      </c>
      <c r="CP77" s="143">
        <f t="shared" si="24"/>
        <v>307135.07616227458</v>
      </c>
      <c r="CQ77" s="143">
        <f t="shared" si="25"/>
        <v>566566.55993308732</v>
      </c>
      <c r="CR77" s="143">
        <f t="shared" si="25"/>
        <v>402155.63282530202</v>
      </c>
      <c r="CS77" s="143">
        <f t="shared" si="26"/>
        <v>3822473.8884250848</v>
      </c>
      <c r="CT77" s="143">
        <f t="shared" si="27"/>
        <v>3440226.4995825766</v>
      </c>
      <c r="CU77" s="143">
        <f t="shared" si="28"/>
        <v>1697091.5991911101</v>
      </c>
      <c r="CX77" s="138">
        <v>52</v>
      </c>
      <c r="CY77" s="205"/>
      <c r="CZ77" s="206" t="s">
        <v>96</v>
      </c>
      <c r="DA77" s="237">
        <f t="shared" si="29"/>
        <v>407301983.80586648</v>
      </c>
      <c r="DB77" s="237">
        <f t="shared" si="10"/>
        <v>3440226.4995825766</v>
      </c>
      <c r="DC77" s="237">
        <f t="shared" si="10"/>
        <v>1697091.5991911101</v>
      </c>
      <c r="DD77" s="138">
        <f t="shared" si="11"/>
        <v>403861757.30628389</v>
      </c>
    </row>
    <row r="78" spans="18:108">
      <c r="AU78" s="124">
        <f t="shared" si="4"/>
        <v>56</v>
      </c>
      <c r="AV78" s="131"/>
      <c r="AW78" s="120" t="s">
        <v>97</v>
      </c>
      <c r="AX78" s="125"/>
      <c r="AY78" s="139">
        <f t="shared" si="30"/>
        <v>62694343.43082045</v>
      </c>
      <c r="AZ78" s="140">
        <f t="shared" si="31"/>
        <v>799428.72142899758</v>
      </c>
      <c r="BA78" s="134">
        <f t="shared" si="5"/>
        <v>261226.43096175187</v>
      </c>
      <c r="BB78" s="141">
        <f t="shared" si="32"/>
        <v>1060655.1523907494</v>
      </c>
      <c r="BD78" s="145">
        <f t="shared" si="33"/>
        <v>95559149.459698007</v>
      </c>
      <c r="BE78" s="146">
        <f t="shared" si="34"/>
        <v>566605.1018759401</v>
      </c>
      <c r="BF78" s="134">
        <f t="shared" si="6"/>
        <v>398163.12274874171</v>
      </c>
      <c r="BG78" s="150">
        <f t="shared" si="35"/>
        <v>964768.22462468175</v>
      </c>
      <c r="BH78" s="102"/>
      <c r="BI78" s="139">
        <f t="shared" si="12"/>
        <v>76487098.985600978</v>
      </c>
      <c r="BJ78" s="140">
        <f t="shared" si="13"/>
        <v>975303.0401433768</v>
      </c>
      <c r="BK78" s="134">
        <f t="shared" si="7"/>
        <v>318696.24577333743</v>
      </c>
      <c r="BL78" s="147">
        <f t="shared" si="14"/>
        <v>1293999.2859167142</v>
      </c>
      <c r="BO78" s="139">
        <f t="shared" si="15"/>
        <v>72788132.723182514</v>
      </c>
      <c r="BP78" s="140">
        <f t="shared" si="16"/>
        <v>928136.74557906645</v>
      </c>
      <c r="BQ78" s="134">
        <f t="shared" si="8"/>
        <v>303283.88634659379</v>
      </c>
      <c r="BR78" s="147">
        <f t="shared" si="17"/>
        <v>1231420.6319256602</v>
      </c>
      <c r="BT78" s="139">
        <f t="shared" si="18"/>
        <v>95950785.318139404</v>
      </c>
      <c r="BU78" s="140">
        <f t="shared" si="19"/>
        <v>568927.25393280853</v>
      </c>
      <c r="BV78" s="134">
        <f t="shared" si="9"/>
        <v>399794.93882558082</v>
      </c>
      <c r="BW78" s="150">
        <f t="shared" si="20"/>
        <v>968722.19275838928</v>
      </c>
      <c r="BY78" s="28"/>
      <c r="CE78" s="126"/>
      <c r="CF78" s="121"/>
      <c r="CG78" s="122" t="s">
        <v>97</v>
      </c>
      <c r="CH78" s="123"/>
      <c r="CI78" s="136">
        <f t="shared" si="21"/>
        <v>799428.72142899758</v>
      </c>
      <c r="CJ78" s="137">
        <f t="shared" si="21"/>
        <v>261226.43096175187</v>
      </c>
      <c r="CK78" s="142">
        <f t="shared" si="22"/>
        <v>566605.1018759401</v>
      </c>
      <c r="CL78" s="137">
        <f t="shared" si="22"/>
        <v>398163.12274874171</v>
      </c>
      <c r="CM78" s="142">
        <f t="shared" si="23"/>
        <v>975303.0401433768</v>
      </c>
      <c r="CN78" s="137">
        <f t="shared" si="23"/>
        <v>318696.24577333743</v>
      </c>
      <c r="CO78" s="143">
        <f t="shared" si="24"/>
        <v>928136.74557906645</v>
      </c>
      <c r="CP78" s="143">
        <f t="shared" si="24"/>
        <v>303283.88634659379</v>
      </c>
      <c r="CQ78" s="143">
        <f t="shared" si="25"/>
        <v>568927.25393280853</v>
      </c>
      <c r="CR78" s="143">
        <f t="shared" si="25"/>
        <v>399794.93882558082</v>
      </c>
      <c r="CS78" s="143">
        <f t="shared" si="26"/>
        <v>3838400.8629601896</v>
      </c>
      <c r="CT78" s="143">
        <f t="shared" si="27"/>
        <v>3454560.7766641709</v>
      </c>
      <c r="CU78" s="143">
        <f t="shared" si="28"/>
        <v>1681164.6246560055</v>
      </c>
      <c r="CX78" s="138">
        <v>53</v>
      </c>
      <c r="CY78" s="205"/>
      <c r="CZ78" s="206" t="s">
        <v>97</v>
      </c>
      <c r="DA78" s="237">
        <f t="shared" si="29"/>
        <v>403479509.91744137</v>
      </c>
      <c r="DB78" s="237">
        <f t="shared" si="10"/>
        <v>3454560.7766641709</v>
      </c>
      <c r="DC78" s="237">
        <f t="shared" si="10"/>
        <v>1681164.6246560055</v>
      </c>
      <c r="DD78" s="138">
        <f t="shared" si="11"/>
        <v>400024949.14077717</v>
      </c>
    </row>
    <row r="79" spans="18:108">
      <c r="AU79" s="124">
        <f t="shared" si="4"/>
        <v>57</v>
      </c>
      <c r="AV79" s="119">
        <v>2022</v>
      </c>
      <c r="AW79" s="120" t="s">
        <v>86</v>
      </c>
      <c r="AX79" s="125"/>
      <c r="AY79" s="139">
        <f t="shared" si="30"/>
        <v>61894914.709391452</v>
      </c>
      <c r="AZ79" s="140">
        <f t="shared" si="31"/>
        <v>802759.67443495174</v>
      </c>
      <c r="BA79" s="134">
        <f t="shared" si="5"/>
        <v>257895.47795579772</v>
      </c>
      <c r="BB79" s="141">
        <f t="shared" si="32"/>
        <v>1060655.1523907494</v>
      </c>
      <c r="BD79" s="145">
        <f>+BD78-BE78</f>
        <v>94992544.357822061</v>
      </c>
      <c r="BE79" s="146">
        <f t="shared" si="34"/>
        <v>568965.95646708971</v>
      </c>
      <c r="BF79" s="134">
        <f t="shared" si="6"/>
        <v>395802.26815759199</v>
      </c>
      <c r="BG79" s="141">
        <f>+BG78</f>
        <v>964768.22462468175</v>
      </c>
      <c r="BH79" s="102"/>
      <c r="BI79" s="139">
        <f>+BI78-BJ78</f>
        <v>75511795.945457608</v>
      </c>
      <c r="BJ79" s="140">
        <f t="shared" si="13"/>
        <v>979366.80281064077</v>
      </c>
      <c r="BK79" s="134">
        <f t="shared" si="7"/>
        <v>314632.4831060734</v>
      </c>
      <c r="BL79" s="147">
        <f>+BL78</f>
        <v>1293999.2859167142</v>
      </c>
      <c r="BO79" s="139">
        <f>+BO78-BP78</f>
        <v>71859995.97760345</v>
      </c>
      <c r="BP79" s="140">
        <f t="shared" si="16"/>
        <v>932003.98201897903</v>
      </c>
      <c r="BQ79" s="134">
        <f t="shared" si="8"/>
        <v>299416.64990668109</v>
      </c>
      <c r="BR79" s="147">
        <f>+BR78</f>
        <v>1231420.6319256602</v>
      </c>
      <c r="BT79" s="139">
        <f>+BT78-BU78</f>
        <v>95381858.0642066</v>
      </c>
      <c r="BU79" s="140">
        <f t="shared" si="19"/>
        <v>571297.78415752854</v>
      </c>
      <c r="BV79" s="134">
        <f t="shared" si="9"/>
        <v>397424.4086008608</v>
      </c>
      <c r="BW79" s="141">
        <f>+BW78</f>
        <v>968722.19275838928</v>
      </c>
      <c r="BY79" s="28"/>
      <c r="CE79" s="126"/>
      <c r="CF79" s="121">
        <v>2022</v>
      </c>
      <c r="CG79" s="122" t="s">
        <v>86</v>
      </c>
      <c r="CH79" s="127"/>
      <c r="CI79" s="136">
        <f t="shared" si="21"/>
        <v>802759.67443495174</v>
      </c>
      <c r="CJ79" s="137">
        <f t="shared" si="21"/>
        <v>257895.47795579772</v>
      </c>
      <c r="CK79" s="142">
        <f t="shared" si="22"/>
        <v>568965.95646708971</v>
      </c>
      <c r="CL79" s="137">
        <f t="shared" si="22"/>
        <v>395802.26815759199</v>
      </c>
      <c r="CM79" s="142">
        <f t="shared" si="23"/>
        <v>979366.80281064077</v>
      </c>
      <c r="CN79" s="137">
        <f t="shared" si="23"/>
        <v>314632.4831060734</v>
      </c>
      <c r="CO79" s="143">
        <f t="shared" si="24"/>
        <v>932003.98201897903</v>
      </c>
      <c r="CP79" s="143">
        <f t="shared" si="24"/>
        <v>299416.64990668109</v>
      </c>
      <c r="CQ79" s="143">
        <f t="shared" si="25"/>
        <v>571297.78415752854</v>
      </c>
      <c r="CR79" s="143">
        <f t="shared" si="25"/>
        <v>397424.4086008608</v>
      </c>
      <c r="CS79" s="143">
        <f t="shared" si="26"/>
        <v>3854394.1998891896</v>
      </c>
      <c r="CT79" s="143">
        <f t="shared" si="27"/>
        <v>3468954.7799002705</v>
      </c>
      <c r="CU79" s="143">
        <f t="shared" si="28"/>
        <v>1665171.2877270051</v>
      </c>
      <c r="CX79" s="138">
        <v>54</v>
      </c>
      <c r="CY79" s="205">
        <v>2022</v>
      </c>
      <c r="CZ79" s="206" t="s">
        <v>86</v>
      </c>
      <c r="DA79" s="237">
        <f t="shared" si="29"/>
        <v>399641109.05448115</v>
      </c>
      <c r="DB79" s="237">
        <f t="shared" si="10"/>
        <v>3468954.7799002705</v>
      </c>
      <c r="DC79" s="237">
        <f t="shared" si="10"/>
        <v>1665171.2877270051</v>
      </c>
      <c r="DD79" s="138">
        <f t="shared" si="11"/>
        <v>396172154.2745809</v>
      </c>
    </row>
    <row r="80" spans="18:108">
      <c r="AU80" s="124">
        <f t="shared" si="4"/>
        <v>58</v>
      </c>
      <c r="AV80" s="131"/>
      <c r="AW80" s="120" t="s">
        <v>87</v>
      </c>
      <c r="AX80" s="125"/>
      <c r="AY80" s="139">
        <f t="shared" si="30"/>
        <v>61092155.0349565</v>
      </c>
      <c r="AZ80" s="140">
        <f t="shared" si="31"/>
        <v>806104.50641176396</v>
      </c>
      <c r="BA80" s="134">
        <f t="shared" si="5"/>
        <v>254550.64597898544</v>
      </c>
      <c r="BB80" s="141">
        <f t="shared" si="32"/>
        <v>1060655.1523907494</v>
      </c>
      <c r="BD80" s="145">
        <f t="shared" si="33"/>
        <v>94423578.401354969</v>
      </c>
      <c r="BE80" s="146">
        <f t="shared" si="34"/>
        <v>571336.64795236941</v>
      </c>
      <c r="BF80" s="134">
        <f t="shared" si="6"/>
        <v>393431.5766723124</v>
      </c>
      <c r="BG80" s="147">
        <f t="shared" si="35"/>
        <v>964768.22462468175</v>
      </c>
      <c r="BH80" s="102"/>
      <c r="BI80" s="139">
        <f t="shared" si="12"/>
        <v>74532429.142646968</v>
      </c>
      <c r="BJ80" s="140">
        <f t="shared" si="13"/>
        <v>983447.49782235175</v>
      </c>
      <c r="BK80" s="134">
        <f t="shared" si="7"/>
        <v>310551.78809436242</v>
      </c>
      <c r="BL80" s="147">
        <f t="shared" si="14"/>
        <v>1293999.2859167142</v>
      </c>
      <c r="BO80" s="139">
        <f t="shared" si="15"/>
        <v>70927991.995584473</v>
      </c>
      <c r="BP80" s="140">
        <f t="shared" si="16"/>
        <v>935887.33194405818</v>
      </c>
      <c r="BQ80" s="134">
        <f t="shared" si="8"/>
        <v>295533.299981602</v>
      </c>
      <c r="BR80" s="147">
        <f t="shared" si="17"/>
        <v>1231420.6319256602</v>
      </c>
      <c r="BT80" s="139">
        <f t="shared" ref="BT80:BT143" si="37">+BT79-BU79</f>
        <v>94810560.280049071</v>
      </c>
      <c r="BU80" s="140">
        <f t="shared" si="19"/>
        <v>573678.19159151823</v>
      </c>
      <c r="BV80" s="134">
        <f t="shared" si="9"/>
        <v>395044.00116687111</v>
      </c>
      <c r="BW80" s="147">
        <f t="shared" si="20"/>
        <v>968722.19275838928</v>
      </c>
      <c r="BY80" s="28"/>
      <c r="CE80" s="126"/>
      <c r="CF80" s="121"/>
      <c r="CG80" s="122" t="s">
        <v>87</v>
      </c>
      <c r="CH80" s="123"/>
      <c r="CI80" s="136">
        <f t="shared" si="21"/>
        <v>806104.50641176396</v>
      </c>
      <c r="CJ80" s="137">
        <f t="shared" si="21"/>
        <v>254550.64597898544</v>
      </c>
      <c r="CK80" s="142">
        <f t="shared" si="22"/>
        <v>571336.64795236941</v>
      </c>
      <c r="CL80" s="137">
        <f t="shared" si="22"/>
        <v>393431.5766723124</v>
      </c>
      <c r="CM80" s="142">
        <f t="shared" si="23"/>
        <v>983447.49782235175</v>
      </c>
      <c r="CN80" s="137">
        <f t="shared" si="23"/>
        <v>310551.78809436242</v>
      </c>
      <c r="CO80" s="143">
        <f t="shared" si="24"/>
        <v>935887.33194405818</v>
      </c>
      <c r="CP80" s="143">
        <f t="shared" si="24"/>
        <v>295533.299981602</v>
      </c>
      <c r="CQ80" s="143">
        <f t="shared" si="25"/>
        <v>573678.19159151823</v>
      </c>
      <c r="CR80" s="143">
        <f t="shared" si="25"/>
        <v>395044.00116687111</v>
      </c>
      <c r="CS80" s="143">
        <f t="shared" si="26"/>
        <v>3870454.1757220617</v>
      </c>
      <c r="CT80" s="143">
        <f t="shared" si="27"/>
        <v>3483408.7581498558</v>
      </c>
      <c r="CU80" s="143">
        <f t="shared" si="28"/>
        <v>1649111.3118941332</v>
      </c>
      <c r="CX80" s="138">
        <v>55</v>
      </c>
      <c r="CY80" s="205"/>
      <c r="CZ80" s="206" t="s">
        <v>87</v>
      </c>
      <c r="DA80" s="237">
        <f t="shared" si="29"/>
        <v>395786714.85459203</v>
      </c>
      <c r="DB80" s="237">
        <f t="shared" si="10"/>
        <v>3483408.7581498558</v>
      </c>
      <c r="DC80" s="237">
        <f t="shared" si="10"/>
        <v>1649111.3118941332</v>
      </c>
      <c r="DD80" s="138">
        <f t="shared" si="11"/>
        <v>392303306.09644216</v>
      </c>
    </row>
    <row r="81" spans="18:108">
      <c r="AU81" s="124">
        <f t="shared" si="4"/>
        <v>59</v>
      </c>
      <c r="AV81" s="131"/>
      <c r="AW81" s="120" t="s">
        <v>88</v>
      </c>
      <c r="AX81" s="125"/>
      <c r="AY81" s="139">
        <f t="shared" si="30"/>
        <v>60286050.528544739</v>
      </c>
      <c r="AZ81" s="140">
        <f t="shared" si="31"/>
        <v>809463.27518847969</v>
      </c>
      <c r="BA81" s="134">
        <f t="shared" si="5"/>
        <v>251191.87720226977</v>
      </c>
      <c r="BB81" s="141">
        <f t="shared" si="32"/>
        <v>1060655.1523907494</v>
      </c>
      <c r="BD81" s="145">
        <f t="shared" si="33"/>
        <v>93852241.753402606</v>
      </c>
      <c r="BE81" s="146">
        <f t="shared" si="34"/>
        <v>573717.21731883753</v>
      </c>
      <c r="BF81" s="134">
        <f t="shared" si="6"/>
        <v>391051.00730584422</v>
      </c>
      <c r="BG81" s="141">
        <f t="shared" si="35"/>
        <v>964768.22462468175</v>
      </c>
      <c r="BH81" s="102"/>
      <c r="BI81" s="139">
        <f t="shared" si="12"/>
        <v>73548981.644824624</v>
      </c>
      <c r="BJ81" s="140">
        <f t="shared" si="13"/>
        <v>987545.19572994485</v>
      </c>
      <c r="BK81" s="134">
        <f t="shared" si="7"/>
        <v>306454.09018676932</v>
      </c>
      <c r="BL81" s="141">
        <f t="shared" si="14"/>
        <v>1293999.2859167142</v>
      </c>
      <c r="BO81" s="139">
        <f t="shared" si="15"/>
        <v>69992104.66364041</v>
      </c>
      <c r="BP81" s="140">
        <f t="shared" si="16"/>
        <v>939786.86249382515</v>
      </c>
      <c r="BQ81" s="134">
        <f t="shared" si="8"/>
        <v>291633.76943183504</v>
      </c>
      <c r="BR81" s="147">
        <f t="shared" si="17"/>
        <v>1231420.6319256602</v>
      </c>
      <c r="BT81" s="139">
        <f t="shared" si="37"/>
        <v>94236882.088457555</v>
      </c>
      <c r="BU81" s="140">
        <f t="shared" si="19"/>
        <v>576068.51738981623</v>
      </c>
      <c r="BV81" s="134">
        <f t="shared" si="9"/>
        <v>392653.67536857311</v>
      </c>
      <c r="BW81" s="141">
        <f t="shared" si="20"/>
        <v>968722.19275838928</v>
      </c>
      <c r="BY81" s="28"/>
      <c r="CE81" s="126"/>
      <c r="CF81" s="121"/>
      <c r="CG81" s="122" t="s">
        <v>88</v>
      </c>
      <c r="CH81" s="127"/>
      <c r="CI81" s="136">
        <f t="shared" si="21"/>
        <v>809463.27518847969</v>
      </c>
      <c r="CJ81" s="137">
        <f t="shared" si="21"/>
        <v>251191.87720226977</v>
      </c>
      <c r="CK81" s="142">
        <f t="shared" si="22"/>
        <v>573717.21731883753</v>
      </c>
      <c r="CL81" s="137">
        <f t="shared" si="22"/>
        <v>391051.00730584422</v>
      </c>
      <c r="CM81" s="142">
        <f t="shared" si="23"/>
        <v>987545.19572994485</v>
      </c>
      <c r="CN81" s="137">
        <f t="shared" si="23"/>
        <v>306454.09018676932</v>
      </c>
      <c r="CO81" s="143">
        <f t="shared" si="24"/>
        <v>939786.86249382515</v>
      </c>
      <c r="CP81" s="143">
        <f t="shared" si="24"/>
        <v>291633.76943183504</v>
      </c>
      <c r="CQ81" s="143">
        <f t="shared" si="25"/>
        <v>576068.51738981623</v>
      </c>
      <c r="CR81" s="143">
        <f t="shared" si="25"/>
        <v>392653.67536857311</v>
      </c>
      <c r="CS81" s="143">
        <f t="shared" si="26"/>
        <v>3886581.0681209033</v>
      </c>
      <c r="CT81" s="143">
        <f t="shared" si="27"/>
        <v>3497922.9613088132</v>
      </c>
      <c r="CU81" s="143">
        <f t="shared" si="28"/>
        <v>1632984.4194952913</v>
      </c>
      <c r="CX81" s="138">
        <v>56</v>
      </c>
      <c r="CY81" s="205"/>
      <c r="CZ81" s="206" t="s">
        <v>88</v>
      </c>
      <c r="DA81" s="237">
        <f t="shared" si="29"/>
        <v>391916260.67886996</v>
      </c>
      <c r="DB81" s="237">
        <f t="shared" si="10"/>
        <v>3497922.9613088132</v>
      </c>
      <c r="DC81" s="237">
        <f t="shared" si="10"/>
        <v>1632984.4194952913</v>
      </c>
      <c r="DD81" s="138">
        <f t="shared" si="11"/>
        <v>388418337.71756113</v>
      </c>
    </row>
    <row r="82" spans="18:108">
      <c r="AU82" s="124">
        <f t="shared" si="4"/>
        <v>60</v>
      </c>
      <c r="AV82" s="131"/>
      <c r="AW82" s="120" t="s">
        <v>89</v>
      </c>
      <c r="AX82" s="125"/>
      <c r="AY82" s="139">
        <f t="shared" si="30"/>
        <v>59476587.253356256</v>
      </c>
      <c r="AZ82" s="140">
        <f t="shared" si="31"/>
        <v>812836.03883509838</v>
      </c>
      <c r="BA82" s="134">
        <f t="shared" si="5"/>
        <v>247819.11355565107</v>
      </c>
      <c r="BB82" s="141">
        <f t="shared" si="32"/>
        <v>1060655.1523907494</v>
      </c>
      <c r="BD82" s="145">
        <f t="shared" si="33"/>
        <v>93278524.536083773</v>
      </c>
      <c r="BE82" s="146">
        <f t="shared" si="34"/>
        <v>576107.70572433271</v>
      </c>
      <c r="BF82" s="134">
        <f t="shared" si="6"/>
        <v>388660.51890034904</v>
      </c>
      <c r="BG82" s="141">
        <f t="shared" si="35"/>
        <v>964768.22462468175</v>
      </c>
      <c r="BH82" s="102"/>
      <c r="BI82" s="139">
        <f t="shared" si="12"/>
        <v>72561436.449094683</v>
      </c>
      <c r="BJ82" s="140">
        <f t="shared" si="13"/>
        <v>991659.96737881971</v>
      </c>
      <c r="BK82" s="134">
        <f t="shared" si="7"/>
        <v>302339.31853789452</v>
      </c>
      <c r="BL82" s="141">
        <f t="shared" si="14"/>
        <v>1293999.2859167142</v>
      </c>
      <c r="BO82" s="139">
        <f t="shared" si="15"/>
        <v>69052317.801146582</v>
      </c>
      <c r="BP82" s="140">
        <f t="shared" si="16"/>
        <v>943702.64108754951</v>
      </c>
      <c r="BQ82" s="134">
        <f t="shared" si="8"/>
        <v>287717.99083811074</v>
      </c>
      <c r="BR82" s="147">
        <f t="shared" si="17"/>
        <v>1231420.6319256602</v>
      </c>
      <c r="BT82" s="139">
        <f t="shared" si="37"/>
        <v>93660813.571067736</v>
      </c>
      <c r="BU82" s="140">
        <f t="shared" si="19"/>
        <v>578468.80287894048</v>
      </c>
      <c r="BV82" s="134">
        <f t="shared" si="9"/>
        <v>390253.38987944886</v>
      </c>
      <c r="BW82" s="141">
        <f t="shared" si="20"/>
        <v>968722.19275838928</v>
      </c>
      <c r="BY82" s="28"/>
      <c r="CE82" s="126"/>
      <c r="CF82" s="121"/>
      <c r="CG82" s="122" t="s">
        <v>89</v>
      </c>
      <c r="CH82" s="123"/>
      <c r="CI82" s="136">
        <f t="shared" si="21"/>
        <v>812836.03883509838</v>
      </c>
      <c r="CJ82" s="137">
        <f t="shared" si="21"/>
        <v>247819.11355565107</v>
      </c>
      <c r="CK82" s="142">
        <f t="shared" si="22"/>
        <v>576107.70572433271</v>
      </c>
      <c r="CL82" s="137">
        <f t="shared" si="22"/>
        <v>388660.51890034904</v>
      </c>
      <c r="CM82" s="142">
        <f t="shared" si="23"/>
        <v>991659.96737881971</v>
      </c>
      <c r="CN82" s="137">
        <f t="shared" si="23"/>
        <v>302339.31853789452</v>
      </c>
      <c r="CO82" s="143">
        <f t="shared" si="24"/>
        <v>943702.64108754951</v>
      </c>
      <c r="CP82" s="143">
        <f t="shared" si="24"/>
        <v>287717.99083811074</v>
      </c>
      <c r="CQ82" s="143">
        <f t="shared" si="25"/>
        <v>578468.80287894048</v>
      </c>
      <c r="CR82" s="143">
        <f t="shared" si="25"/>
        <v>390253.38987944886</v>
      </c>
      <c r="CS82" s="143">
        <f t="shared" si="26"/>
        <v>3902775.155904741</v>
      </c>
      <c r="CT82" s="143">
        <f t="shared" si="27"/>
        <v>3512497.640314267</v>
      </c>
      <c r="CU82" s="143">
        <f t="shared" si="28"/>
        <v>1616790.3317114541</v>
      </c>
      <c r="CX82" s="138">
        <v>57</v>
      </c>
      <c r="CY82" s="205"/>
      <c r="CZ82" s="206" t="s">
        <v>89</v>
      </c>
      <c r="DA82" s="237">
        <f t="shared" si="29"/>
        <v>388029679.61074907</v>
      </c>
      <c r="DB82" s="237">
        <f t="shared" si="10"/>
        <v>3512497.640314267</v>
      </c>
      <c r="DC82" s="237">
        <f t="shared" si="10"/>
        <v>1616790.3317114541</v>
      </c>
      <c r="DD82" s="138">
        <f t="shared" si="11"/>
        <v>384517181.97043478</v>
      </c>
    </row>
    <row r="83" spans="18:108">
      <c r="AU83" s="124">
        <f t="shared" ref="AU83:AU145" si="38">AU82+1</f>
        <v>61</v>
      </c>
      <c r="AV83" s="131"/>
      <c r="AW83" s="120" t="s">
        <v>90</v>
      </c>
      <c r="AX83" s="125"/>
      <c r="AY83" s="139">
        <f t="shared" si="30"/>
        <v>58663751.214521155</v>
      </c>
      <c r="AZ83" s="140">
        <f t="shared" si="31"/>
        <v>816222.85566357791</v>
      </c>
      <c r="BA83" s="134">
        <f t="shared" si="5"/>
        <v>244432.29672717149</v>
      </c>
      <c r="BB83" s="141">
        <f t="shared" si="32"/>
        <v>1060655.1523907494</v>
      </c>
      <c r="BD83" s="145">
        <f t="shared" si="33"/>
        <v>92702416.830359444</v>
      </c>
      <c r="BE83" s="146">
        <f t="shared" si="34"/>
        <v>578508.1544981841</v>
      </c>
      <c r="BF83" s="134">
        <f t="shared" si="6"/>
        <v>386260.07012649771</v>
      </c>
      <c r="BG83" s="141">
        <f>+BG82</f>
        <v>964768.22462468175</v>
      </c>
      <c r="BH83" s="102"/>
      <c r="BI83" s="139">
        <f t="shared" si="12"/>
        <v>71569776.481715858</v>
      </c>
      <c r="BJ83" s="140">
        <f t="shared" si="13"/>
        <v>995791.88390956481</v>
      </c>
      <c r="BK83" s="134">
        <f t="shared" si="7"/>
        <v>298207.40200714942</v>
      </c>
      <c r="BL83" s="141">
        <f t="shared" si="14"/>
        <v>1293999.2859167142</v>
      </c>
      <c r="BO83" s="139">
        <f t="shared" si="15"/>
        <v>68108615.160059035</v>
      </c>
      <c r="BP83" s="140">
        <f t="shared" si="16"/>
        <v>947634.73542541428</v>
      </c>
      <c r="BQ83" s="134">
        <f t="shared" si="8"/>
        <v>283785.89650024596</v>
      </c>
      <c r="BR83" s="147">
        <f t="shared" si="17"/>
        <v>1231420.6319256602</v>
      </c>
      <c r="BT83" s="139">
        <f t="shared" si="37"/>
        <v>93082344.768188789</v>
      </c>
      <c r="BU83" s="140">
        <f t="shared" si="19"/>
        <v>580879.08955760254</v>
      </c>
      <c r="BV83" s="134">
        <f t="shared" si="9"/>
        <v>387843.10320078669</v>
      </c>
      <c r="BW83" s="141">
        <f t="shared" si="20"/>
        <v>968722.19275838928</v>
      </c>
      <c r="BY83" s="28"/>
      <c r="CE83" s="126"/>
      <c r="CF83" s="121"/>
      <c r="CG83" s="122" t="s">
        <v>90</v>
      </c>
      <c r="CH83" s="123"/>
      <c r="CI83" s="136">
        <f t="shared" si="21"/>
        <v>816222.85566357791</v>
      </c>
      <c r="CJ83" s="137">
        <f t="shared" si="21"/>
        <v>244432.29672717149</v>
      </c>
      <c r="CK83" s="142">
        <f t="shared" si="22"/>
        <v>578508.1544981841</v>
      </c>
      <c r="CL83" s="137">
        <f t="shared" si="22"/>
        <v>386260.07012649771</v>
      </c>
      <c r="CM83" s="142">
        <f t="shared" si="23"/>
        <v>995791.88390956481</v>
      </c>
      <c r="CN83" s="137">
        <f t="shared" si="23"/>
        <v>298207.40200714942</v>
      </c>
      <c r="CO83" s="143">
        <f t="shared" si="24"/>
        <v>947634.73542541428</v>
      </c>
      <c r="CP83" s="143">
        <f t="shared" si="24"/>
        <v>283785.89650024596</v>
      </c>
      <c r="CQ83" s="143">
        <f t="shared" si="25"/>
        <v>580879.08955760254</v>
      </c>
      <c r="CR83" s="143">
        <f t="shared" si="25"/>
        <v>387843.10320078669</v>
      </c>
      <c r="CS83" s="143">
        <f t="shared" si="26"/>
        <v>3919036.7190543436</v>
      </c>
      <c r="CT83" s="143">
        <f t="shared" si="27"/>
        <v>3527133.0471489094</v>
      </c>
      <c r="CU83" s="143">
        <f t="shared" si="28"/>
        <v>1600528.7685618512</v>
      </c>
      <c r="CX83" s="138">
        <v>58</v>
      </c>
      <c r="CY83" s="205"/>
      <c r="CZ83" s="206" t="s">
        <v>90</v>
      </c>
      <c r="DA83" s="237">
        <f t="shared" si="29"/>
        <v>384126904.4548443</v>
      </c>
      <c r="DB83" s="237">
        <f t="shared" si="10"/>
        <v>3527133.0471489094</v>
      </c>
      <c r="DC83" s="237">
        <f t="shared" si="10"/>
        <v>1600528.7685618512</v>
      </c>
      <c r="DD83" s="138">
        <f t="shared" si="11"/>
        <v>380599771.40769541</v>
      </c>
    </row>
    <row r="84" spans="18:108">
      <c r="AU84" s="124">
        <f t="shared" si="38"/>
        <v>62</v>
      </c>
      <c r="AV84" s="131"/>
      <c r="AW84" s="148" t="s">
        <v>91</v>
      </c>
      <c r="AX84" s="125"/>
      <c r="AY84" s="139">
        <f t="shared" si="30"/>
        <v>57847528.35885758</v>
      </c>
      <c r="AZ84" s="140">
        <f t="shared" si="31"/>
        <v>819623.78422884282</v>
      </c>
      <c r="BA84" s="134">
        <f t="shared" si="5"/>
        <v>241031.3681619066</v>
      </c>
      <c r="BB84" s="141">
        <f t="shared" si="32"/>
        <v>1060655.1523907494</v>
      </c>
      <c r="BD84" s="145">
        <f t="shared" si="33"/>
        <v>92123908.675861254</v>
      </c>
      <c r="BE84" s="146">
        <f t="shared" si="34"/>
        <v>580918.60514192656</v>
      </c>
      <c r="BF84" s="134">
        <f t="shared" si="6"/>
        <v>383849.61948275525</v>
      </c>
      <c r="BG84" s="150">
        <f>+BG83</f>
        <v>964768.22462468175</v>
      </c>
      <c r="BH84" s="102"/>
      <c r="BI84" s="139">
        <f t="shared" si="12"/>
        <v>70573984.59780629</v>
      </c>
      <c r="BJ84" s="140">
        <f t="shared" si="13"/>
        <v>999941.01675918791</v>
      </c>
      <c r="BK84" s="134">
        <f t="shared" si="7"/>
        <v>294058.26915752626</v>
      </c>
      <c r="BL84" s="150">
        <f t="shared" si="14"/>
        <v>1293999.2859167142</v>
      </c>
      <c r="BO84" s="139">
        <f t="shared" si="15"/>
        <v>67160980.424633622</v>
      </c>
      <c r="BP84" s="140">
        <f t="shared" si="16"/>
        <v>951583.21348968684</v>
      </c>
      <c r="BQ84" s="134">
        <f t="shared" si="8"/>
        <v>279837.41843597341</v>
      </c>
      <c r="BR84" s="147">
        <f t="shared" si="17"/>
        <v>1231420.6319256602</v>
      </c>
      <c r="BT84" s="139">
        <f t="shared" si="37"/>
        <v>92501465.678631186</v>
      </c>
      <c r="BU84" s="140">
        <f t="shared" si="19"/>
        <v>583299.41909742588</v>
      </c>
      <c r="BV84" s="134">
        <f t="shared" si="9"/>
        <v>385422.77366096334</v>
      </c>
      <c r="BW84" s="150">
        <f t="shared" si="20"/>
        <v>968722.19275838928</v>
      </c>
      <c r="BY84" s="28"/>
      <c r="CE84" s="126"/>
      <c r="CF84" s="121"/>
      <c r="CG84" s="122" t="s">
        <v>91</v>
      </c>
      <c r="CH84" s="123"/>
      <c r="CI84" s="136">
        <f t="shared" si="21"/>
        <v>819623.78422884282</v>
      </c>
      <c r="CJ84" s="137">
        <f t="shared" si="21"/>
        <v>241031.3681619066</v>
      </c>
      <c r="CK84" s="142">
        <f t="shared" si="22"/>
        <v>580918.60514192656</v>
      </c>
      <c r="CL84" s="137">
        <f t="shared" si="22"/>
        <v>383849.61948275525</v>
      </c>
      <c r="CM84" s="142">
        <f t="shared" si="23"/>
        <v>999941.01675918791</v>
      </c>
      <c r="CN84" s="137">
        <f t="shared" si="23"/>
        <v>294058.26915752626</v>
      </c>
      <c r="CO84" s="143">
        <f t="shared" si="24"/>
        <v>951583.21348968684</v>
      </c>
      <c r="CP84" s="143">
        <f t="shared" si="24"/>
        <v>279837.41843597341</v>
      </c>
      <c r="CQ84" s="143">
        <f t="shared" si="25"/>
        <v>583299.41909742588</v>
      </c>
      <c r="CR84" s="143">
        <f t="shared" si="25"/>
        <v>385422.77366096334</v>
      </c>
      <c r="CS84" s="143">
        <f t="shared" si="26"/>
        <v>3935366.0387170701</v>
      </c>
      <c r="CT84" s="143">
        <f t="shared" si="27"/>
        <v>3541829.4348453633</v>
      </c>
      <c r="CU84" s="143">
        <f t="shared" si="28"/>
        <v>1584199.448899125</v>
      </c>
      <c r="CX84" s="138">
        <v>59</v>
      </c>
      <c r="CY84" s="205"/>
      <c r="CZ84" s="206" t="s">
        <v>91</v>
      </c>
      <c r="DA84" s="237">
        <f t="shared" si="29"/>
        <v>380207867.73578995</v>
      </c>
      <c r="DB84" s="237">
        <f t="shared" si="10"/>
        <v>3541829.4348453633</v>
      </c>
      <c r="DC84" s="237">
        <f t="shared" si="10"/>
        <v>1584199.448899125</v>
      </c>
      <c r="DD84" s="138">
        <f t="shared" si="11"/>
        <v>376666038.30094457</v>
      </c>
    </row>
    <row r="85" spans="18:108">
      <c r="AU85" s="124">
        <f t="shared" si="38"/>
        <v>63</v>
      </c>
      <c r="AV85" s="131"/>
      <c r="AW85" s="148" t="s">
        <v>92</v>
      </c>
      <c r="AX85" s="125"/>
      <c r="AY85" s="139">
        <f t="shared" si="30"/>
        <v>57027904.574628733</v>
      </c>
      <c r="AZ85" s="140">
        <f t="shared" si="31"/>
        <v>823038.88332979637</v>
      </c>
      <c r="BA85" s="134">
        <f t="shared" si="5"/>
        <v>237616.26906095305</v>
      </c>
      <c r="BB85" s="141">
        <f t="shared" si="32"/>
        <v>1060655.1523907494</v>
      </c>
      <c r="BD85" s="145">
        <f t="shared" si="33"/>
        <v>91542990.070719332</v>
      </c>
      <c r="BE85" s="146">
        <f t="shared" si="34"/>
        <v>583339.09933001781</v>
      </c>
      <c r="BF85" s="134">
        <f t="shared" si="6"/>
        <v>381429.12529466389</v>
      </c>
      <c r="BG85" s="141">
        <f>+BG84</f>
        <v>964768.22462468175</v>
      </c>
      <c r="BH85" s="102"/>
      <c r="BI85" s="139">
        <f t="shared" si="12"/>
        <v>69574043.581047103</v>
      </c>
      <c r="BJ85" s="140">
        <f t="shared" si="13"/>
        <v>1004107.4376623513</v>
      </c>
      <c r="BK85" s="134">
        <f t="shared" si="7"/>
        <v>289891.84825436294</v>
      </c>
      <c r="BL85" s="141">
        <f t="shared" si="14"/>
        <v>1293999.2859167142</v>
      </c>
      <c r="BO85" s="139">
        <f t="shared" si="15"/>
        <v>66209397.211143933</v>
      </c>
      <c r="BP85" s="140">
        <f t="shared" si="16"/>
        <v>955548.14354589372</v>
      </c>
      <c r="BQ85" s="134">
        <f t="shared" si="8"/>
        <v>275872.48837976641</v>
      </c>
      <c r="BR85" s="147">
        <f t="shared" si="17"/>
        <v>1231420.6319256602</v>
      </c>
      <c r="BT85" s="139">
        <f t="shared" si="37"/>
        <v>91918166.259533763</v>
      </c>
      <c r="BU85" s="140">
        <f t="shared" si="19"/>
        <v>585729.83334366535</v>
      </c>
      <c r="BV85" s="134">
        <f t="shared" si="9"/>
        <v>382992.35941472399</v>
      </c>
      <c r="BW85" s="141">
        <f t="shared" si="20"/>
        <v>968722.19275838928</v>
      </c>
      <c r="BY85" s="28"/>
      <c r="CE85" s="126"/>
      <c r="CF85" s="121"/>
      <c r="CG85" s="122" t="s">
        <v>92</v>
      </c>
      <c r="CH85" s="149"/>
      <c r="CI85" s="136">
        <f t="shared" si="21"/>
        <v>823038.88332979637</v>
      </c>
      <c r="CJ85" s="137">
        <f t="shared" si="21"/>
        <v>237616.26906095305</v>
      </c>
      <c r="CK85" s="142">
        <f t="shared" si="22"/>
        <v>583339.09933001781</v>
      </c>
      <c r="CL85" s="137">
        <f t="shared" si="22"/>
        <v>381429.12529466389</v>
      </c>
      <c r="CM85" s="142">
        <f t="shared" si="23"/>
        <v>1004107.4376623513</v>
      </c>
      <c r="CN85" s="137">
        <f t="shared" si="23"/>
        <v>289891.84825436294</v>
      </c>
      <c r="CO85" s="143">
        <f t="shared" si="24"/>
        <v>955548.14354589372</v>
      </c>
      <c r="CP85" s="143">
        <f t="shared" si="24"/>
        <v>275872.48837976641</v>
      </c>
      <c r="CQ85" s="143">
        <f t="shared" si="25"/>
        <v>585729.83334366535</v>
      </c>
      <c r="CR85" s="143">
        <f t="shared" si="25"/>
        <v>382992.35941472399</v>
      </c>
      <c r="CS85" s="143">
        <f t="shared" si="26"/>
        <v>3951763.397211724</v>
      </c>
      <c r="CT85" s="143">
        <f t="shared" si="27"/>
        <v>3556587.0574905518</v>
      </c>
      <c r="CU85" s="143">
        <f t="shared" si="28"/>
        <v>1567802.0904044702</v>
      </c>
      <c r="CX85" s="138">
        <v>60</v>
      </c>
      <c r="CY85" s="205"/>
      <c r="CZ85" s="206" t="s">
        <v>92</v>
      </c>
      <c r="DA85" s="237">
        <f t="shared" si="29"/>
        <v>376272501.69707286</v>
      </c>
      <c r="DB85" s="237">
        <f t="shared" si="10"/>
        <v>3556587.0574905518</v>
      </c>
      <c r="DC85" s="237">
        <f t="shared" si="10"/>
        <v>1567802.0904044702</v>
      </c>
      <c r="DD85" s="138">
        <f t="shared" si="11"/>
        <v>372715914.63958234</v>
      </c>
    </row>
    <row r="86" spans="18:108">
      <c r="AU86" s="124">
        <f>AU85+1</f>
        <v>64</v>
      </c>
      <c r="AV86" s="131"/>
      <c r="AW86" s="120" t="s">
        <v>93</v>
      </c>
      <c r="AX86" s="125"/>
      <c r="AY86" s="139">
        <f t="shared" si="30"/>
        <v>56204865.691298939</v>
      </c>
      <c r="AZ86" s="140">
        <f t="shared" si="31"/>
        <v>826468.21201033716</v>
      </c>
      <c r="BA86" s="134">
        <f t="shared" si="5"/>
        <v>234186.94038041227</v>
      </c>
      <c r="BB86" s="141">
        <f t="shared" si="32"/>
        <v>1060655.1523907494</v>
      </c>
      <c r="BD86" s="145">
        <f t="shared" si="33"/>
        <v>90959650.971389309</v>
      </c>
      <c r="BE86" s="146">
        <f t="shared" si="34"/>
        <v>585769.67891055951</v>
      </c>
      <c r="BF86" s="134">
        <f t="shared" si="6"/>
        <v>378998.54571412219</v>
      </c>
      <c r="BG86" s="141">
        <f t="shared" ref="BG86:BG149" si="39">+BG85</f>
        <v>964768.22462468175</v>
      </c>
      <c r="BH86" s="102"/>
      <c r="BI86" s="139">
        <f t="shared" si="12"/>
        <v>68569936.143384755</v>
      </c>
      <c r="BJ86" s="140">
        <f t="shared" si="13"/>
        <v>1008291.2186526111</v>
      </c>
      <c r="BK86" s="134">
        <f t="shared" si="7"/>
        <v>285708.06726410316</v>
      </c>
      <c r="BL86" s="141">
        <f t="shared" si="14"/>
        <v>1293999.2859167142</v>
      </c>
      <c r="BO86" s="139">
        <f t="shared" si="15"/>
        <v>65253849.067598037</v>
      </c>
      <c r="BP86" s="140">
        <f t="shared" si="16"/>
        <v>959529.5941440016</v>
      </c>
      <c r="BQ86" s="134">
        <f t="shared" si="8"/>
        <v>271891.03778165852</v>
      </c>
      <c r="BR86" s="147">
        <f t="shared" si="17"/>
        <v>1231420.6319256602</v>
      </c>
      <c r="BT86" s="139">
        <f t="shared" si="37"/>
        <v>91332436.426190093</v>
      </c>
      <c r="BU86" s="140">
        <f t="shared" si="19"/>
        <v>588170.37431593053</v>
      </c>
      <c r="BV86" s="134">
        <f t="shared" si="9"/>
        <v>380551.81844245875</v>
      </c>
      <c r="BW86" s="141">
        <f t="shared" si="20"/>
        <v>968722.19275838928</v>
      </c>
      <c r="BY86" s="28"/>
      <c r="CE86" s="126"/>
      <c r="CF86" s="121"/>
      <c r="CG86" s="122" t="s">
        <v>93</v>
      </c>
      <c r="CH86" s="123"/>
      <c r="CI86" s="136">
        <f t="shared" si="21"/>
        <v>826468.21201033716</v>
      </c>
      <c r="CJ86" s="137">
        <f t="shared" si="21"/>
        <v>234186.94038041227</v>
      </c>
      <c r="CK86" s="142">
        <f t="shared" si="22"/>
        <v>585769.67891055951</v>
      </c>
      <c r="CL86" s="137">
        <f t="shared" si="22"/>
        <v>378998.54571412219</v>
      </c>
      <c r="CM86" s="142">
        <f t="shared" si="23"/>
        <v>1008291.2186526111</v>
      </c>
      <c r="CN86" s="137">
        <f t="shared" si="23"/>
        <v>285708.06726410316</v>
      </c>
      <c r="CO86" s="143">
        <f t="shared" si="24"/>
        <v>959529.5941440016</v>
      </c>
      <c r="CP86" s="143">
        <f t="shared" si="24"/>
        <v>271891.03778165852</v>
      </c>
      <c r="CQ86" s="143">
        <f t="shared" si="25"/>
        <v>588170.37431593053</v>
      </c>
      <c r="CR86" s="143">
        <f t="shared" si="25"/>
        <v>380551.81844245875</v>
      </c>
      <c r="CS86" s="143">
        <f t="shared" si="26"/>
        <v>3968229.0780334398</v>
      </c>
      <c r="CT86" s="143">
        <f t="shared" si="27"/>
        <v>3571406.1702300957</v>
      </c>
      <c r="CU86" s="143">
        <f t="shared" si="28"/>
        <v>1551336.4095827548</v>
      </c>
      <c r="CX86" s="138">
        <v>61</v>
      </c>
      <c r="CY86" s="205"/>
      <c r="CZ86" s="206" t="s">
        <v>93</v>
      </c>
      <c r="DA86" s="237">
        <f t="shared" si="29"/>
        <v>372320738.29986113</v>
      </c>
      <c r="DB86" s="237">
        <f t="shared" si="10"/>
        <v>3571406.1702300957</v>
      </c>
      <c r="DC86" s="237">
        <f t="shared" si="10"/>
        <v>1551336.4095827548</v>
      </c>
      <c r="DD86" s="138">
        <f t="shared" si="11"/>
        <v>368749332.12963104</v>
      </c>
    </row>
    <row r="87" spans="18:108">
      <c r="AU87" s="124">
        <f t="shared" si="38"/>
        <v>65</v>
      </c>
      <c r="AV87" s="131"/>
      <c r="AW87" s="120" t="s">
        <v>94</v>
      </c>
      <c r="AX87" s="125"/>
      <c r="AY87" s="139">
        <f t="shared" si="30"/>
        <v>55378397.4792886</v>
      </c>
      <c r="AZ87" s="140">
        <f t="shared" si="31"/>
        <v>829911.8295603802</v>
      </c>
      <c r="BA87" s="134">
        <f t="shared" si="5"/>
        <v>230743.3228303692</v>
      </c>
      <c r="BB87" s="141">
        <f t="shared" si="32"/>
        <v>1060655.1523907494</v>
      </c>
      <c r="BD87" s="145">
        <f t="shared" si="33"/>
        <v>90373881.292478755</v>
      </c>
      <c r="BE87" s="146">
        <f t="shared" si="34"/>
        <v>588210.38590602018</v>
      </c>
      <c r="BF87" s="134">
        <f t="shared" si="6"/>
        <v>376557.83871866151</v>
      </c>
      <c r="BG87" s="141">
        <f t="shared" si="39"/>
        <v>964768.22462468175</v>
      </c>
      <c r="BH87" s="102"/>
      <c r="BI87" s="139">
        <f t="shared" si="12"/>
        <v>67561644.924732149</v>
      </c>
      <c r="BJ87" s="140">
        <f t="shared" si="13"/>
        <v>1012492.4320636636</v>
      </c>
      <c r="BK87" s="134">
        <f t="shared" si="7"/>
        <v>281506.85385305062</v>
      </c>
      <c r="BL87" s="141">
        <f t="shared" si="14"/>
        <v>1293999.2859167142</v>
      </c>
      <c r="BO87" s="139">
        <f t="shared" si="15"/>
        <v>64294319.473454036</v>
      </c>
      <c r="BP87" s="140">
        <f t="shared" si="16"/>
        <v>963527.63411960169</v>
      </c>
      <c r="BQ87" s="134">
        <f t="shared" si="8"/>
        <v>267892.9978060585</v>
      </c>
      <c r="BR87" s="147">
        <f t="shared" si="17"/>
        <v>1231420.6319256602</v>
      </c>
      <c r="BT87" s="139">
        <f t="shared" si="37"/>
        <v>90744266.051874161</v>
      </c>
      <c r="BU87" s="140">
        <f t="shared" si="19"/>
        <v>590621.08420891361</v>
      </c>
      <c r="BV87" s="134">
        <f t="shared" si="9"/>
        <v>378101.10854947567</v>
      </c>
      <c r="BW87" s="141">
        <f t="shared" si="20"/>
        <v>968722.19275838928</v>
      </c>
      <c r="BY87" s="28"/>
      <c r="CE87" s="126"/>
      <c r="CF87" s="121"/>
      <c r="CG87" s="122" t="s">
        <v>94</v>
      </c>
      <c r="CH87" s="123"/>
      <c r="CI87" s="136">
        <f t="shared" si="21"/>
        <v>829911.8295603802</v>
      </c>
      <c r="CJ87" s="137">
        <f t="shared" si="21"/>
        <v>230743.3228303692</v>
      </c>
      <c r="CK87" s="142">
        <f t="shared" si="22"/>
        <v>588210.38590602018</v>
      </c>
      <c r="CL87" s="137">
        <f t="shared" si="22"/>
        <v>376557.83871866151</v>
      </c>
      <c r="CM87" s="142">
        <f t="shared" si="23"/>
        <v>1012492.4320636636</v>
      </c>
      <c r="CN87" s="137">
        <f t="shared" si="23"/>
        <v>281506.85385305062</v>
      </c>
      <c r="CO87" s="143">
        <f t="shared" si="24"/>
        <v>963527.63411960169</v>
      </c>
      <c r="CP87" s="143">
        <f t="shared" si="24"/>
        <v>267892.9978060585</v>
      </c>
      <c r="CQ87" s="143">
        <f t="shared" si="25"/>
        <v>590621.08420891361</v>
      </c>
      <c r="CR87" s="143">
        <f t="shared" si="25"/>
        <v>378101.10854947567</v>
      </c>
      <c r="CS87" s="143">
        <f t="shared" si="26"/>
        <v>3984763.3658585795</v>
      </c>
      <c r="CT87" s="143">
        <f t="shared" si="27"/>
        <v>3586287.0292727216</v>
      </c>
      <c r="CU87" s="143">
        <f t="shared" si="28"/>
        <v>1534802.1217576154</v>
      </c>
      <c r="CX87" s="138">
        <v>62</v>
      </c>
      <c r="CY87" s="205"/>
      <c r="CZ87" s="206" t="s">
        <v>94</v>
      </c>
      <c r="DA87" s="237">
        <f t="shared" si="29"/>
        <v>368352509.22182769</v>
      </c>
      <c r="DB87" s="237">
        <f t="shared" si="10"/>
        <v>3586287.0292727216</v>
      </c>
      <c r="DC87" s="237">
        <f t="shared" si="10"/>
        <v>1534802.1217576154</v>
      </c>
      <c r="DD87" s="138">
        <f t="shared" si="11"/>
        <v>364766222.19255495</v>
      </c>
    </row>
    <row r="88" spans="18:108">
      <c r="AU88" s="124">
        <f t="shared" si="38"/>
        <v>66</v>
      </c>
      <c r="AV88" s="131"/>
      <c r="AW88" s="120" t="s">
        <v>95</v>
      </c>
      <c r="AX88" s="125"/>
      <c r="AY88" s="139">
        <f t="shared" si="30"/>
        <v>54548485.649728224</v>
      </c>
      <c r="AZ88" s="140">
        <f t="shared" si="31"/>
        <v>833369.79551688186</v>
      </c>
      <c r="BA88" s="134">
        <f t="shared" si="5"/>
        <v>227285.3568738676</v>
      </c>
      <c r="BB88" s="141">
        <f t="shared" si="32"/>
        <v>1060655.1523907494</v>
      </c>
      <c r="BD88" s="145">
        <f t="shared" si="33"/>
        <v>89785670.906572729</v>
      </c>
      <c r="BE88" s="146">
        <f t="shared" si="34"/>
        <v>590661.26251396211</v>
      </c>
      <c r="BF88" s="134">
        <f t="shared" si="6"/>
        <v>374106.9621107197</v>
      </c>
      <c r="BG88" s="141">
        <f t="shared" si="39"/>
        <v>964768.22462468175</v>
      </c>
      <c r="BH88" s="102"/>
      <c r="BI88" s="139">
        <f t="shared" si="12"/>
        <v>66549152.492668487</v>
      </c>
      <c r="BJ88" s="140">
        <f t="shared" si="13"/>
        <v>1016711.1505305956</v>
      </c>
      <c r="BK88" s="134">
        <f t="shared" si="7"/>
        <v>277288.13538611872</v>
      </c>
      <c r="BL88" s="141">
        <f t="shared" si="14"/>
        <v>1293999.2859167142</v>
      </c>
      <c r="BO88" s="139">
        <f t="shared" si="15"/>
        <v>63330791.839334436</v>
      </c>
      <c r="BP88" s="140">
        <f t="shared" si="16"/>
        <v>967542.33259509993</v>
      </c>
      <c r="BQ88" s="134">
        <f t="shared" si="8"/>
        <v>263878.2993305602</v>
      </c>
      <c r="BR88" s="147">
        <f t="shared" si="17"/>
        <v>1231420.6319256602</v>
      </c>
      <c r="BT88" s="139">
        <f t="shared" si="37"/>
        <v>90153644.96766524</v>
      </c>
      <c r="BU88" s="140">
        <f t="shared" si="19"/>
        <v>593082.00539311743</v>
      </c>
      <c r="BV88" s="134">
        <f t="shared" si="9"/>
        <v>375640.18736527185</v>
      </c>
      <c r="BW88" s="141">
        <f t="shared" si="20"/>
        <v>968722.19275838928</v>
      </c>
      <c r="BY88" s="28"/>
      <c r="CE88" s="126"/>
      <c r="CF88" s="121"/>
      <c r="CG88" s="122" t="s">
        <v>95</v>
      </c>
      <c r="CH88" s="123"/>
      <c r="CI88" s="136">
        <f t="shared" si="21"/>
        <v>833369.79551688186</v>
      </c>
      <c r="CJ88" s="137">
        <f t="shared" si="21"/>
        <v>227285.3568738676</v>
      </c>
      <c r="CK88" s="142">
        <f t="shared" si="22"/>
        <v>590661.26251396211</v>
      </c>
      <c r="CL88" s="137">
        <f t="shared" si="22"/>
        <v>374106.9621107197</v>
      </c>
      <c r="CM88" s="142">
        <f t="shared" si="23"/>
        <v>1016711.1505305956</v>
      </c>
      <c r="CN88" s="137">
        <f t="shared" si="23"/>
        <v>277288.13538611872</v>
      </c>
      <c r="CO88" s="143">
        <f t="shared" si="24"/>
        <v>967542.33259509993</v>
      </c>
      <c r="CP88" s="143">
        <f t="shared" si="24"/>
        <v>263878.2993305602</v>
      </c>
      <c r="CQ88" s="143">
        <f t="shared" si="25"/>
        <v>593082.00539311743</v>
      </c>
      <c r="CR88" s="143">
        <f t="shared" si="25"/>
        <v>375640.18736527185</v>
      </c>
      <c r="CS88" s="143">
        <f t="shared" si="26"/>
        <v>4001366.5465496574</v>
      </c>
      <c r="CT88" s="143">
        <f t="shared" si="27"/>
        <v>3601229.8918946916</v>
      </c>
      <c r="CU88" s="143">
        <f t="shared" si="28"/>
        <v>1518198.9410665382</v>
      </c>
      <c r="CX88" s="138">
        <v>63</v>
      </c>
      <c r="CY88" s="205"/>
      <c r="CZ88" s="206" t="s">
        <v>95</v>
      </c>
      <c r="DA88" s="237">
        <f t="shared" si="29"/>
        <v>364367745.85596913</v>
      </c>
      <c r="DB88" s="237">
        <f t="shared" si="10"/>
        <v>3601229.8918946916</v>
      </c>
      <c r="DC88" s="237">
        <f t="shared" si="10"/>
        <v>1518198.9410665382</v>
      </c>
      <c r="DD88" s="138">
        <f t="shared" si="11"/>
        <v>360766515.96407443</v>
      </c>
    </row>
    <row r="89" spans="18:108">
      <c r="AU89" s="124">
        <f t="shared" si="38"/>
        <v>67</v>
      </c>
      <c r="AV89" s="131"/>
      <c r="AW89" s="120" t="s">
        <v>96</v>
      </c>
      <c r="AX89" s="125"/>
      <c r="AY89" s="139">
        <f t="shared" si="30"/>
        <v>53715115.854211345</v>
      </c>
      <c r="AZ89" s="140">
        <f t="shared" si="31"/>
        <v>836842.16966486885</v>
      </c>
      <c r="BA89" s="134">
        <f t="shared" si="5"/>
        <v>223812.9827258806</v>
      </c>
      <c r="BB89" s="141">
        <f t="shared" si="32"/>
        <v>1060655.1523907494</v>
      </c>
      <c r="BD89" s="145">
        <f t="shared" si="33"/>
        <v>89195009.644058764</v>
      </c>
      <c r="BE89" s="146">
        <f t="shared" si="34"/>
        <v>593122.35110777011</v>
      </c>
      <c r="BF89" s="134">
        <f t="shared" si="6"/>
        <v>371645.87351691158</v>
      </c>
      <c r="BG89" s="141">
        <f t="shared" si="39"/>
        <v>964768.22462468175</v>
      </c>
      <c r="BH89" s="102"/>
      <c r="BI89" s="139">
        <f t="shared" si="12"/>
        <v>65532441.342137888</v>
      </c>
      <c r="BJ89" s="140">
        <f t="shared" si="13"/>
        <v>1020947.4469911397</v>
      </c>
      <c r="BK89" s="134">
        <f t="shared" si="7"/>
        <v>273051.83892557456</v>
      </c>
      <c r="BL89" s="141">
        <f t="shared" si="14"/>
        <v>1293999.2859167142</v>
      </c>
      <c r="BO89" s="139">
        <f t="shared" si="15"/>
        <v>62363249.506739333</v>
      </c>
      <c r="BP89" s="140">
        <f t="shared" si="16"/>
        <v>971573.75898091297</v>
      </c>
      <c r="BQ89" s="134">
        <f t="shared" si="8"/>
        <v>259846.87294474724</v>
      </c>
      <c r="BR89" s="147">
        <f t="shared" si="17"/>
        <v>1231420.6319256602</v>
      </c>
      <c r="BT89" s="139">
        <f t="shared" si="37"/>
        <v>89560562.962272123</v>
      </c>
      <c r="BU89" s="140">
        <f t="shared" si="19"/>
        <v>595553.18041558866</v>
      </c>
      <c r="BV89" s="134">
        <f t="shared" si="9"/>
        <v>373169.01234280056</v>
      </c>
      <c r="BW89" s="141">
        <f t="shared" si="20"/>
        <v>968722.19275838928</v>
      </c>
      <c r="BY89" s="28"/>
      <c r="CE89" s="126"/>
      <c r="CF89" s="121"/>
      <c r="CG89" s="122" t="s">
        <v>96</v>
      </c>
      <c r="CH89" s="123"/>
      <c r="CI89" s="136">
        <f t="shared" si="21"/>
        <v>836842.16966486885</v>
      </c>
      <c r="CJ89" s="137">
        <f t="shared" si="21"/>
        <v>223812.9827258806</v>
      </c>
      <c r="CK89" s="142">
        <f t="shared" si="22"/>
        <v>593122.35110777011</v>
      </c>
      <c r="CL89" s="137">
        <f t="shared" si="22"/>
        <v>371645.87351691158</v>
      </c>
      <c r="CM89" s="142">
        <f t="shared" si="23"/>
        <v>1020947.4469911397</v>
      </c>
      <c r="CN89" s="137">
        <f t="shared" si="23"/>
        <v>273051.83892557456</v>
      </c>
      <c r="CO89" s="143">
        <f t="shared" si="24"/>
        <v>971573.75898091297</v>
      </c>
      <c r="CP89" s="143">
        <f t="shared" si="24"/>
        <v>259846.87294474724</v>
      </c>
      <c r="CQ89" s="143">
        <f t="shared" si="25"/>
        <v>595553.18041558866</v>
      </c>
      <c r="CR89" s="143">
        <f t="shared" si="25"/>
        <v>373169.01234280056</v>
      </c>
      <c r="CS89" s="143">
        <f t="shared" si="26"/>
        <v>4018038.9071602803</v>
      </c>
      <c r="CT89" s="143">
        <f t="shared" si="27"/>
        <v>3616235.0164442523</v>
      </c>
      <c r="CU89" s="143">
        <f t="shared" si="28"/>
        <v>1501526.5804559146</v>
      </c>
      <c r="CX89" s="138">
        <v>64</v>
      </c>
      <c r="CY89" s="205"/>
      <c r="CZ89" s="206" t="s">
        <v>96</v>
      </c>
      <c r="DA89" s="237">
        <f t="shared" si="29"/>
        <v>360366379.30941939</v>
      </c>
      <c r="DB89" s="237">
        <f t="shared" si="10"/>
        <v>3616235.0164442523</v>
      </c>
      <c r="DC89" s="237">
        <f t="shared" si="10"/>
        <v>1501526.5804559146</v>
      </c>
      <c r="DD89" s="138">
        <f t="shared" ref="DD89:DD152" si="40">DA89-DB89</f>
        <v>356750144.29297513</v>
      </c>
    </row>
    <row r="90" spans="18:108">
      <c r="AU90" s="124">
        <f t="shared" si="38"/>
        <v>68</v>
      </c>
      <c r="AV90" s="131"/>
      <c r="AW90" s="120" t="s">
        <v>97</v>
      </c>
      <c r="AX90" s="125"/>
      <c r="AY90" s="139">
        <f t="shared" si="30"/>
        <v>52878273.684546478</v>
      </c>
      <c r="AZ90" s="140">
        <f t="shared" si="31"/>
        <v>840329.01203847246</v>
      </c>
      <c r="BA90" s="134">
        <f t="shared" ref="BA90:BA153" si="41">+(AY90*$BD$12/12)</f>
        <v>220326.140352277</v>
      </c>
      <c r="BB90" s="141">
        <f t="shared" si="32"/>
        <v>1060655.1523907494</v>
      </c>
      <c r="BD90" s="145">
        <f t="shared" si="33"/>
        <v>88601887.292950988</v>
      </c>
      <c r="BE90" s="146">
        <f t="shared" si="34"/>
        <v>595593.69423738588</v>
      </c>
      <c r="BF90" s="134">
        <f t="shared" ref="BF90:BF145" si="42">+(BD90*$BI$12/12)</f>
        <v>369174.53038729582</v>
      </c>
      <c r="BG90" s="141">
        <f t="shared" si="39"/>
        <v>964768.22462468175</v>
      </c>
      <c r="BH90" s="102"/>
      <c r="BI90" s="139">
        <f t="shared" si="12"/>
        <v>64511493.89514675</v>
      </c>
      <c r="BJ90" s="140">
        <f t="shared" si="13"/>
        <v>1025201.3946869362</v>
      </c>
      <c r="BK90" s="134">
        <f t="shared" ref="BK90:BK145" si="43">+(BI90*$BI$12/12)</f>
        <v>268797.89122977812</v>
      </c>
      <c r="BL90" s="150">
        <f t="shared" si="14"/>
        <v>1293999.2859167142</v>
      </c>
      <c r="BO90" s="139">
        <f t="shared" si="15"/>
        <v>61391675.747758418</v>
      </c>
      <c r="BP90" s="140">
        <f t="shared" si="16"/>
        <v>975621.98297666677</v>
      </c>
      <c r="BQ90" s="134">
        <f t="shared" ref="BQ90:BQ145" si="44">+(BO90*$BO$12/12)</f>
        <v>255798.64894899342</v>
      </c>
      <c r="BR90" s="147">
        <f t="shared" si="17"/>
        <v>1231420.6319256602</v>
      </c>
      <c r="BT90" s="139">
        <f t="shared" si="37"/>
        <v>88965009.781856537</v>
      </c>
      <c r="BU90" s="140">
        <f t="shared" si="19"/>
        <v>598034.65200065379</v>
      </c>
      <c r="BV90" s="134">
        <f t="shared" ref="BV90:BV153" si="45">+(BT90*$BO$12/12)</f>
        <v>370687.54075773555</v>
      </c>
      <c r="BW90" s="150">
        <f t="shared" si="20"/>
        <v>968722.19275838928</v>
      </c>
      <c r="BY90" s="28"/>
      <c r="CE90" s="126"/>
      <c r="CF90" s="121"/>
      <c r="CG90" s="122" t="s">
        <v>97</v>
      </c>
      <c r="CH90" s="123"/>
      <c r="CI90" s="136">
        <f t="shared" si="21"/>
        <v>840329.01203847246</v>
      </c>
      <c r="CJ90" s="137">
        <f t="shared" si="21"/>
        <v>220326.140352277</v>
      </c>
      <c r="CK90" s="142">
        <f t="shared" si="22"/>
        <v>595593.69423738588</v>
      </c>
      <c r="CL90" s="137">
        <f t="shared" si="22"/>
        <v>369174.53038729582</v>
      </c>
      <c r="CM90" s="142">
        <f t="shared" si="23"/>
        <v>1025201.3946869362</v>
      </c>
      <c r="CN90" s="137">
        <f t="shared" si="23"/>
        <v>268797.89122977812</v>
      </c>
      <c r="CO90" s="143">
        <f t="shared" si="24"/>
        <v>975621.98297666677</v>
      </c>
      <c r="CP90" s="143">
        <f t="shared" si="24"/>
        <v>255798.64894899342</v>
      </c>
      <c r="CQ90" s="143">
        <f t="shared" si="25"/>
        <v>598034.65200065379</v>
      </c>
      <c r="CR90" s="143">
        <f t="shared" si="25"/>
        <v>370687.54075773555</v>
      </c>
      <c r="CS90" s="143">
        <f t="shared" si="26"/>
        <v>4034780.7359401146</v>
      </c>
      <c r="CT90" s="143">
        <f t="shared" si="27"/>
        <v>3631302.6623461032</v>
      </c>
      <c r="CU90" s="143">
        <f t="shared" si="28"/>
        <v>1484784.75167608</v>
      </c>
      <c r="CX90" s="138">
        <v>65</v>
      </c>
      <c r="CY90" s="205"/>
      <c r="CZ90" s="206" t="s">
        <v>97</v>
      </c>
      <c r="DA90" s="237">
        <f t="shared" si="29"/>
        <v>356348340.40225917</v>
      </c>
      <c r="DB90" s="237">
        <f t="shared" ref="DB90:DC153" si="46">CT90</f>
        <v>3631302.6623461032</v>
      </c>
      <c r="DC90" s="237">
        <f t="shared" si="46"/>
        <v>1484784.75167608</v>
      </c>
      <c r="DD90" s="138">
        <f t="shared" si="40"/>
        <v>352717037.73991305</v>
      </c>
    </row>
    <row r="91" spans="18:108">
      <c r="AU91" s="124">
        <f t="shared" si="38"/>
        <v>69</v>
      </c>
      <c r="AV91" s="119">
        <v>2023</v>
      </c>
      <c r="AW91" s="120" t="s">
        <v>86</v>
      </c>
      <c r="AX91" s="125"/>
      <c r="AY91" s="139">
        <f>+AY90-AZ90</f>
        <v>52037944.672508009</v>
      </c>
      <c r="AZ91" s="140">
        <f t="shared" si="31"/>
        <v>843830.38292196603</v>
      </c>
      <c r="BA91" s="134">
        <f t="shared" si="41"/>
        <v>216824.7694687834</v>
      </c>
      <c r="BB91" s="141">
        <f>+BB90</f>
        <v>1060655.1523907494</v>
      </c>
      <c r="BD91" s="145">
        <f t="shared" si="33"/>
        <v>88006293.598713607</v>
      </c>
      <c r="BE91" s="146">
        <f t="shared" si="34"/>
        <v>598075.33463004162</v>
      </c>
      <c r="BF91" s="134">
        <f t="shared" si="42"/>
        <v>366692.88999464008</v>
      </c>
      <c r="BG91" s="141">
        <f t="shared" si="39"/>
        <v>964768.22462468175</v>
      </c>
      <c r="BH91" s="102"/>
      <c r="BI91" s="139">
        <f t="shared" ref="BI91:BI145" si="47">+BI90-BJ90</f>
        <v>63486292.500459813</v>
      </c>
      <c r="BJ91" s="140">
        <f t="shared" ref="BJ91:BJ145" si="48">+BL91-BK91</f>
        <v>1029473.0671647983</v>
      </c>
      <c r="BK91" s="134">
        <f t="shared" si="43"/>
        <v>264526.21875191591</v>
      </c>
      <c r="BL91" s="141">
        <f t="shared" ref="BL91:BL145" si="49">+BL90</f>
        <v>1293999.2859167142</v>
      </c>
      <c r="BO91" s="139">
        <f t="shared" ref="BO91:BO145" si="50">+BO90-BP90</f>
        <v>60416053.764781751</v>
      </c>
      <c r="BP91" s="140">
        <f t="shared" ref="BP91:BP145" si="51">+BR91-BQ91</f>
        <v>979687.07457240287</v>
      </c>
      <c r="BQ91" s="134">
        <f t="shared" si="44"/>
        <v>251733.55735325732</v>
      </c>
      <c r="BR91" s="147">
        <f t="shared" ref="BR91:BR145" si="52">+BR90</f>
        <v>1231420.6319256602</v>
      </c>
      <c r="BT91" s="139">
        <f t="shared" si="37"/>
        <v>88366975.129855886</v>
      </c>
      <c r="BU91" s="140">
        <f t="shared" ref="BU91:BU154" si="53">+BW91-BV91</f>
        <v>600526.46305065649</v>
      </c>
      <c r="BV91" s="134">
        <f t="shared" si="45"/>
        <v>368195.72970773285</v>
      </c>
      <c r="BW91" s="141">
        <f t="shared" ref="BW91:BW154" si="54">+BW90</f>
        <v>968722.19275838928</v>
      </c>
      <c r="BY91" s="28"/>
      <c r="CE91" s="126"/>
      <c r="CF91" s="121">
        <v>2023</v>
      </c>
      <c r="CG91" s="122" t="s">
        <v>86</v>
      </c>
      <c r="CH91" s="123"/>
      <c r="CI91" s="136">
        <f t="shared" ref="CI91:CJ133" si="55">AZ91</f>
        <v>843830.38292196603</v>
      </c>
      <c r="CJ91" s="137">
        <f t="shared" si="55"/>
        <v>216824.7694687834</v>
      </c>
      <c r="CK91" s="142">
        <f t="shared" ref="CK91:CL133" si="56">BE91</f>
        <v>598075.33463004162</v>
      </c>
      <c r="CL91" s="137">
        <f t="shared" si="56"/>
        <v>366692.88999464008</v>
      </c>
      <c r="CM91" s="142">
        <f t="shared" ref="CM91:CN145" si="57">BJ91</f>
        <v>1029473.0671647983</v>
      </c>
      <c r="CN91" s="137">
        <f t="shared" si="57"/>
        <v>264526.21875191591</v>
      </c>
      <c r="CO91" s="143">
        <f t="shared" ref="CO91:CP145" si="58">BP91</f>
        <v>979687.07457240287</v>
      </c>
      <c r="CP91" s="143">
        <f t="shared" si="58"/>
        <v>251733.55735325732</v>
      </c>
      <c r="CQ91" s="143">
        <f t="shared" ref="CQ91:CR145" si="59">BU91</f>
        <v>600526.46305065649</v>
      </c>
      <c r="CR91" s="143">
        <f t="shared" si="59"/>
        <v>368195.72970773285</v>
      </c>
      <c r="CS91" s="143">
        <f t="shared" ref="CS91:CS154" si="60">CI91+CK91+CM91+CO91+CQ91</f>
        <v>4051592.3223398654</v>
      </c>
      <c r="CT91" s="143">
        <f t="shared" ref="CT91:CT154" si="61">90%*CS91</f>
        <v>3646433.0901058791</v>
      </c>
      <c r="CU91" s="143">
        <f t="shared" ref="CU91:CU154" si="62">CJ91+CL91+CN91+CP91+CR91</f>
        <v>1467973.1652763295</v>
      </c>
      <c r="CX91" s="138">
        <v>66</v>
      </c>
      <c r="CY91" s="205">
        <v>2023</v>
      </c>
      <c r="CZ91" s="206" t="s">
        <v>86</v>
      </c>
      <c r="DA91" s="237">
        <f t="shared" ref="DA91:DA154" si="63">AY91+BD91+BI91+BO91+BT91</f>
        <v>352313559.66631907</v>
      </c>
      <c r="DB91" s="237">
        <f t="shared" si="46"/>
        <v>3646433.0901058791</v>
      </c>
      <c r="DC91" s="237">
        <f t="shared" si="46"/>
        <v>1467973.1652763295</v>
      </c>
      <c r="DD91" s="138">
        <f t="shared" si="40"/>
        <v>348667126.57621318</v>
      </c>
    </row>
    <row r="92" spans="18:108">
      <c r="AU92" s="124">
        <f t="shared" si="38"/>
        <v>70</v>
      </c>
      <c r="AV92" s="131"/>
      <c r="AW92" s="120" t="s">
        <v>87</v>
      </c>
      <c r="AX92" s="125"/>
      <c r="AY92" s="139">
        <f t="shared" ref="AY92:AY104" si="64">+AY91-AZ91</f>
        <v>51194114.289586045</v>
      </c>
      <c r="AZ92" s="140">
        <f t="shared" ref="AZ92:AZ155" si="65">+BB92-BA92</f>
        <v>847346.34285080759</v>
      </c>
      <c r="BA92" s="134">
        <f t="shared" si="41"/>
        <v>213308.80953994187</v>
      </c>
      <c r="BB92" s="141">
        <f t="shared" ref="BB92:BB155" si="66">+BB91</f>
        <v>1060655.1523907494</v>
      </c>
      <c r="BD92" s="145">
        <f t="shared" ref="BD92:BD145" si="67">+BD91-BE91</f>
        <v>87408218.264083564</v>
      </c>
      <c r="BE92" s="146">
        <f t="shared" ref="BE92:BE145" si="68">+BG92-BF92</f>
        <v>600567.31519100023</v>
      </c>
      <c r="BF92" s="134">
        <f t="shared" si="42"/>
        <v>364200.90943368152</v>
      </c>
      <c r="BG92" s="141">
        <f t="shared" si="39"/>
        <v>964768.22462468175</v>
      </c>
      <c r="BH92" s="102"/>
      <c r="BI92" s="139">
        <f t="shared" si="47"/>
        <v>62456819.433295012</v>
      </c>
      <c r="BJ92" s="140">
        <f t="shared" si="48"/>
        <v>1033762.5382779849</v>
      </c>
      <c r="BK92" s="134">
        <f t="shared" si="43"/>
        <v>260236.74763872926</v>
      </c>
      <c r="BL92" s="147">
        <f t="shared" si="49"/>
        <v>1293999.2859167142</v>
      </c>
      <c r="BO92" s="139">
        <f t="shared" si="50"/>
        <v>59436366.690209351</v>
      </c>
      <c r="BP92" s="140">
        <f t="shared" si="51"/>
        <v>983769.10404978786</v>
      </c>
      <c r="BQ92" s="134">
        <f t="shared" si="44"/>
        <v>247651.52787587233</v>
      </c>
      <c r="BR92" s="147">
        <f t="shared" si="52"/>
        <v>1231420.6319256602</v>
      </c>
      <c r="BT92" s="139">
        <f t="shared" si="37"/>
        <v>87766448.666805223</v>
      </c>
      <c r="BU92" s="140">
        <f t="shared" si="53"/>
        <v>603028.65664670081</v>
      </c>
      <c r="BV92" s="134">
        <f t="shared" si="45"/>
        <v>365693.53611168847</v>
      </c>
      <c r="BW92" s="147">
        <f t="shared" si="54"/>
        <v>968722.19275838928</v>
      </c>
      <c r="BY92" s="28"/>
      <c r="CE92" s="126"/>
      <c r="CF92" s="121"/>
      <c r="CG92" s="122" t="s">
        <v>87</v>
      </c>
      <c r="CH92" s="123"/>
      <c r="CI92" s="136">
        <f t="shared" si="55"/>
        <v>847346.34285080759</v>
      </c>
      <c r="CJ92" s="137">
        <f t="shared" si="55"/>
        <v>213308.80953994187</v>
      </c>
      <c r="CK92" s="142">
        <f t="shared" si="56"/>
        <v>600567.31519100023</v>
      </c>
      <c r="CL92" s="137">
        <f t="shared" si="56"/>
        <v>364200.90943368152</v>
      </c>
      <c r="CM92" s="142">
        <f t="shared" si="57"/>
        <v>1033762.5382779849</v>
      </c>
      <c r="CN92" s="137">
        <f t="shared" si="57"/>
        <v>260236.74763872926</v>
      </c>
      <c r="CO92" s="143">
        <f t="shared" si="58"/>
        <v>983769.10404978786</v>
      </c>
      <c r="CP92" s="143">
        <f t="shared" si="58"/>
        <v>247651.52787587233</v>
      </c>
      <c r="CQ92" s="143">
        <f t="shared" si="59"/>
        <v>603028.65664670081</v>
      </c>
      <c r="CR92" s="143">
        <f t="shared" si="59"/>
        <v>365693.53611168847</v>
      </c>
      <c r="CS92" s="143">
        <f t="shared" si="60"/>
        <v>4068473.9570162818</v>
      </c>
      <c r="CT92" s="143">
        <f t="shared" si="61"/>
        <v>3661626.5613146536</v>
      </c>
      <c r="CU92" s="143">
        <f t="shared" si="62"/>
        <v>1451091.5305999133</v>
      </c>
      <c r="CX92" s="138">
        <v>67</v>
      </c>
      <c r="CY92" s="205"/>
      <c r="CZ92" s="206" t="s">
        <v>87</v>
      </c>
      <c r="DA92" s="237">
        <f t="shared" si="63"/>
        <v>348261967.34397918</v>
      </c>
      <c r="DB92" s="237">
        <f t="shared" si="46"/>
        <v>3661626.5613146536</v>
      </c>
      <c r="DC92" s="237">
        <f t="shared" si="46"/>
        <v>1451091.5305999133</v>
      </c>
      <c r="DD92" s="138">
        <f t="shared" si="40"/>
        <v>344600340.78266454</v>
      </c>
    </row>
    <row r="93" spans="18:108">
      <c r="R93" s="158"/>
      <c r="S93" s="158"/>
      <c r="T93" s="158"/>
      <c r="AU93" s="124">
        <f t="shared" si="38"/>
        <v>71</v>
      </c>
      <c r="AV93" s="131"/>
      <c r="AW93" s="120" t="s">
        <v>88</v>
      </c>
      <c r="AX93" s="125"/>
      <c r="AY93" s="139">
        <f t="shared" si="64"/>
        <v>50346767.946735241</v>
      </c>
      <c r="AZ93" s="140">
        <f t="shared" si="65"/>
        <v>850876.95261268585</v>
      </c>
      <c r="BA93" s="134">
        <f t="shared" si="41"/>
        <v>209778.19977806354</v>
      </c>
      <c r="BB93" s="141">
        <f t="shared" si="66"/>
        <v>1060655.1523907494</v>
      </c>
      <c r="BD93" s="145">
        <f>+BD92-BE92</f>
        <v>86807650.948892564</v>
      </c>
      <c r="BE93" s="146">
        <f t="shared" si="68"/>
        <v>603069.67900429596</v>
      </c>
      <c r="BF93" s="134">
        <f t="shared" si="42"/>
        <v>361698.54562038573</v>
      </c>
      <c r="BG93" s="141">
        <f>+BG92</f>
        <v>964768.22462468175</v>
      </c>
      <c r="BH93" s="102"/>
      <c r="BI93" s="139">
        <f>+BI92-BJ92</f>
        <v>61423056.895017028</v>
      </c>
      <c r="BJ93" s="140">
        <f t="shared" si="48"/>
        <v>1038069.8821874766</v>
      </c>
      <c r="BK93" s="134">
        <f t="shared" si="43"/>
        <v>255929.40372923762</v>
      </c>
      <c r="BL93" s="141">
        <f>+BL92</f>
        <v>1293999.2859167142</v>
      </c>
      <c r="BO93" s="139">
        <f>+BO92-BP92</f>
        <v>58452597.586159565</v>
      </c>
      <c r="BP93" s="140">
        <f t="shared" si="51"/>
        <v>987868.14198332862</v>
      </c>
      <c r="BQ93" s="134">
        <f t="shared" si="44"/>
        <v>243552.48994233154</v>
      </c>
      <c r="BR93" s="147">
        <f>+BR92</f>
        <v>1231420.6319256602</v>
      </c>
      <c r="BT93" s="139">
        <f>+BT92-BU92</f>
        <v>87163420.010158524</v>
      </c>
      <c r="BU93" s="140">
        <f t="shared" si="53"/>
        <v>605541.27604939532</v>
      </c>
      <c r="BV93" s="134">
        <f t="shared" si="45"/>
        <v>363180.9167089939</v>
      </c>
      <c r="BW93" s="141">
        <f>+BW92</f>
        <v>968722.19275838928</v>
      </c>
      <c r="BY93" s="28"/>
      <c r="CE93" s="126"/>
      <c r="CF93" s="121"/>
      <c r="CG93" s="122" t="s">
        <v>88</v>
      </c>
      <c r="CH93" s="123"/>
      <c r="CI93" s="136">
        <f t="shared" si="55"/>
        <v>850876.95261268585</v>
      </c>
      <c r="CJ93" s="137">
        <f t="shared" si="55"/>
        <v>209778.19977806354</v>
      </c>
      <c r="CK93" s="142">
        <f t="shared" si="56"/>
        <v>603069.67900429596</v>
      </c>
      <c r="CL93" s="137">
        <f t="shared" si="56"/>
        <v>361698.54562038573</v>
      </c>
      <c r="CM93" s="142">
        <f t="shared" si="57"/>
        <v>1038069.8821874766</v>
      </c>
      <c r="CN93" s="137">
        <f t="shared" si="57"/>
        <v>255929.40372923762</v>
      </c>
      <c r="CO93" s="143">
        <f t="shared" si="58"/>
        <v>987868.14198332862</v>
      </c>
      <c r="CP93" s="143">
        <f t="shared" si="58"/>
        <v>243552.48994233154</v>
      </c>
      <c r="CQ93" s="143">
        <f t="shared" si="59"/>
        <v>605541.27604939532</v>
      </c>
      <c r="CR93" s="143">
        <f t="shared" si="59"/>
        <v>363180.9167089939</v>
      </c>
      <c r="CS93" s="143">
        <f t="shared" si="60"/>
        <v>4085425.9318371816</v>
      </c>
      <c r="CT93" s="143">
        <f t="shared" si="61"/>
        <v>3676883.3386534634</v>
      </c>
      <c r="CU93" s="143">
        <f t="shared" si="62"/>
        <v>1434139.5557790124</v>
      </c>
      <c r="CX93" s="138">
        <v>68</v>
      </c>
      <c r="CY93" s="205"/>
      <c r="CZ93" s="206" t="s">
        <v>88</v>
      </c>
      <c r="DA93" s="237">
        <f t="shared" si="63"/>
        <v>344193493.38696289</v>
      </c>
      <c r="DB93" s="237">
        <f t="shared" si="46"/>
        <v>3676883.3386534634</v>
      </c>
      <c r="DC93" s="237">
        <f t="shared" si="46"/>
        <v>1434139.5557790124</v>
      </c>
      <c r="DD93" s="138">
        <f t="shared" si="40"/>
        <v>340516610.04830945</v>
      </c>
    </row>
    <row r="94" spans="18:108">
      <c r="AU94" s="124">
        <f t="shared" si="38"/>
        <v>72</v>
      </c>
      <c r="AV94" s="131"/>
      <c r="AW94" s="120" t="s">
        <v>89</v>
      </c>
      <c r="AX94" s="125"/>
      <c r="AY94" s="139">
        <f t="shared" si="64"/>
        <v>49495890.994122557</v>
      </c>
      <c r="AZ94" s="140">
        <f t="shared" si="65"/>
        <v>854422.27324857214</v>
      </c>
      <c r="BA94" s="134">
        <f t="shared" si="41"/>
        <v>206232.87914217732</v>
      </c>
      <c r="BB94" s="141">
        <f t="shared" si="66"/>
        <v>1060655.1523907494</v>
      </c>
      <c r="BD94" s="145">
        <f t="shared" si="67"/>
        <v>86204581.269888267</v>
      </c>
      <c r="BE94" s="146">
        <f t="shared" si="68"/>
        <v>605582.46933348058</v>
      </c>
      <c r="BF94" s="134">
        <f t="shared" si="42"/>
        <v>359185.75529120112</v>
      </c>
      <c r="BG94" s="141">
        <f t="shared" si="39"/>
        <v>964768.22462468175</v>
      </c>
      <c r="BH94" s="102"/>
      <c r="BI94" s="139">
        <f t="shared" si="47"/>
        <v>60384987.01282955</v>
      </c>
      <c r="BJ94" s="140">
        <f t="shared" si="48"/>
        <v>1042395.1733632578</v>
      </c>
      <c r="BK94" s="134">
        <f t="shared" si="43"/>
        <v>251604.11255345648</v>
      </c>
      <c r="BL94" s="141">
        <f t="shared" si="49"/>
        <v>1293999.2859167142</v>
      </c>
      <c r="BO94" s="139">
        <f t="shared" si="50"/>
        <v>57464729.444176234</v>
      </c>
      <c r="BP94" s="140">
        <f t="shared" si="51"/>
        <v>991984.25924159249</v>
      </c>
      <c r="BQ94" s="134">
        <f t="shared" si="44"/>
        <v>239436.37268406767</v>
      </c>
      <c r="BR94" s="147">
        <f t="shared" si="52"/>
        <v>1231420.6319256602</v>
      </c>
      <c r="BT94" s="139">
        <f t="shared" si="37"/>
        <v>86557878.734109133</v>
      </c>
      <c r="BU94" s="140">
        <f t="shared" si="53"/>
        <v>608064.3646996012</v>
      </c>
      <c r="BV94" s="134">
        <f t="shared" si="45"/>
        <v>360657.82805878809</v>
      </c>
      <c r="BW94" s="141">
        <f t="shared" si="54"/>
        <v>968722.19275838928</v>
      </c>
      <c r="BY94" s="28"/>
      <c r="CE94" s="126"/>
      <c r="CF94" s="121"/>
      <c r="CG94" s="122" t="s">
        <v>89</v>
      </c>
      <c r="CH94" s="123"/>
      <c r="CI94" s="136">
        <f t="shared" si="55"/>
        <v>854422.27324857214</v>
      </c>
      <c r="CJ94" s="137">
        <f t="shared" si="55"/>
        <v>206232.87914217732</v>
      </c>
      <c r="CK94" s="142">
        <f t="shared" si="56"/>
        <v>605582.46933348058</v>
      </c>
      <c r="CL94" s="137">
        <f t="shared" si="56"/>
        <v>359185.75529120112</v>
      </c>
      <c r="CM94" s="142">
        <f t="shared" si="57"/>
        <v>1042395.1733632578</v>
      </c>
      <c r="CN94" s="137">
        <f t="shared" si="57"/>
        <v>251604.11255345648</v>
      </c>
      <c r="CO94" s="143">
        <f t="shared" si="58"/>
        <v>991984.25924159249</v>
      </c>
      <c r="CP94" s="143">
        <f t="shared" si="58"/>
        <v>239436.37268406767</v>
      </c>
      <c r="CQ94" s="143">
        <f t="shared" si="59"/>
        <v>608064.3646996012</v>
      </c>
      <c r="CR94" s="143">
        <f t="shared" si="59"/>
        <v>360657.82805878809</v>
      </c>
      <c r="CS94" s="143">
        <f t="shared" si="60"/>
        <v>4102448.5398865044</v>
      </c>
      <c r="CT94" s="143">
        <f t="shared" si="61"/>
        <v>3692203.6858978542</v>
      </c>
      <c r="CU94" s="143">
        <f t="shared" si="62"/>
        <v>1417116.9477296907</v>
      </c>
      <c r="CX94" s="138">
        <v>69</v>
      </c>
      <c r="CY94" s="205"/>
      <c r="CZ94" s="206" t="s">
        <v>89</v>
      </c>
      <c r="DA94" s="237">
        <f t="shared" si="63"/>
        <v>340108067.45512569</v>
      </c>
      <c r="DB94" s="237">
        <f t="shared" si="46"/>
        <v>3692203.6858978542</v>
      </c>
      <c r="DC94" s="237">
        <f t="shared" si="46"/>
        <v>1417116.9477296907</v>
      </c>
      <c r="DD94" s="138">
        <f t="shared" si="40"/>
        <v>336415863.76922786</v>
      </c>
    </row>
    <row r="95" spans="18:108">
      <c r="AU95" s="124">
        <f t="shared" si="38"/>
        <v>73</v>
      </c>
      <c r="AV95" s="131"/>
      <c r="AW95" s="120" t="s">
        <v>90</v>
      </c>
      <c r="AX95" s="125"/>
      <c r="AY95" s="139">
        <f t="shared" si="64"/>
        <v>48641468.720873982</v>
      </c>
      <c r="AZ95" s="140">
        <f t="shared" si="65"/>
        <v>857982.36605377449</v>
      </c>
      <c r="BA95" s="134">
        <f t="shared" si="41"/>
        <v>202672.78633697494</v>
      </c>
      <c r="BB95" s="141">
        <f t="shared" si="66"/>
        <v>1060655.1523907494</v>
      </c>
      <c r="BD95" s="145">
        <f t="shared" si="67"/>
        <v>85598998.800554782</v>
      </c>
      <c r="BE95" s="146">
        <f t="shared" si="68"/>
        <v>608105.7296223701</v>
      </c>
      <c r="BF95" s="134">
        <f t="shared" si="42"/>
        <v>356662.4950023116</v>
      </c>
      <c r="BG95" s="141">
        <f t="shared" si="39"/>
        <v>964768.22462468175</v>
      </c>
      <c r="BH95" s="102"/>
      <c r="BI95" s="139">
        <f t="shared" si="47"/>
        <v>59342591.839466289</v>
      </c>
      <c r="BJ95" s="140">
        <f t="shared" si="48"/>
        <v>1046738.4865856047</v>
      </c>
      <c r="BK95" s="134">
        <f t="shared" si="43"/>
        <v>247260.79933110953</v>
      </c>
      <c r="BL95" s="141">
        <f t="shared" si="49"/>
        <v>1293999.2859167142</v>
      </c>
      <c r="BO95" s="139">
        <f t="shared" si="50"/>
        <v>56472745.184934638</v>
      </c>
      <c r="BP95" s="140">
        <f t="shared" si="51"/>
        <v>996117.52698843251</v>
      </c>
      <c r="BQ95" s="134">
        <f t="shared" si="44"/>
        <v>235303.10493722768</v>
      </c>
      <c r="BR95" s="147">
        <f t="shared" si="52"/>
        <v>1231420.6319256602</v>
      </c>
      <c r="BT95" s="139">
        <f t="shared" si="37"/>
        <v>85949814.369409531</v>
      </c>
      <c r="BU95" s="140">
        <f t="shared" si="53"/>
        <v>610597.96621918282</v>
      </c>
      <c r="BV95" s="134">
        <f t="shared" si="45"/>
        <v>358124.2265392064</v>
      </c>
      <c r="BW95" s="141">
        <f t="shared" si="54"/>
        <v>968722.19275838928</v>
      </c>
      <c r="BY95" s="28"/>
      <c r="CE95" s="126"/>
      <c r="CF95" s="121"/>
      <c r="CG95" s="122" t="s">
        <v>90</v>
      </c>
      <c r="CH95" s="123"/>
      <c r="CI95" s="136">
        <f t="shared" si="55"/>
        <v>857982.36605377449</v>
      </c>
      <c r="CJ95" s="137">
        <f t="shared" si="55"/>
        <v>202672.78633697494</v>
      </c>
      <c r="CK95" s="142">
        <f t="shared" si="56"/>
        <v>608105.7296223701</v>
      </c>
      <c r="CL95" s="137">
        <f t="shared" si="56"/>
        <v>356662.4950023116</v>
      </c>
      <c r="CM95" s="142">
        <f t="shared" si="57"/>
        <v>1046738.4865856047</v>
      </c>
      <c r="CN95" s="137">
        <f t="shared" si="57"/>
        <v>247260.79933110953</v>
      </c>
      <c r="CO95" s="143">
        <f t="shared" si="58"/>
        <v>996117.52698843251</v>
      </c>
      <c r="CP95" s="143">
        <f t="shared" si="58"/>
        <v>235303.10493722768</v>
      </c>
      <c r="CQ95" s="143">
        <f t="shared" si="59"/>
        <v>610597.96621918282</v>
      </c>
      <c r="CR95" s="143">
        <f t="shared" si="59"/>
        <v>358124.2265392064</v>
      </c>
      <c r="CS95" s="143">
        <f t="shared" si="60"/>
        <v>4119542.0754693653</v>
      </c>
      <c r="CT95" s="143">
        <f t="shared" si="61"/>
        <v>3707587.867922429</v>
      </c>
      <c r="CU95" s="143">
        <f t="shared" si="62"/>
        <v>1400023.4121468302</v>
      </c>
      <c r="CX95" s="138">
        <v>70</v>
      </c>
      <c r="CY95" s="205"/>
      <c r="CZ95" s="206" t="s">
        <v>90</v>
      </c>
      <c r="DA95" s="237">
        <f t="shared" si="63"/>
        <v>336005618.91523921</v>
      </c>
      <c r="DB95" s="237">
        <f t="shared" si="46"/>
        <v>3707587.867922429</v>
      </c>
      <c r="DC95" s="237">
        <f t="shared" si="46"/>
        <v>1400023.4121468302</v>
      </c>
      <c r="DD95" s="138">
        <f t="shared" si="40"/>
        <v>332298031.04731679</v>
      </c>
    </row>
    <row r="96" spans="18:108">
      <c r="AU96" s="124">
        <f t="shared" si="38"/>
        <v>74</v>
      </c>
      <c r="AV96" s="131"/>
      <c r="AW96" s="148" t="s">
        <v>91</v>
      </c>
      <c r="AX96" s="125"/>
      <c r="AY96" s="139">
        <f t="shared" si="64"/>
        <v>47783486.354820207</v>
      </c>
      <c r="AZ96" s="140">
        <f t="shared" si="65"/>
        <v>861557.2925789986</v>
      </c>
      <c r="BA96" s="134">
        <f t="shared" si="41"/>
        <v>199097.85981175085</v>
      </c>
      <c r="BB96" s="141">
        <f t="shared" si="66"/>
        <v>1060655.1523907494</v>
      </c>
      <c r="BD96" s="145">
        <f t="shared" si="67"/>
        <v>84990893.070932418</v>
      </c>
      <c r="BE96" s="146">
        <f t="shared" si="68"/>
        <v>610639.50349579658</v>
      </c>
      <c r="BF96" s="134">
        <f t="shared" si="42"/>
        <v>354128.72112888511</v>
      </c>
      <c r="BG96" s="141">
        <f t="shared" si="39"/>
        <v>964768.22462468175</v>
      </c>
      <c r="BH96" s="102"/>
      <c r="BI96" s="139">
        <f t="shared" si="47"/>
        <v>58295853.352880687</v>
      </c>
      <c r="BJ96" s="140">
        <f t="shared" si="48"/>
        <v>1051099.8969463781</v>
      </c>
      <c r="BK96" s="134">
        <f t="shared" si="43"/>
        <v>242899.38897033621</v>
      </c>
      <c r="BL96" s="150">
        <f t="shared" si="49"/>
        <v>1293999.2859167142</v>
      </c>
      <c r="BO96" s="139">
        <f t="shared" si="50"/>
        <v>55476627.657946207</v>
      </c>
      <c r="BP96" s="140">
        <f t="shared" si="51"/>
        <v>1000268.0166842176</v>
      </c>
      <c r="BQ96" s="134">
        <f t="shared" si="44"/>
        <v>231152.61524144255</v>
      </c>
      <c r="BR96" s="147">
        <f t="shared" si="52"/>
        <v>1231420.6319256602</v>
      </c>
      <c r="BT96" s="139">
        <f t="shared" si="37"/>
        <v>85339216.403190345</v>
      </c>
      <c r="BU96" s="140">
        <f t="shared" si="53"/>
        <v>613142.12441176292</v>
      </c>
      <c r="BV96" s="134">
        <f t="shared" si="45"/>
        <v>355580.06834662642</v>
      </c>
      <c r="BW96" s="150">
        <f t="shared" si="54"/>
        <v>968722.19275838928</v>
      </c>
      <c r="BY96" s="28"/>
      <c r="CE96" s="126"/>
      <c r="CF96" s="121"/>
      <c r="CG96" s="122" t="s">
        <v>91</v>
      </c>
      <c r="CH96" s="123"/>
      <c r="CI96" s="136">
        <f t="shared" si="55"/>
        <v>861557.2925789986</v>
      </c>
      <c r="CJ96" s="137">
        <f t="shared" si="55"/>
        <v>199097.85981175085</v>
      </c>
      <c r="CK96" s="142">
        <f t="shared" si="56"/>
        <v>610639.50349579658</v>
      </c>
      <c r="CL96" s="137">
        <f t="shared" si="56"/>
        <v>354128.72112888511</v>
      </c>
      <c r="CM96" s="142">
        <f t="shared" si="57"/>
        <v>1051099.8969463781</v>
      </c>
      <c r="CN96" s="137">
        <f t="shared" si="57"/>
        <v>242899.38897033621</v>
      </c>
      <c r="CO96" s="143">
        <f t="shared" si="58"/>
        <v>1000268.0166842176</v>
      </c>
      <c r="CP96" s="143">
        <f t="shared" si="58"/>
        <v>231152.61524144255</v>
      </c>
      <c r="CQ96" s="143">
        <f t="shared" si="59"/>
        <v>613142.12441176292</v>
      </c>
      <c r="CR96" s="143">
        <f t="shared" si="59"/>
        <v>355580.06834662642</v>
      </c>
      <c r="CS96" s="143">
        <f t="shared" si="60"/>
        <v>4136706.8341171537</v>
      </c>
      <c r="CT96" s="143">
        <f t="shared" si="61"/>
        <v>3723036.1507054386</v>
      </c>
      <c r="CU96" s="143">
        <f t="shared" si="62"/>
        <v>1382858.6534990412</v>
      </c>
      <c r="CX96" s="138">
        <v>71</v>
      </c>
      <c r="CY96" s="205"/>
      <c r="CZ96" s="206" t="s">
        <v>91</v>
      </c>
      <c r="DA96" s="237">
        <f t="shared" si="63"/>
        <v>331886076.83976984</v>
      </c>
      <c r="DB96" s="237">
        <f t="shared" si="46"/>
        <v>3723036.1507054386</v>
      </c>
      <c r="DC96" s="237">
        <f t="shared" si="46"/>
        <v>1382858.6534990412</v>
      </c>
      <c r="DD96" s="138">
        <f t="shared" si="40"/>
        <v>328163040.68906438</v>
      </c>
    </row>
    <row r="97" spans="47:108">
      <c r="AU97" s="124">
        <f t="shared" si="38"/>
        <v>75</v>
      </c>
      <c r="AV97" s="131"/>
      <c r="AW97" s="148" t="s">
        <v>92</v>
      </c>
      <c r="AX97" s="125"/>
      <c r="AY97" s="139">
        <f t="shared" si="64"/>
        <v>46921929.062241212</v>
      </c>
      <c r="AZ97" s="140">
        <f t="shared" si="65"/>
        <v>865147.11463141104</v>
      </c>
      <c r="BA97" s="134">
        <f t="shared" si="41"/>
        <v>195508.03775933839</v>
      </c>
      <c r="BB97" s="141">
        <f t="shared" si="66"/>
        <v>1060655.1523907494</v>
      </c>
      <c r="BD97" s="145">
        <f t="shared" si="67"/>
        <v>84380253.567436621</v>
      </c>
      <c r="BE97" s="146">
        <f t="shared" si="68"/>
        <v>613183.83476036252</v>
      </c>
      <c r="BF97" s="134">
        <f t="shared" si="42"/>
        <v>351584.38986431924</v>
      </c>
      <c r="BG97" s="141">
        <f t="shared" si="39"/>
        <v>964768.22462468175</v>
      </c>
      <c r="BH97" s="102"/>
      <c r="BI97" s="139">
        <f t="shared" si="47"/>
        <v>57244753.455934308</v>
      </c>
      <c r="BJ97" s="140">
        <f t="shared" si="48"/>
        <v>1055479.4798503213</v>
      </c>
      <c r="BK97" s="134">
        <f t="shared" si="43"/>
        <v>238519.80606639295</v>
      </c>
      <c r="BL97" s="141">
        <f t="shared" si="49"/>
        <v>1293999.2859167142</v>
      </c>
      <c r="BO97" s="139">
        <f t="shared" si="50"/>
        <v>54476359.641261987</v>
      </c>
      <c r="BP97" s="140">
        <f t="shared" si="51"/>
        <v>1004435.8000870686</v>
      </c>
      <c r="BQ97" s="134">
        <f t="shared" si="44"/>
        <v>226984.83183859164</v>
      </c>
      <c r="BR97" s="147">
        <f t="shared" si="52"/>
        <v>1231420.6319256602</v>
      </c>
      <c r="BT97" s="139">
        <f t="shared" si="37"/>
        <v>84726074.278778583</v>
      </c>
      <c r="BU97" s="140">
        <f t="shared" si="53"/>
        <v>615696.88326347852</v>
      </c>
      <c r="BV97" s="134">
        <f t="shared" si="45"/>
        <v>353025.30949491076</v>
      </c>
      <c r="BW97" s="141">
        <f t="shared" si="54"/>
        <v>968722.19275838928</v>
      </c>
      <c r="BY97" s="28"/>
      <c r="CE97" s="126"/>
      <c r="CF97" s="121"/>
      <c r="CG97" s="122" t="s">
        <v>92</v>
      </c>
      <c r="CH97" s="149"/>
      <c r="CI97" s="136">
        <f t="shared" si="55"/>
        <v>865147.11463141104</v>
      </c>
      <c r="CJ97" s="137">
        <f t="shared" si="55"/>
        <v>195508.03775933839</v>
      </c>
      <c r="CK97" s="142">
        <f t="shared" si="56"/>
        <v>613183.83476036252</v>
      </c>
      <c r="CL97" s="137">
        <f t="shared" si="56"/>
        <v>351584.38986431924</v>
      </c>
      <c r="CM97" s="142">
        <f t="shared" si="57"/>
        <v>1055479.4798503213</v>
      </c>
      <c r="CN97" s="137">
        <f t="shared" si="57"/>
        <v>238519.80606639295</v>
      </c>
      <c r="CO97" s="143">
        <f t="shared" si="58"/>
        <v>1004435.8000870686</v>
      </c>
      <c r="CP97" s="143">
        <f t="shared" si="58"/>
        <v>226984.83183859164</v>
      </c>
      <c r="CQ97" s="143">
        <f t="shared" si="59"/>
        <v>615696.88326347852</v>
      </c>
      <c r="CR97" s="143">
        <f t="shared" si="59"/>
        <v>353025.30949491076</v>
      </c>
      <c r="CS97" s="143">
        <f t="shared" si="60"/>
        <v>4153943.1125926422</v>
      </c>
      <c r="CT97" s="143">
        <f t="shared" si="61"/>
        <v>3738548.8013333781</v>
      </c>
      <c r="CU97" s="143">
        <f t="shared" si="62"/>
        <v>1365622.3750235529</v>
      </c>
      <c r="CX97" s="138">
        <v>72</v>
      </c>
      <c r="CY97" s="205"/>
      <c r="CZ97" s="206" t="s">
        <v>92</v>
      </c>
      <c r="DA97" s="237">
        <f t="shared" si="63"/>
        <v>327749370.00565273</v>
      </c>
      <c r="DB97" s="237">
        <f t="shared" si="46"/>
        <v>3738548.8013333781</v>
      </c>
      <c r="DC97" s="237">
        <f t="shared" si="46"/>
        <v>1365622.3750235529</v>
      </c>
      <c r="DD97" s="138">
        <f t="shared" si="40"/>
        <v>324010821.20431936</v>
      </c>
    </row>
    <row r="98" spans="47:108">
      <c r="AU98" s="124">
        <f t="shared" si="38"/>
        <v>76</v>
      </c>
      <c r="AV98" s="131"/>
      <c r="AW98" s="120" t="s">
        <v>93</v>
      </c>
      <c r="AX98" s="125"/>
      <c r="AY98" s="139">
        <f t="shared" si="64"/>
        <v>46056781.947609797</v>
      </c>
      <c r="AZ98" s="140">
        <f t="shared" si="65"/>
        <v>868751.89427570859</v>
      </c>
      <c r="BA98" s="134">
        <f t="shared" si="41"/>
        <v>191903.25811504084</v>
      </c>
      <c r="BB98" s="141">
        <f t="shared" si="66"/>
        <v>1060655.1523907494</v>
      </c>
      <c r="BD98" s="145">
        <f t="shared" si="67"/>
        <v>83767069.732676253</v>
      </c>
      <c r="BE98" s="146">
        <f t="shared" si="68"/>
        <v>615738.76740519726</v>
      </c>
      <c r="BF98" s="134">
        <f t="shared" si="42"/>
        <v>349029.45721948444</v>
      </c>
      <c r="BG98" s="141">
        <f t="shared" si="39"/>
        <v>964768.22462468175</v>
      </c>
      <c r="BH98" s="102"/>
      <c r="BI98" s="139">
        <f t="shared" si="47"/>
        <v>56189273.976083986</v>
      </c>
      <c r="BJ98" s="140">
        <f t="shared" si="48"/>
        <v>1059877.3110163643</v>
      </c>
      <c r="BK98" s="134">
        <f t="shared" si="43"/>
        <v>234121.97490034997</v>
      </c>
      <c r="BL98" s="141">
        <f t="shared" si="49"/>
        <v>1293999.2859167142</v>
      </c>
      <c r="BO98" s="139">
        <f t="shared" si="50"/>
        <v>53471923.841174915</v>
      </c>
      <c r="BP98" s="140">
        <f t="shared" si="51"/>
        <v>1008620.949254098</v>
      </c>
      <c r="BQ98" s="134">
        <f t="shared" si="44"/>
        <v>222799.68267156216</v>
      </c>
      <c r="BR98" s="147">
        <f t="shared" si="52"/>
        <v>1231420.6319256602</v>
      </c>
      <c r="BT98" s="139">
        <f t="shared" si="37"/>
        <v>84110377.395515099</v>
      </c>
      <c r="BU98" s="140">
        <f t="shared" si="53"/>
        <v>618262.28694374301</v>
      </c>
      <c r="BV98" s="134">
        <f t="shared" si="45"/>
        <v>350459.90581464628</v>
      </c>
      <c r="BW98" s="141">
        <f t="shared" si="54"/>
        <v>968722.19275838928</v>
      </c>
      <c r="BY98" s="28"/>
      <c r="CE98" s="126"/>
      <c r="CF98" s="121"/>
      <c r="CG98" s="122" t="s">
        <v>93</v>
      </c>
      <c r="CH98" s="123"/>
      <c r="CI98" s="136">
        <f t="shared" si="55"/>
        <v>868751.89427570859</v>
      </c>
      <c r="CJ98" s="137">
        <f t="shared" si="55"/>
        <v>191903.25811504084</v>
      </c>
      <c r="CK98" s="142">
        <f t="shared" si="56"/>
        <v>615738.76740519726</v>
      </c>
      <c r="CL98" s="137">
        <f t="shared" si="56"/>
        <v>349029.45721948444</v>
      </c>
      <c r="CM98" s="142">
        <f t="shared" si="57"/>
        <v>1059877.3110163643</v>
      </c>
      <c r="CN98" s="137">
        <f t="shared" si="57"/>
        <v>234121.97490034997</v>
      </c>
      <c r="CO98" s="143">
        <f t="shared" si="58"/>
        <v>1008620.949254098</v>
      </c>
      <c r="CP98" s="143">
        <f t="shared" si="58"/>
        <v>222799.68267156216</v>
      </c>
      <c r="CQ98" s="143">
        <f t="shared" si="59"/>
        <v>618262.28694374301</v>
      </c>
      <c r="CR98" s="143">
        <f t="shared" si="59"/>
        <v>350459.90581464628</v>
      </c>
      <c r="CS98" s="143">
        <f t="shared" si="60"/>
        <v>4171251.208895111</v>
      </c>
      <c r="CT98" s="143">
        <f t="shared" si="61"/>
        <v>3754126.0880056</v>
      </c>
      <c r="CU98" s="143">
        <f t="shared" si="62"/>
        <v>1348314.2787210839</v>
      </c>
      <c r="CX98" s="138">
        <v>73</v>
      </c>
      <c r="CY98" s="205"/>
      <c r="CZ98" s="206" t="s">
        <v>93</v>
      </c>
      <c r="DA98" s="237">
        <f t="shared" si="63"/>
        <v>323595426.89306003</v>
      </c>
      <c r="DB98" s="237">
        <f t="shared" si="46"/>
        <v>3754126.0880056</v>
      </c>
      <c r="DC98" s="237">
        <f t="shared" si="46"/>
        <v>1348314.2787210839</v>
      </c>
      <c r="DD98" s="138">
        <f t="shared" si="40"/>
        <v>319841300.80505443</v>
      </c>
    </row>
    <row r="99" spans="47:108">
      <c r="AU99" s="124">
        <f t="shared" si="38"/>
        <v>77</v>
      </c>
      <c r="AV99" s="131"/>
      <c r="AW99" s="120" t="s">
        <v>94</v>
      </c>
      <c r="AX99" s="125"/>
      <c r="AY99" s="139">
        <f t="shared" si="64"/>
        <v>45188030.053334087</v>
      </c>
      <c r="AZ99" s="140">
        <f t="shared" si="65"/>
        <v>872371.69383519073</v>
      </c>
      <c r="BA99" s="134">
        <f t="shared" si="41"/>
        <v>188283.4585555587</v>
      </c>
      <c r="BB99" s="141">
        <f t="shared" si="66"/>
        <v>1060655.1523907494</v>
      </c>
      <c r="BD99" s="145">
        <f t="shared" si="67"/>
        <v>83151330.965271056</v>
      </c>
      <c r="BE99" s="146">
        <f t="shared" si="68"/>
        <v>618304.345602719</v>
      </c>
      <c r="BF99" s="134">
        <f t="shared" si="42"/>
        <v>346463.87902196276</v>
      </c>
      <c r="BG99" s="141">
        <f t="shared" si="39"/>
        <v>964768.22462468175</v>
      </c>
      <c r="BH99" s="102"/>
      <c r="BI99" s="139">
        <f t="shared" si="47"/>
        <v>55129396.665067621</v>
      </c>
      <c r="BJ99" s="140">
        <f t="shared" si="48"/>
        <v>1064293.4664789324</v>
      </c>
      <c r="BK99" s="134">
        <f t="shared" si="43"/>
        <v>229705.81943778179</v>
      </c>
      <c r="BL99" s="141">
        <f t="shared" si="49"/>
        <v>1293999.2859167142</v>
      </c>
      <c r="BO99" s="139">
        <f t="shared" si="50"/>
        <v>52463302.89192082</v>
      </c>
      <c r="BP99" s="140">
        <f t="shared" si="51"/>
        <v>1012823.5365426567</v>
      </c>
      <c r="BQ99" s="134">
        <f t="shared" si="44"/>
        <v>218597.09538300344</v>
      </c>
      <c r="BR99" s="147">
        <f t="shared" si="52"/>
        <v>1231420.6319256602</v>
      </c>
      <c r="BT99" s="139">
        <f t="shared" si="37"/>
        <v>83492115.108571351</v>
      </c>
      <c r="BU99" s="140">
        <f t="shared" si="53"/>
        <v>620838.37980600866</v>
      </c>
      <c r="BV99" s="134">
        <f t="shared" si="45"/>
        <v>347883.81295238063</v>
      </c>
      <c r="BW99" s="141">
        <f t="shared" si="54"/>
        <v>968722.19275838928</v>
      </c>
      <c r="BY99" s="28"/>
      <c r="CE99" s="126"/>
      <c r="CF99" s="121"/>
      <c r="CG99" s="122" t="s">
        <v>94</v>
      </c>
      <c r="CH99" s="123"/>
      <c r="CI99" s="136">
        <f t="shared" si="55"/>
        <v>872371.69383519073</v>
      </c>
      <c r="CJ99" s="137">
        <f t="shared" si="55"/>
        <v>188283.4585555587</v>
      </c>
      <c r="CK99" s="142">
        <f t="shared" si="56"/>
        <v>618304.345602719</v>
      </c>
      <c r="CL99" s="137">
        <f t="shared" si="56"/>
        <v>346463.87902196276</v>
      </c>
      <c r="CM99" s="142">
        <f t="shared" si="57"/>
        <v>1064293.4664789324</v>
      </c>
      <c r="CN99" s="137">
        <f t="shared" si="57"/>
        <v>229705.81943778179</v>
      </c>
      <c r="CO99" s="143">
        <f t="shared" si="58"/>
        <v>1012823.5365426567</v>
      </c>
      <c r="CP99" s="143">
        <f t="shared" si="58"/>
        <v>218597.09538300344</v>
      </c>
      <c r="CQ99" s="143">
        <f t="shared" si="59"/>
        <v>620838.37980600866</v>
      </c>
      <c r="CR99" s="143">
        <f t="shared" si="59"/>
        <v>347883.81295238063</v>
      </c>
      <c r="CS99" s="143">
        <f t="shared" si="60"/>
        <v>4188631.4222655077</v>
      </c>
      <c r="CT99" s="143">
        <f t="shared" si="61"/>
        <v>3769768.280038957</v>
      </c>
      <c r="CU99" s="143">
        <f t="shared" si="62"/>
        <v>1330934.0653506874</v>
      </c>
      <c r="CX99" s="138">
        <v>74</v>
      </c>
      <c r="CY99" s="205"/>
      <c r="CZ99" s="206" t="s">
        <v>94</v>
      </c>
      <c r="DA99" s="237">
        <f t="shared" si="63"/>
        <v>319424175.68416494</v>
      </c>
      <c r="DB99" s="237">
        <f t="shared" si="46"/>
        <v>3769768.280038957</v>
      </c>
      <c r="DC99" s="237">
        <f t="shared" si="46"/>
        <v>1330934.0653506874</v>
      </c>
      <c r="DD99" s="138">
        <f t="shared" si="40"/>
        <v>315654407.40412599</v>
      </c>
    </row>
    <row r="100" spans="47:108">
      <c r="AU100" s="124">
        <f t="shared" si="38"/>
        <v>78</v>
      </c>
      <c r="AV100" s="131"/>
      <c r="AW100" s="120" t="s">
        <v>95</v>
      </c>
      <c r="AX100" s="125"/>
      <c r="AY100" s="139">
        <f t="shared" si="64"/>
        <v>44315658.359498896</v>
      </c>
      <c r="AZ100" s="140">
        <f t="shared" si="65"/>
        <v>876006.57589283737</v>
      </c>
      <c r="BA100" s="134">
        <f t="shared" si="41"/>
        <v>184648.57649791206</v>
      </c>
      <c r="BB100" s="141">
        <f t="shared" si="66"/>
        <v>1060655.1523907494</v>
      </c>
      <c r="BD100" s="145">
        <f t="shared" si="67"/>
        <v>82533026.619668335</v>
      </c>
      <c r="BE100" s="146">
        <f t="shared" si="68"/>
        <v>620880.61370939692</v>
      </c>
      <c r="BF100" s="134">
        <f t="shared" si="42"/>
        <v>343887.61091528478</v>
      </c>
      <c r="BG100" s="141">
        <f t="shared" si="39"/>
        <v>964768.22462468175</v>
      </c>
      <c r="BH100" s="102"/>
      <c r="BI100" s="139">
        <f t="shared" si="47"/>
        <v>54065103.198588692</v>
      </c>
      <c r="BJ100" s="140">
        <f t="shared" si="48"/>
        <v>1068728.0225892614</v>
      </c>
      <c r="BK100" s="134">
        <f t="shared" si="43"/>
        <v>225271.26332745291</v>
      </c>
      <c r="BL100" s="141">
        <f t="shared" si="49"/>
        <v>1293999.2859167142</v>
      </c>
      <c r="BO100" s="139">
        <f t="shared" si="50"/>
        <v>51450479.355378166</v>
      </c>
      <c r="BP100" s="140">
        <f t="shared" si="51"/>
        <v>1017043.6346115845</v>
      </c>
      <c r="BQ100" s="134">
        <f t="shared" si="44"/>
        <v>214376.99731407571</v>
      </c>
      <c r="BR100" s="147">
        <f t="shared" si="52"/>
        <v>1231420.6319256602</v>
      </c>
      <c r="BT100" s="139">
        <f t="shared" si="37"/>
        <v>82871276.728765339</v>
      </c>
      <c r="BU100" s="140">
        <f t="shared" si="53"/>
        <v>623425.2063885337</v>
      </c>
      <c r="BV100" s="134">
        <f t="shared" si="45"/>
        <v>345296.98636985559</v>
      </c>
      <c r="BW100" s="141">
        <f t="shared" si="54"/>
        <v>968722.19275838928</v>
      </c>
      <c r="BY100" s="28"/>
      <c r="CE100" s="126"/>
      <c r="CF100" s="121"/>
      <c r="CG100" s="122" t="s">
        <v>95</v>
      </c>
      <c r="CH100" s="123"/>
      <c r="CI100" s="136">
        <f t="shared" si="55"/>
        <v>876006.57589283737</v>
      </c>
      <c r="CJ100" s="137">
        <f t="shared" si="55"/>
        <v>184648.57649791206</v>
      </c>
      <c r="CK100" s="142">
        <f t="shared" si="56"/>
        <v>620880.61370939692</v>
      </c>
      <c r="CL100" s="137">
        <f t="shared" si="56"/>
        <v>343887.61091528478</v>
      </c>
      <c r="CM100" s="142">
        <f t="shared" si="57"/>
        <v>1068728.0225892614</v>
      </c>
      <c r="CN100" s="137">
        <f t="shared" si="57"/>
        <v>225271.26332745291</v>
      </c>
      <c r="CO100" s="143">
        <f t="shared" si="58"/>
        <v>1017043.6346115845</v>
      </c>
      <c r="CP100" s="143">
        <f t="shared" si="58"/>
        <v>214376.99731407571</v>
      </c>
      <c r="CQ100" s="143">
        <f t="shared" si="59"/>
        <v>623425.2063885337</v>
      </c>
      <c r="CR100" s="143">
        <f t="shared" si="59"/>
        <v>345296.98636985559</v>
      </c>
      <c r="CS100" s="143">
        <f t="shared" si="60"/>
        <v>4206084.0531916143</v>
      </c>
      <c r="CT100" s="143">
        <f t="shared" si="61"/>
        <v>3785475.6478724531</v>
      </c>
      <c r="CU100" s="143">
        <f t="shared" si="62"/>
        <v>1313481.434424581</v>
      </c>
      <c r="CX100" s="138">
        <v>75</v>
      </c>
      <c r="CY100" s="205"/>
      <c r="CZ100" s="206" t="s">
        <v>95</v>
      </c>
      <c r="DA100" s="237">
        <f t="shared" si="63"/>
        <v>315235544.26189947</v>
      </c>
      <c r="DB100" s="237">
        <f t="shared" si="46"/>
        <v>3785475.6478724531</v>
      </c>
      <c r="DC100" s="237">
        <f t="shared" si="46"/>
        <v>1313481.434424581</v>
      </c>
      <c r="DD100" s="138">
        <f t="shared" si="40"/>
        <v>311450068.61402702</v>
      </c>
    </row>
    <row r="101" spans="47:108">
      <c r="AU101" s="124">
        <f t="shared" si="38"/>
        <v>79</v>
      </c>
      <c r="AV101" s="131"/>
      <c r="AW101" s="120" t="s">
        <v>96</v>
      </c>
      <c r="AX101" s="125"/>
      <c r="AY101" s="139">
        <f t="shared" si="64"/>
        <v>43439651.78360606</v>
      </c>
      <c r="AZ101" s="140">
        <f t="shared" si="65"/>
        <v>879656.60329239082</v>
      </c>
      <c r="BA101" s="134">
        <f t="shared" si="41"/>
        <v>180998.54909835861</v>
      </c>
      <c r="BB101" s="141">
        <f t="shared" si="66"/>
        <v>1060655.1523907494</v>
      </c>
      <c r="BD101" s="145">
        <f t="shared" si="67"/>
        <v>81912146.005958945</v>
      </c>
      <c r="BE101" s="146">
        <f t="shared" si="68"/>
        <v>623467.61626651953</v>
      </c>
      <c r="BF101" s="134">
        <f t="shared" si="42"/>
        <v>341300.60835816228</v>
      </c>
      <c r="BG101" s="141">
        <f t="shared" si="39"/>
        <v>964768.22462468175</v>
      </c>
      <c r="BH101" s="102"/>
      <c r="BI101" s="139">
        <f t="shared" si="47"/>
        <v>52996375.175999433</v>
      </c>
      <c r="BJ101" s="140">
        <f t="shared" si="48"/>
        <v>1073181.0560167166</v>
      </c>
      <c r="BK101" s="134">
        <f t="shared" si="43"/>
        <v>220818.22989999768</v>
      </c>
      <c r="BL101" s="141">
        <f t="shared" si="49"/>
        <v>1293999.2859167142</v>
      </c>
      <c r="BO101" s="139">
        <f t="shared" si="50"/>
        <v>50433435.720766582</v>
      </c>
      <c r="BP101" s="140">
        <f t="shared" si="51"/>
        <v>1021281.3164224661</v>
      </c>
      <c r="BQ101" s="134">
        <f t="shared" si="44"/>
        <v>210139.31550319411</v>
      </c>
      <c r="BR101" s="147">
        <f t="shared" si="52"/>
        <v>1231420.6319256602</v>
      </c>
      <c r="BT101" s="139">
        <f t="shared" si="37"/>
        <v>82247851.522376806</v>
      </c>
      <c r="BU101" s="140">
        <f t="shared" si="53"/>
        <v>626022.81141515262</v>
      </c>
      <c r="BV101" s="134">
        <f t="shared" si="45"/>
        <v>342699.38134323672</v>
      </c>
      <c r="BW101" s="141">
        <f t="shared" si="54"/>
        <v>968722.19275838928</v>
      </c>
      <c r="BY101" s="28"/>
      <c r="CE101" s="126"/>
      <c r="CF101" s="121"/>
      <c r="CG101" s="122" t="s">
        <v>96</v>
      </c>
      <c r="CH101" s="123"/>
      <c r="CI101" s="136">
        <f t="shared" si="55"/>
        <v>879656.60329239082</v>
      </c>
      <c r="CJ101" s="137">
        <f t="shared" si="55"/>
        <v>180998.54909835861</v>
      </c>
      <c r="CK101" s="142">
        <f t="shared" si="56"/>
        <v>623467.61626651953</v>
      </c>
      <c r="CL101" s="137">
        <f t="shared" si="56"/>
        <v>341300.60835816228</v>
      </c>
      <c r="CM101" s="142">
        <f t="shared" si="57"/>
        <v>1073181.0560167166</v>
      </c>
      <c r="CN101" s="137">
        <f t="shared" si="57"/>
        <v>220818.22989999768</v>
      </c>
      <c r="CO101" s="143">
        <f t="shared" si="58"/>
        <v>1021281.3164224661</v>
      </c>
      <c r="CP101" s="143">
        <f t="shared" si="58"/>
        <v>210139.31550319411</v>
      </c>
      <c r="CQ101" s="143">
        <f t="shared" si="59"/>
        <v>626022.81141515262</v>
      </c>
      <c r="CR101" s="143">
        <f t="shared" si="59"/>
        <v>342699.38134323672</v>
      </c>
      <c r="CS101" s="143">
        <f t="shared" si="60"/>
        <v>4223609.4034132455</v>
      </c>
      <c r="CT101" s="143">
        <f t="shared" si="61"/>
        <v>3801248.4630719209</v>
      </c>
      <c r="CU101" s="143">
        <f t="shared" si="62"/>
        <v>1295956.0842029494</v>
      </c>
      <c r="CX101" s="138">
        <v>76</v>
      </c>
      <c r="CY101" s="205"/>
      <c r="CZ101" s="206" t="s">
        <v>96</v>
      </c>
      <c r="DA101" s="237">
        <f t="shared" si="63"/>
        <v>311029460.20870781</v>
      </c>
      <c r="DB101" s="237">
        <f t="shared" si="46"/>
        <v>3801248.4630719209</v>
      </c>
      <c r="DC101" s="237">
        <f t="shared" si="46"/>
        <v>1295956.0842029494</v>
      </c>
      <c r="DD101" s="138">
        <f t="shared" si="40"/>
        <v>307228211.74563587</v>
      </c>
    </row>
    <row r="102" spans="47:108">
      <c r="AU102" s="124">
        <f t="shared" si="38"/>
        <v>80</v>
      </c>
      <c r="AV102" s="131"/>
      <c r="AW102" s="120" t="s">
        <v>97</v>
      </c>
      <c r="AX102" s="125"/>
      <c r="AY102" s="139">
        <f t="shared" si="64"/>
        <v>42559995.180313669</v>
      </c>
      <c r="AZ102" s="140">
        <f t="shared" si="65"/>
        <v>883321.83913944243</v>
      </c>
      <c r="BA102" s="134">
        <f t="shared" si="41"/>
        <v>177333.31325130697</v>
      </c>
      <c r="BB102" s="141">
        <f t="shared" si="66"/>
        <v>1060655.1523907494</v>
      </c>
      <c r="BD102" s="145">
        <f t="shared" si="67"/>
        <v>81288678.389692426</v>
      </c>
      <c r="BE102" s="146">
        <f t="shared" si="68"/>
        <v>626065.39800096327</v>
      </c>
      <c r="BF102" s="134">
        <f t="shared" si="42"/>
        <v>338702.82662371843</v>
      </c>
      <c r="BG102" s="141">
        <f t="shared" si="39"/>
        <v>964768.22462468175</v>
      </c>
      <c r="BH102" s="102"/>
      <c r="BI102" s="139">
        <f t="shared" si="47"/>
        <v>51923194.119982719</v>
      </c>
      <c r="BJ102" s="140">
        <f t="shared" si="48"/>
        <v>1077652.6437501195</v>
      </c>
      <c r="BK102" s="134">
        <f t="shared" si="43"/>
        <v>216346.64216659465</v>
      </c>
      <c r="BL102" s="150">
        <f t="shared" si="49"/>
        <v>1293999.2859167142</v>
      </c>
      <c r="BO102" s="139">
        <f t="shared" si="50"/>
        <v>49412154.404344119</v>
      </c>
      <c r="BP102" s="140">
        <f t="shared" si="51"/>
        <v>1025536.655240893</v>
      </c>
      <c r="BQ102" s="134">
        <f t="shared" si="44"/>
        <v>205883.97668476717</v>
      </c>
      <c r="BR102" s="147">
        <f t="shared" si="52"/>
        <v>1231420.6319256602</v>
      </c>
      <c r="BT102" s="139">
        <f t="shared" si="37"/>
        <v>81621828.710961655</v>
      </c>
      <c r="BU102" s="140">
        <f t="shared" si="53"/>
        <v>628631.23979604896</v>
      </c>
      <c r="BV102" s="134">
        <f t="shared" si="45"/>
        <v>340090.95296234026</v>
      </c>
      <c r="BW102" s="150">
        <f t="shared" si="54"/>
        <v>968722.19275838928</v>
      </c>
      <c r="BY102" s="28"/>
      <c r="CE102" s="126"/>
      <c r="CF102" s="121"/>
      <c r="CG102" s="122" t="s">
        <v>97</v>
      </c>
      <c r="CH102" s="123"/>
      <c r="CI102" s="136">
        <f t="shared" si="55"/>
        <v>883321.83913944243</v>
      </c>
      <c r="CJ102" s="137">
        <f t="shared" si="55"/>
        <v>177333.31325130697</v>
      </c>
      <c r="CK102" s="142">
        <f t="shared" si="56"/>
        <v>626065.39800096327</v>
      </c>
      <c r="CL102" s="137">
        <f t="shared" si="56"/>
        <v>338702.82662371843</v>
      </c>
      <c r="CM102" s="142">
        <f t="shared" si="57"/>
        <v>1077652.6437501195</v>
      </c>
      <c r="CN102" s="137">
        <f t="shared" si="57"/>
        <v>216346.64216659465</v>
      </c>
      <c r="CO102" s="143">
        <f t="shared" si="58"/>
        <v>1025536.655240893</v>
      </c>
      <c r="CP102" s="143">
        <f t="shared" si="58"/>
        <v>205883.97668476717</v>
      </c>
      <c r="CQ102" s="143">
        <f t="shared" si="59"/>
        <v>628631.23979604896</v>
      </c>
      <c r="CR102" s="143">
        <f t="shared" si="59"/>
        <v>340090.95296234026</v>
      </c>
      <c r="CS102" s="143">
        <f t="shared" si="60"/>
        <v>4241207.7759274673</v>
      </c>
      <c r="CT102" s="143">
        <f t="shared" si="61"/>
        <v>3817086.9983347207</v>
      </c>
      <c r="CU102" s="143">
        <f t="shared" si="62"/>
        <v>1278357.7116887274</v>
      </c>
      <c r="CX102" s="138">
        <v>77</v>
      </c>
      <c r="CY102" s="205"/>
      <c r="CZ102" s="206" t="s">
        <v>97</v>
      </c>
      <c r="DA102" s="237">
        <f t="shared" si="63"/>
        <v>306805850.80529457</v>
      </c>
      <c r="DB102" s="237">
        <f t="shared" si="46"/>
        <v>3817086.9983347207</v>
      </c>
      <c r="DC102" s="237">
        <f t="shared" si="46"/>
        <v>1278357.7116887274</v>
      </c>
      <c r="DD102" s="138">
        <f t="shared" si="40"/>
        <v>302988763.80695987</v>
      </c>
    </row>
    <row r="103" spans="47:108">
      <c r="AU103" s="124">
        <f t="shared" si="38"/>
        <v>81</v>
      </c>
      <c r="AV103" s="119">
        <v>2024</v>
      </c>
      <c r="AW103" s="120" t="s">
        <v>86</v>
      </c>
      <c r="AX103" s="125"/>
      <c r="AY103" s="139">
        <f t="shared" si="64"/>
        <v>41676673.34117423</v>
      </c>
      <c r="AZ103" s="140">
        <f t="shared" si="65"/>
        <v>887002.34680252348</v>
      </c>
      <c r="BA103" s="134">
        <f t="shared" si="41"/>
        <v>173652.80558822598</v>
      </c>
      <c r="BB103" s="141">
        <f t="shared" si="66"/>
        <v>1060655.1523907494</v>
      </c>
      <c r="BD103" s="145">
        <f t="shared" si="67"/>
        <v>80662612.991691455</v>
      </c>
      <c r="BE103" s="146">
        <f t="shared" si="68"/>
        <v>628674.00382596743</v>
      </c>
      <c r="BF103" s="134">
        <f t="shared" si="42"/>
        <v>336094.22079871438</v>
      </c>
      <c r="BG103" s="141">
        <f t="shared" si="39"/>
        <v>964768.22462468175</v>
      </c>
      <c r="BH103" s="102"/>
      <c r="BI103" s="139">
        <f t="shared" si="47"/>
        <v>50845541.476232603</v>
      </c>
      <c r="BJ103" s="140">
        <f t="shared" si="48"/>
        <v>1082142.8630990784</v>
      </c>
      <c r="BK103" s="134">
        <f t="shared" si="43"/>
        <v>211856.42281763584</v>
      </c>
      <c r="BL103" s="141">
        <f t="shared" si="49"/>
        <v>1293999.2859167142</v>
      </c>
      <c r="BO103" s="139">
        <f t="shared" si="50"/>
        <v>48386617.749103226</v>
      </c>
      <c r="BP103" s="140">
        <f t="shared" si="51"/>
        <v>1029809.72463773</v>
      </c>
      <c r="BQ103" s="134">
        <f t="shared" si="44"/>
        <v>201610.90728793011</v>
      </c>
      <c r="BR103" s="147">
        <f t="shared" si="52"/>
        <v>1231420.6319256602</v>
      </c>
      <c r="BT103" s="139">
        <f t="shared" si="37"/>
        <v>80993197.471165612</v>
      </c>
      <c r="BU103" s="140">
        <f t="shared" si="53"/>
        <v>631250.53662853246</v>
      </c>
      <c r="BV103" s="134">
        <f t="shared" si="45"/>
        <v>337471.65612985677</v>
      </c>
      <c r="BW103" s="141">
        <f t="shared" si="54"/>
        <v>968722.19275838928</v>
      </c>
      <c r="BY103" s="28"/>
      <c r="CE103" s="126"/>
      <c r="CF103" s="121">
        <v>2024</v>
      </c>
      <c r="CG103" s="122" t="s">
        <v>86</v>
      </c>
      <c r="CH103" s="127"/>
      <c r="CI103" s="136">
        <f t="shared" si="55"/>
        <v>887002.34680252348</v>
      </c>
      <c r="CJ103" s="137">
        <f t="shared" si="55"/>
        <v>173652.80558822598</v>
      </c>
      <c r="CK103" s="142">
        <f t="shared" si="56"/>
        <v>628674.00382596743</v>
      </c>
      <c r="CL103" s="137">
        <f t="shared" si="56"/>
        <v>336094.22079871438</v>
      </c>
      <c r="CM103" s="142">
        <f t="shared" si="57"/>
        <v>1082142.8630990784</v>
      </c>
      <c r="CN103" s="137">
        <f t="shared" si="57"/>
        <v>211856.42281763584</v>
      </c>
      <c r="CO103" s="143">
        <f t="shared" si="58"/>
        <v>1029809.72463773</v>
      </c>
      <c r="CP103" s="143">
        <f t="shared" si="58"/>
        <v>201610.90728793011</v>
      </c>
      <c r="CQ103" s="143">
        <f t="shared" si="59"/>
        <v>631250.53662853246</v>
      </c>
      <c r="CR103" s="143">
        <f t="shared" si="59"/>
        <v>337471.65612985677</v>
      </c>
      <c r="CS103" s="143">
        <f t="shared" si="60"/>
        <v>4258879.4749938315</v>
      </c>
      <c r="CT103" s="143">
        <f t="shared" si="61"/>
        <v>3832991.5274944482</v>
      </c>
      <c r="CU103" s="143">
        <f t="shared" si="62"/>
        <v>1260686.0126223632</v>
      </c>
      <c r="CX103" s="138">
        <v>78</v>
      </c>
      <c r="CY103" s="205">
        <v>2024</v>
      </c>
      <c r="CZ103" s="206" t="s">
        <v>86</v>
      </c>
      <c r="DA103" s="237">
        <f t="shared" si="63"/>
        <v>302564643.02936715</v>
      </c>
      <c r="DB103" s="237">
        <f t="shared" si="46"/>
        <v>3832991.5274944482</v>
      </c>
      <c r="DC103" s="237">
        <f t="shared" si="46"/>
        <v>1260686.0126223632</v>
      </c>
      <c r="DD103" s="138">
        <f t="shared" si="40"/>
        <v>298731651.50187272</v>
      </c>
    </row>
    <row r="104" spans="47:108">
      <c r="AU104" s="124">
        <f t="shared" si="38"/>
        <v>82</v>
      </c>
      <c r="AV104" s="131"/>
      <c r="AW104" s="120" t="s">
        <v>87</v>
      </c>
      <c r="AX104" s="125"/>
      <c r="AY104" s="139">
        <f t="shared" si="64"/>
        <v>40789670.994371705</v>
      </c>
      <c r="AZ104" s="140">
        <f t="shared" si="65"/>
        <v>890698.18991420069</v>
      </c>
      <c r="BA104" s="134">
        <f t="shared" si="41"/>
        <v>169956.96247654877</v>
      </c>
      <c r="BB104" s="141">
        <f t="shared" si="66"/>
        <v>1060655.1523907494</v>
      </c>
      <c r="BD104" s="145">
        <f t="shared" si="67"/>
        <v>80033938.987865493</v>
      </c>
      <c r="BE104" s="146">
        <f t="shared" si="68"/>
        <v>631293.47884190886</v>
      </c>
      <c r="BF104" s="134">
        <f t="shared" si="42"/>
        <v>333474.74578277289</v>
      </c>
      <c r="BG104" s="141">
        <f t="shared" si="39"/>
        <v>964768.22462468175</v>
      </c>
      <c r="BH104" s="102"/>
      <c r="BI104" s="139">
        <f t="shared" si="47"/>
        <v>49763398.613133527</v>
      </c>
      <c r="BJ104" s="140">
        <f t="shared" si="48"/>
        <v>1086651.7916953245</v>
      </c>
      <c r="BK104" s="134">
        <f t="shared" si="43"/>
        <v>207347.49422138973</v>
      </c>
      <c r="BL104" s="147">
        <f t="shared" si="49"/>
        <v>1293999.2859167142</v>
      </c>
      <c r="BO104" s="139">
        <f t="shared" si="50"/>
        <v>47356808.024465494</v>
      </c>
      <c r="BP104" s="140">
        <f t="shared" si="51"/>
        <v>1034100.5984903873</v>
      </c>
      <c r="BQ104" s="134">
        <f t="shared" si="44"/>
        <v>197320.0334352729</v>
      </c>
      <c r="BR104" s="147">
        <f t="shared" si="52"/>
        <v>1231420.6319256602</v>
      </c>
      <c r="BT104" s="139">
        <f t="shared" si="37"/>
        <v>80361946.934537083</v>
      </c>
      <c r="BU104" s="140">
        <f t="shared" si="53"/>
        <v>633880.74719781801</v>
      </c>
      <c r="BV104" s="134">
        <f t="shared" si="45"/>
        <v>334841.44556057121</v>
      </c>
      <c r="BW104" s="147">
        <f t="shared" si="54"/>
        <v>968722.19275838928</v>
      </c>
      <c r="BY104" s="28"/>
      <c r="CE104" s="126"/>
      <c r="CF104" s="121"/>
      <c r="CG104" s="122" t="s">
        <v>87</v>
      </c>
      <c r="CH104" s="123"/>
      <c r="CI104" s="136">
        <f t="shared" si="55"/>
        <v>890698.18991420069</v>
      </c>
      <c r="CJ104" s="137">
        <f t="shared" si="55"/>
        <v>169956.96247654877</v>
      </c>
      <c r="CK104" s="142">
        <f t="shared" si="56"/>
        <v>631293.47884190886</v>
      </c>
      <c r="CL104" s="137">
        <f t="shared" si="56"/>
        <v>333474.74578277289</v>
      </c>
      <c r="CM104" s="142">
        <f t="shared" si="57"/>
        <v>1086651.7916953245</v>
      </c>
      <c r="CN104" s="137">
        <f t="shared" si="57"/>
        <v>207347.49422138973</v>
      </c>
      <c r="CO104" s="143">
        <f t="shared" si="58"/>
        <v>1034100.5984903873</v>
      </c>
      <c r="CP104" s="143">
        <f t="shared" si="58"/>
        <v>197320.0334352729</v>
      </c>
      <c r="CQ104" s="143">
        <f t="shared" si="59"/>
        <v>633880.74719781801</v>
      </c>
      <c r="CR104" s="143">
        <f t="shared" si="59"/>
        <v>334841.44556057121</v>
      </c>
      <c r="CS104" s="143">
        <f t="shared" si="60"/>
        <v>4276624.8061396396</v>
      </c>
      <c r="CT104" s="143">
        <f t="shared" si="61"/>
        <v>3848962.3255256759</v>
      </c>
      <c r="CU104" s="143">
        <f t="shared" si="62"/>
        <v>1242940.6814765555</v>
      </c>
      <c r="CX104" s="138">
        <v>79</v>
      </c>
      <c r="CY104" s="205"/>
      <c r="CZ104" s="206" t="s">
        <v>87</v>
      </c>
      <c r="DA104" s="237">
        <f t="shared" si="63"/>
        <v>298305763.55437326</v>
      </c>
      <c r="DB104" s="237">
        <f t="shared" si="46"/>
        <v>3848962.3255256759</v>
      </c>
      <c r="DC104" s="237">
        <f t="shared" si="46"/>
        <v>1242940.6814765555</v>
      </c>
      <c r="DD104" s="138">
        <f t="shared" si="40"/>
        <v>294456801.22884756</v>
      </c>
    </row>
    <row r="105" spans="47:108">
      <c r="AU105" s="124">
        <f t="shared" si="38"/>
        <v>83</v>
      </c>
      <c r="AV105" s="131"/>
      <c r="AW105" s="120" t="s">
        <v>88</v>
      </c>
      <c r="AX105" s="125"/>
      <c r="AY105" s="139">
        <f>+AY104-AZ104</f>
        <v>39898972.804457501</v>
      </c>
      <c r="AZ105" s="140">
        <f t="shared" si="65"/>
        <v>894409.43237217655</v>
      </c>
      <c r="BA105" s="134">
        <f t="shared" si="41"/>
        <v>166245.72001857293</v>
      </c>
      <c r="BB105" s="141">
        <f>+BB104</f>
        <v>1060655.1523907494</v>
      </c>
      <c r="BD105" s="145">
        <f t="shared" si="67"/>
        <v>79402645.509023577</v>
      </c>
      <c r="BE105" s="146">
        <f t="shared" si="68"/>
        <v>633923.86833708349</v>
      </c>
      <c r="BF105" s="134">
        <f t="shared" si="42"/>
        <v>330844.35628759826</v>
      </c>
      <c r="BG105" s="141">
        <f t="shared" si="39"/>
        <v>964768.22462468175</v>
      </c>
      <c r="BH105" s="102"/>
      <c r="BI105" s="139">
        <f t="shared" si="47"/>
        <v>48676746.821438201</v>
      </c>
      <c r="BJ105" s="140">
        <f t="shared" si="48"/>
        <v>1091179.507494055</v>
      </c>
      <c r="BK105" s="134">
        <f t="shared" si="43"/>
        <v>202819.77842265918</v>
      </c>
      <c r="BL105" s="141">
        <f t="shared" si="49"/>
        <v>1293999.2859167142</v>
      </c>
      <c r="BO105" s="139">
        <f t="shared" si="50"/>
        <v>46322707.425975107</v>
      </c>
      <c r="BP105" s="140">
        <f t="shared" si="51"/>
        <v>1038409.3509840972</v>
      </c>
      <c r="BQ105" s="134">
        <f t="shared" si="44"/>
        <v>193011.28094156296</v>
      </c>
      <c r="BR105" s="147">
        <f t="shared" si="52"/>
        <v>1231420.6319256602</v>
      </c>
      <c r="BT105" s="139">
        <f t="shared" si="37"/>
        <v>79728066.187339261</v>
      </c>
      <c r="BU105" s="140">
        <f t="shared" si="53"/>
        <v>636521.91697780904</v>
      </c>
      <c r="BV105" s="134">
        <f t="shared" si="45"/>
        <v>332200.2757805803</v>
      </c>
      <c r="BW105" s="141">
        <f t="shared" si="54"/>
        <v>968722.19275838928</v>
      </c>
      <c r="BY105" s="28"/>
      <c r="CE105" s="126"/>
      <c r="CF105" s="121"/>
      <c r="CG105" s="122" t="s">
        <v>88</v>
      </c>
      <c r="CH105" s="127"/>
      <c r="CI105" s="136">
        <f t="shared" si="55"/>
        <v>894409.43237217655</v>
      </c>
      <c r="CJ105" s="137">
        <f t="shared" si="55"/>
        <v>166245.72001857293</v>
      </c>
      <c r="CK105" s="142">
        <f t="shared" si="56"/>
        <v>633923.86833708349</v>
      </c>
      <c r="CL105" s="137">
        <f t="shared" si="56"/>
        <v>330844.35628759826</v>
      </c>
      <c r="CM105" s="142">
        <f t="shared" si="57"/>
        <v>1091179.507494055</v>
      </c>
      <c r="CN105" s="137">
        <f t="shared" si="57"/>
        <v>202819.77842265918</v>
      </c>
      <c r="CO105" s="143">
        <f t="shared" si="58"/>
        <v>1038409.3509840972</v>
      </c>
      <c r="CP105" s="143">
        <f t="shared" si="58"/>
        <v>193011.28094156296</v>
      </c>
      <c r="CQ105" s="143">
        <f t="shared" si="59"/>
        <v>636521.91697780904</v>
      </c>
      <c r="CR105" s="143">
        <f t="shared" si="59"/>
        <v>332200.2757805803</v>
      </c>
      <c r="CS105" s="143">
        <f t="shared" si="60"/>
        <v>4294444.0761652216</v>
      </c>
      <c r="CT105" s="143">
        <f t="shared" si="61"/>
        <v>3864999.6685486995</v>
      </c>
      <c r="CU105" s="143">
        <f t="shared" si="62"/>
        <v>1225121.4114509737</v>
      </c>
      <c r="CX105" s="138">
        <v>80</v>
      </c>
      <c r="CY105" s="205"/>
      <c r="CZ105" s="206" t="s">
        <v>88</v>
      </c>
      <c r="DA105" s="237">
        <f t="shared" si="63"/>
        <v>294029138.74823368</v>
      </c>
      <c r="DB105" s="237">
        <f t="shared" si="46"/>
        <v>3864999.6685486995</v>
      </c>
      <c r="DC105" s="237">
        <f t="shared" si="46"/>
        <v>1225121.4114509737</v>
      </c>
      <c r="DD105" s="138">
        <f t="shared" si="40"/>
        <v>290164139.07968497</v>
      </c>
    </row>
    <row r="106" spans="47:108">
      <c r="AU106" s="124">
        <f t="shared" si="38"/>
        <v>84</v>
      </c>
      <c r="AV106" s="131"/>
      <c r="AW106" s="120" t="s">
        <v>89</v>
      </c>
      <c r="AX106" s="125"/>
      <c r="AY106" s="139">
        <f t="shared" ref="AY106:AY124" si="69">+AY105-AZ105</f>
        <v>39004563.372085325</v>
      </c>
      <c r="AZ106" s="140">
        <f t="shared" si="65"/>
        <v>898136.1383403939</v>
      </c>
      <c r="BA106" s="134">
        <f t="shared" si="41"/>
        <v>162519.01405035553</v>
      </c>
      <c r="BB106" s="141">
        <f t="shared" si="66"/>
        <v>1060655.1523907494</v>
      </c>
      <c r="BD106" s="145">
        <f t="shared" si="67"/>
        <v>78768721.640686497</v>
      </c>
      <c r="BE106" s="146">
        <f t="shared" si="68"/>
        <v>636565.21778848791</v>
      </c>
      <c r="BF106" s="134">
        <f t="shared" si="42"/>
        <v>328203.00683619379</v>
      </c>
      <c r="BG106" s="141">
        <f t="shared" si="39"/>
        <v>964768.22462468175</v>
      </c>
      <c r="BH106" s="102"/>
      <c r="BI106" s="139">
        <f t="shared" si="47"/>
        <v>47585567.313944146</v>
      </c>
      <c r="BJ106" s="140">
        <f t="shared" si="48"/>
        <v>1095726.0887752804</v>
      </c>
      <c r="BK106" s="134">
        <f t="shared" si="43"/>
        <v>198273.19714143395</v>
      </c>
      <c r="BL106" s="141">
        <f t="shared" si="49"/>
        <v>1293999.2859167142</v>
      </c>
      <c r="BO106" s="139">
        <f t="shared" si="50"/>
        <v>45284298.07499101</v>
      </c>
      <c r="BP106" s="140">
        <f t="shared" si="51"/>
        <v>1042736.0566131977</v>
      </c>
      <c r="BQ106" s="134">
        <f t="shared" si="44"/>
        <v>188684.57531246255</v>
      </c>
      <c r="BR106" s="147">
        <f t="shared" si="52"/>
        <v>1231420.6319256602</v>
      </c>
      <c r="BT106" s="139">
        <f t="shared" si="37"/>
        <v>79091544.270361453</v>
      </c>
      <c r="BU106" s="140">
        <f t="shared" si="53"/>
        <v>639174.09163188329</v>
      </c>
      <c r="BV106" s="134">
        <f t="shared" si="45"/>
        <v>329548.10112650605</v>
      </c>
      <c r="BW106" s="141">
        <f t="shared" si="54"/>
        <v>968722.19275838928</v>
      </c>
      <c r="BY106" s="28"/>
      <c r="CE106" s="126"/>
      <c r="CF106" s="121"/>
      <c r="CG106" s="122" t="s">
        <v>89</v>
      </c>
      <c r="CH106" s="123"/>
      <c r="CI106" s="136">
        <f t="shared" si="55"/>
        <v>898136.1383403939</v>
      </c>
      <c r="CJ106" s="137">
        <f t="shared" si="55"/>
        <v>162519.01405035553</v>
      </c>
      <c r="CK106" s="142">
        <f t="shared" si="56"/>
        <v>636565.21778848791</v>
      </c>
      <c r="CL106" s="137">
        <f t="shared" si="56"/>
        <v>328203.00683619379</v>
      </c>
      <c r="CM106" s="142">
        <f t="shared" si="57"/>
        <v>1095726.0887752804</v>
      </c>
      <c r="CN106" s="137">
        <f t="shared" si="57"/>
        <v>198273.19714143395</v>
      </c>
      <c r="CO106" s="143">
        <f t="shared" si="58"/>
        <v>1042736.0566131977</v>
      </c>
      <c r="CP106" s="143">
        <f t="shared" si="58"/>
        <v>188684.57531246255</v>
      </c>
      <c r="CQ106" s="143">
        <f t="shared" si="59"/>
        <v>639174.09163188329</v>
      </c>
      <c r="CR106" s="143">
        <f t="shared" si="59"/>
        <v>329548.10112650605</v>
      </c>
      <c r="CS106" s="143">
        <f t="shared" si="60"/>
        <v>4312337.5931492429</v>
      </c>
      <c r="CT106" s="143">
        <f t="shared" si="61"/>
        <v>3881103.8338343189</v>
      </c>
      <c r="CU106" s="143">
        <f t="shared" si="62"/>
        <v>1207227.894466952</v>
      </c>
      <c r="CX106" s="138">
        <v>81</v>
      </c>
      <c r="CY106" s="205"/>
      <c r="CZ106" s="206" t="s">
        <v>89</v>
      </c>
      <c r="DA106" s="237">
        <f t="shared" si="63"/>
        <v>289734694.67206842</v>
      </c>
      <c r="DB106" s="237">
        <f t="shared" si="46"/>
        <v>3881103.8338343189</v>
      </c>
      <c r="DC106" s="237">
        <f t="shared" si="46"/>
        <v>1207227.894466952</v>
      </c>
      <c r="DD106" s="138">
        <f t="shared" si="40"/>
        <v>285853590.83823413</v>
      </c>
    </row>
    <row r="107" spans="47:108">
      <c r="AU107" s="124">
        <f t="shared" si="38"/>
        <v>85</v>
      </c>
      <c r="AV107" s="131"/>
      <c r="AW107" s="120" t="s">
        <v>90</v>
      </c>
      <c r="AX107" s="125"/>
      <c r="AY107" s="139">
        <f t="shared" si="69"/>
        <v>38106427.233744934</v>
      </c>
      <c r="AZ107" s="140">
        <f t="shared" si="65"/>
        <v>901878.37225014553</v>
      </c>
      <c r="BA107" s="134">
        <f t="shared" si="41"/>
        <v>158776.78014060389</v>
      </c>
      <c r="BB107" s="141">
        <f t="shared" si="66"/>
        <v>1060655.1523907494</v>
      </c>
      <c r="BD107" s="145">
        <f t="shared" si="67"/>
        <v>78132156.422898009</v>
      </c>
      <c r="BE107" s="146">
        <f t="shared" si="68"/>
        <v>639217.57286260673</v>
      </c>
      <c r="BF107" s="134">
        <f t="shared" si="42"/>
        <v>325550.65176207508</v>
      </c>
      <c r="BG107" s="141">
        <f t="shared" si="39"/>
        <v>964768.22462468175</v>
      </c>
      <c r="BH107" s="102"/>
      <c r="BI107" s="139">
        <f t="shared" si="47"/>
        <v>46489841.225168869</v>
      </c>
      <c r="BJ107" s="140">
        <f t="shared" si="48"/>
        <v>1100291.6141451772</v>
      </c>
      <c r="BK107" s="134">
        <f t="shared" si="43"/>
        <v>193707.67177153696</v>
      </c>
      <c r="BL107" s="141">
        <f t="shared" si="49"/>
        <v>1293999.2859167142</v>
      </c>
      <c r="BO107" s="139">
        <f t="shared" si="50"/>
        <v>44241562.018377811</v>
      </c>
      <c r="BP107" s="140">
        <f t="shared" si="51"/>
        <v>1047080.7901824194</v>
      </c>
      <c r="BQ107" s="134">
        <f t="shared" si="44"/>
        <v>184339.84174324086</v>
      </c>
      <c r="BR107" s="147">
        <f t="shared" si="52"/>
        <v>1231420.6319256602</v>
      </c>
      <c r="BT107" s="139">
        <f t="shared" si="37"/>
        <v>78452370.178729564</v>
      </c>
      <c r="BU107" s="140">
        <f t="shared" si="53"/>
        <v>641837.3170136828</v>
      </c>
      <c r="BV107" s="134">
        <f t="shared" si="45"/>
        <v>326884.87574470654</v>
      </c>
      <c r="BW107" s="141">
        <f t="shared" si="54"/>
        <v>968722.19275838928</v>
      </c>
      <c r="BY107" s="28"/>
      <c r="CE107" s="126"/>
      <c r="CF107" s="121"/>
      <c r="CG107" s="122" t="s">
        <v>90</v>
      </c>
      <c r="CH107" s="123"/>
      <c r="CI107" s="136">
        <f t="shared" si="55"/>
        <v>901878.37225014553</v>
      </c>
      <c r="CJ107" s="137">
        <f t="shared" si="55"/>
        <v>158776.78014060389</v>
      </c>
      <c r="CK107" s="142">
        <f t="shared" si="56"/>
        <v>639217.57286260673</v>
      </c>
      <c r="CL107" s="137">
        <f t="shared" si="56"/>
        <v>325550.65176207508</v>
      </c>
      <c r="CM107" s="142">
        <f t="shared" si="57"/>
        <v>1100291.6141451772</v>
      </c>
      <c r="CN107" s="137">
        <f t="shared" si="57"/>
        <v>193707.67177153696</v>
      </c>
      <c r="CO107" s="143">
        <f t="shared" si="58"/>
        <v>1047080.7901824194</v>
      </c>
      <c r="CP107" s="143">
        <f t="shared" si="58"/>
        <v>184339.84174324086</v>
      </c>
      <c r="CQ107" s="143">
        <f t="shared" si="59"/>
        <v>641837.3170136828</v>
      </c>
      <c r="CR107" s="143">
        <f t="shared" si="59"/>
        <v>326884.87574470654</v>
      </c>
      <c r="CS107" s="143">
        <f t="shared" si="60"/>
        <v>4330305.6664540311</v>
      </c>
      <c r="CT107" s="143">
        <f t="shared" si="61"/>
        <v>3897275.0998086282</v>
      </c>
      <c r="CU107" s="143">
        <f t="shared" si="62"/>
        <v>1189259.8211621633</v>
      </c>
      <c r="CX107" s="138">
        <v>82</v>
      </c>
      <c r="CY107" s="205"/>
      <c r="CZ107" s="206" t="s">
        <v>90</v>
      </c>
      <c r="DA107" s="237">
        <f t="shared" si="63"/>
        <v>285422357.07891917</v>
      </c>
      <c r="DB107" s="237">
        <f t="shared" si="46"/>
        <v>3897275.0998086282</v>
      </c>
      <c r="DC107" s="237">
        <f t="shared" si="46"/>
        <v>1189259.8211621633</v>
      </c>
      <c r="DD107" s="138">
        <f t="shared" si="40"/>
        <v>281525081.97911054</v>
      </c>
    </row>
    <row r="108" spans="47:108">
      <c r="AU108" s="124">
        <f t="shared" si="38"/>
        <v>86</v>
      </c>
      <c r="AV108" s="131"/>
      <c r="AW108" s="148" t="s">
        <v>91</v>
      </c>
      <c r="AX108" s="125"/>
      <c r="AY108" s="139">
        <f t="shared" si="69"/>
        <v>37204548.861494787</v>
      </c>
      <c r="AZ108" s="140">
        <f t="shared" si="65"/>
        <v>905636.1988011878</v>
      </c>
      <c r="BA108" s="134">
        <f t="shared" si="41"/>
        <v>155018.95358956163</v>
      </c>
      <c r="BB108" s="141">
        <f t="shared" si="66"/>
        <v>1060655.1523907494</v>
      </c>
      <c r="BD108" s="145">
        <f t="shared" si="67"/>
        <v>77492938.850035399</v>
      </c>
      <c r="BE108" s="146">
        <f t="shared" si="68"/>
        <v>641880.97941620089</v>
      </c>
      <c r="BF108" s="134">
        <f t="shared" si="42"/>
        <v>322887.24520848086</v>
      </c>
      <c r="BG108" s="141">
        <f t="shared" si="39"/>
        <v>964768.22462468175</v>
      </c>
      <c r="BH108" s="102"/>
      <c r="BI108" s="139">
        <f t="shared" si="47"/>
        <v>45389549.611023694</v>
      </c>
      <c r="BJ108" s="140">
        <f t="shared" si="48"/>
        <v>1104876.1625374488</v>
      </c>
      <c r="BK108" s="134">
        <f t="shared" si="43"/>
        <v>189123.12337926539</v>
      </c>
      <c r="BL108" s="150">
        <f t="shared" si="49"/>
        <v>1293999.2859167142</v>
      </c>
      <c r="BO108" s="139">
        <f t="shared" si="50"/>
        <v>43194481.228195392</v>
      </c>
      <c r="BP108" s="140">
        <f t="shared" si="51"/>
        <v>1051443.6268081793</v>
      </c>
      <c r="BQ108" s="134">
        <f t="shared" si="44"/>
        <v>179977.00511748079</v>
      </c>
      <c r="BR108" s="147">
        <f t="shared" si="52"/>
        <v>1231420.6319256602</v>
      </c>
      <c r="BT108" s="139">
        <f t="shared" si="37"/>
        <v>77810532.861715883</v>
      </c>
      <c r="BU108" s="140">
        <f t="shared" si="53"/>
        <v>644511.63916790648</v>
      </c>
      <c r="BV108" s="134">
        <f t="shared" si="45"/>
        <v>324210.55359048286</v>
      </c>
      <c r="BW108" s="150">
        <f t="shared" si="54"/>
        <v>968722.19275838928</v>
      </c>
      <c r="BY108" s="28"/>
      <c r="CE108" s="126"/>
      <c r="CF108" s="121"/>
      <c r="CG108" s="122" t="s">
        <v>91</v>
      </c>
      <c r="CH108" s="123"/>
      <c r="CI108" s="136">
        <f t="shared" si="55"/>
        <v>905636.1988011878</v>
      </c>
      <c r="CJ108" s="137">
        <f t="shared" si="55"/>
        <v>155018.95358956163</v>
      </c>
      <c r="CK108" s="142">
        <f t="shared" si="56"/>
        <v>641880.97941620089</v>
      </c>
      <c r="CL108" s="137">
        <f t="shared" si="56"/>
        <v>322887.24520848086</v>
      </c>
      <c r="CM108" s="142">
        <f t="shared" si="57"/>
        <v>1104876.1625374488</v>
      </c>
      <c r="CN108" s="137">
        <f t="shared" si="57"/>
        <v>189123.12337926539</v>
      </c>
      <c r="CO108" s="143">
        <f t="shared" si="58"/>
        <v>1051443.6268081793</v>
      </c>
      <c r="CP108" s="143">
        <f t="shared" si="58"/>
        <v>179977.00511748079</v>
      </c>
      <c r="CQ108" s="143">
        <f t="shared" si="59"/>
        <v>644511.63916790648</v>
      </c>
      <c r="CR108" s="143">
        <f t="shared" si="59"/>
        <v>324210.55359048286</v>
      </c>
      <c r="CS108" s="143">
        <f t="shared" si="60"/>
        <v>4348348.606730924</v>
      </c>
      <c r="CT108" s="143">
        <f t="shared" si="61"/>
        <v>3913513.7460578317</v>
      </c>
      <c r="CU108" s="143">
        <f t="shared" si="62"/>
        <v>1171216.8808852716</v>
      </c>
      <c r="CX108" s="138">
        <v>83</v>
      </c>
      <c r="CY108" s="205"/>
      <c r="CZ108" s="206" t="s">
        <v>91</v>
      </c>
      <c r="DA108" s="237">
        <f t="shared" si="63"/>
        <v>281092051.41246516</v>
      </c>
      <c r="DB108" s="237">
        <f t="shared" si="46"/>
        <v>3913513.7460578317</v>
      </c>
      <c r="DC108" s="237">
        <f t="shared" si="46"/>
        <v>1171216.8808852716</v>
      </c>
      <c r="DD108" s="138">
        <f t="shared" si="40"/>
        <v>277178537.66640735</v>
      </c>
    </row>
    <row r="109" spans="47:108">
      <c r="AU109" s="124">
        <f t="shared" si="38"/>
        <v>87</v>
      </c>
      <c r="AV109" s="131"/>
      <c r="AW109" s="148" t="s">
        <v>92</v>
      </c>
      <c r="AX109" s="125"/>
      <c r="AY109" s="139">
        <f t="shared" si="69"/>
        <v>36298912.662693597</v>
      </c>
      <c r="AZ109" s="140">
        <f t="shared" si="65"/>
        <v>909409.6829628594</v>
      </c>
      <c r="BA109" s="134">
        <f t="shared" si="41"/>
        <v>151245.46942789</v>
      </c>
      <c r="BB109" s="141">
        <f t="shared" si="66"/>
        <v>1060655.1523907494</v>
      </c>
      <c r="BD109" s="145">
        <f t="shared" si="67"/>
        <v>76851057.870619193</v>
      </c>
      <c r="BE109" s="146">
        <f t="shared" si="68"/>
        <v>644555.48349710181</v>
      </c>
      <c r="BF109" s="134">
        <f t="shared" si="42"/>
        <v>320212.74112758</v>
      </c>
      <c r="BG109" s="141">
        <f t="shared" si="39"/>
        <v>964768.22462468175</v>
      </c>
      <c r="BH109" s="102"/>
      <c r="BI109" s="139">
        <f t="shared" si="47"/>
        <v>44284673.448486246</v>
      </c>
      <c r="BJ109" s="140">
        <f t="shared" si="48"/>
        <v>1109479.8132146881</v>
      </c>
      <c r="BK109" s="134">
        <f t="shared" si="43"/>
        <v>184519.47270202602</v>
      </c>
      <c r="BL109" s="141">
        <f t="shared" si="49"/>
        <v>1293999.2859167142</v>
      </c>
      <c r="BO109" s="139">
        <f t="shared" si="50"/>
        <v>42143037.60138721</v>
      </c>
      <c r="BP109" s="140">
        <f t="shared" si="51"/>
        <v>1055824.6419198802</v>
      </c>
      <c r="BQ109" s="134">
        <f t="shared" si="44"/>
        <v>175595.99000578004</v>
      </c>
      <c r="BR109" s="147">
        <f t="shared" si="52"/>
        <v>1231420.6319256602</v>
      </c>
      <c r="BT109" s="139">
        <f t="shared" si="37"/>
        <v>77166021.222547978</v>
      </c>
      <c r="BU109" s="140">
        <f t="shared" si="53"/>
        <v>647197.10433110595</v>
      </c>
      <c r="BV109" s="134">
        <f t="shared" si="45"/>
        <v>321525.08842728328</v>
      </c>
      <c r="BW109" s="141">
        <f t="shared" si="54"/>
        <v>968722.19275838928</v>
      </c>
      <c r="BY109" s="28"/>
      <c r="CE109" s="126"/>
      <c r="CF109" s="121"/>
      <c r="CG109" s="122" t="s">
        <v>92</v>
      </c>
      <c r="CH109" s="149"/>
      <c r="CI109" s="136">
        <f t="shared" si="55"/>
        <v>909409.6829628594</v>
      </c>
      <c r="CJ109" s="137">
        <f t="shared" si="55"/>
        <v>151245.46942789</v>
      </c>
      <c r="CK109" s="142">
        <f t="shared" si="56"/>
        <v>644555.48349710181</v>
      </c>
      <c r="CL109" s="137">
        <f t="shared" si="56"/>
        <v>320212.74112758</v>
      </c>
      <c r="CM109" s="142">
        <f t="shared" si="57"/>
        <v>1109479.8132146881</v>
      </c>
      <c r="CN109" s="137">
        <f t="shared" si="57"/>
        <v>184519.47270202602</v>
      </c>
      <c r="CO109" s="143">
        <f t="shared" si="58"/>
        <v>1055824.6419198802</v>
      </c>
      <c r="CP109" s="143">
        <f t="shared" si="58"/>
        <v>175595.99000578004</v>
      </c>
      <c r="CQ109" s="143">
        <f t="shared" si="59"/>
        <v>647197.10433110595</v>
      </c>
      <c r="CR109" s="143">
        <f t="shared" si="59"/>
        <v>321525.08842728328</v>
      </c>
      <c r="CS109" s="143">
        <f t="shared" si="60"/>
        <v>4366466.7259256355</v>
      </c>
      <c r="CT109" s="143">
        <f t="shared" si="61"/>
        <v>3929820.053333072</v>
      </c>
      <c r="CU109" s="143">
        <f t="shared" si="62"/>
        <v>1153098.7616905593</v>
      </c>
      <c r="CX109" s="138">
        <v>84</v>
      </c>
      <c r="CY109" s="205"/>
      <c r="CZ109" s="206" t="s">
        <v>92</v>
      </c>
      <c r="DA109" s="237">
        <f t="shared" si="63"/>
        <v>276743702.80573422</v>
      </c>
      <c r="DB109" s="237">
        <f t="shared" si="46"/>
        <v>3929820.053333072</v>
      </c>
      <c r="DC109" s="237">
        <f t="shared" si="46"/>
        <v>1153098.7616905593</v>
      </c>
      <c r="DD109" s="138">
        <f t="shared" si="40"/>
        <v>272813882.75240117</v>
      </c>
    </row>
    <row r="110" spans="47:108">
      <c r="AU110" s="124">
        <f t="shared" si="38"/>
        <v>88</v>
      </c>
      <c r="AV110" s="131"/>
      <c r="AW110" s="120" t="s">
        <v>93</v>
      </c>
      <c r="AX110" s="125"/>
      <c r="AY110" s="139">
        <f t="shared" si="69"/>
        <v>35389502.97973074</v>
      </c>
      <c r="AZ110" s="140">
        <f t="shared" si="65"/>
        <v>913198.88997520471</v>
      </c>
      <c r="BA110" s="134">
        <f t="shared" si="41"/>
        <v>147456.26241554474</v>
      </c>
      <c r="BB110" s="141">
        <f t="shared" si="66"/>
        <v>1060655.1523907494</v>
      </c>
      <c r="BD110" s="145">
        <f t="shared" si="67"/>
        <v>76206502.387122095</v>
      </c>
      <c r="BE110" s="146">
        <f t="shared" si="68"/>
        <v>647241.1313450064</v>
      </c>
      <c r="BF110" s="134">
        <f t="shared" si="42"/>
        <v>317527.09327967541</v>
      </c>
      <c r="BG110" s="141">
        <f t="shared" si="39"/>
        <v>964768.22462468175</v>
      </c>
      <c r="BH110" s="102"/>
      <c r="BI110" s="139">
        <f t="shared" si="47"/>
        <v>43175193.635271557</v>
      </c>
      <c r="BJ110" s="140">
        <f t="shared" si="48"/>
        <v>1114102.6457697493</v>
      </c>
      <c r="BK110" s="134">
        <f t="shared" si="43"/>
        <v>179896.64014696481</v>
      </c>
      <c r="BL110" s="141">
        <f t="shared" si="49"/>
        <v>1293999.2859167142</v>
      </c>
      <c r="BO110" s="139">
        <f t="shared" si="50"/>
        <v>41087212.959467329</v>
      </c>
      <c r="BP110" s="140">
        <f t="shared" si="51"/>
        <v>1060223.911261213</v>
      </c>
      <c r="BQ110" s="134">
        <f t="shared" si="44"/>
        <v>171196.7206644472</v>
      </c>
      <c r="BR110" s="147">
        <f t="shared" si="52"/>
        <v>1231420.6319256602</v>
      </c>
      <c r="BT110" s="139">
        <f t="shared" si="37"/>
        <v>76518824.118216872</v>
      </c>
      <c r="BU110" s="140">
        <f t="shared" si="53"/>
        <v>649893.75893248571</v>
      </c>
      <c r="BV110" s="134">
        <f t="shared" si="45"/>
        <v>318828.43382590363</v>
      </c>
      <c r="BW110" s="141">
        <f t="shared" si="54"/>
        <v>968722.19275838928</v>
      </c>
      <c r="BY110" s="28"/>
      <c r="CE110" s="126"/>
      <c r="CF110" s="121"/>
      <c r="CG110" s="122" t="s">
        <v>93</v>
      </c>
      <c r="CH110" s="123"/>
      <c r="CI110" s="136">
        <f t="shared" si="55"/>
        <v>913198.88997520471</v>
      </c>
      <c r="CJ110" s="137">
        <f t="shared" si="55"/>
        <v>147456.26241554474</v>
      </c>
      <c r="CK110" s="142">
        <f t="shared" si="56"/>
        <v>647241.1313450064</v>
      </c>
      <c r="CL110" s="137">
        <f t="shared" si="56"/>
        <v>317527.09327967541</v>
      </c>
      <c r="CM110" s="142">
        <f t="shared" si="57"/>
        <v>1114102.6457697493</v>
      </c>
      <c r="CN110" s="137">
        <f t="shared" si="57"/>
        <v>179896.64014696481</v>
      </c>
      <c r="CO110" s="143">
        <f t="shared" si="58"/>
        <v>1060223.911261213</v>
      </c>
      <c r="CP110" s="143">
        <f t="shared" si="58"/>
        <v>171196.7206644472</v>
      </c>
      <c r="CQ110" s="143">
        <f t="shared" si="59"/>
        <v>649893.75893248571</v>
      </c>
      <c r="CR110" s="143">
        <f t="shared" si="59"/>
        <v>318828.43382590363</v>
      </c>
      <c r="CS110" s="143">
        <f t="shared" si="60"/>
        <v>4384660.3372836597</v>
      </c>
      <c r="CT110" s="143">
        <f t="shared" si="61"/>
        <v>3946194.3035552939</v>
      </c>
      <c r="CU110" s="143">
        <f t="shared" si="62"/>
        <v>1134905.1503325358</v>
      </c>
      <c r="CX110" s="138">
        <v>85</v>
      </c>
      <c r="CY110" s="205"/>
      <c r="CZ110" s="206" t="s">
        <v>93</v>
      </c>
      <c r="DA110" s="237">
        <f t="shared" si="63"/>
        <v>272377236.07980859</v>
      </c>
      <c r="DB110" s="237">
        <f t="shared" si="46"/>
        <v>3946194.3035552939</v>
      </c>
      <c r="DC110" s="237">
        <f t="shared" si="46"/>
        <v>1134905.1503325358</v>
      </c>
      <c r="DD110" s="138">
        <f t="shared" si="40"/>
        <v>268431041.77625331</v>
      </c>
    </row>
    <row r="111" spans="47:108">
      <c r="AU111" s="124">
        <f t="shared" si="38"/>
        <v>89</v>
      </c>
      <c r="AV111" s="131"/>
      <c r="AW111" s="120" t="s">
        <v>94</v>
      </c>
      <c r="AX111" s="125"/>
      <c r="AY111" s="139">
        <f t="shared" si="69"/>
        <v>34476304.089755535</v>
      </c>
      <c r="AZ111" s="140">
        <f t="shared" si="65"/>
        <v>917003.88535010139</v>
      </c>
      <c r="BA111" s="134">
        <f t="shared" si="41"/>
        <v>143651.26704064806</v>
      </c>
      <c r="BB111" s="141">
        <f t="shared" si="66"/>
        <v>1060655.1523907494</v>
      </c>
      <c r="BD111" s="145">
        <f t="shared" si="67"/>
        <v>75559261.255777091</v>
      </c>
      <c r="BE111" s="146">
        <f t="shared" si="68"/>
        <v>649937.96939227718</v>
      </c>
      <c r="BF111" s="134">
        <f t="shared" si="42"/>
        <v>314830.25523240457</v>
      </c>
      <c r="BG111" s="141">
        <f t="shared" si="39"/>
        <v>964768.22462468175</v>
      </c>
      <c r="BH111" s="102"/>
      <c r="BI111" s="139">
        <f t="shared" si="47"/>
        <v>42061090.989501804</v>
      </c>
      <c r="BJ111" s="140">
        <f t="shared" si="48"/>
        <v>1118744.7401271234</v>
      </c>
      <c r="BK111" s="134">
        <f t="shared" si="43"/>
        <v>175254.54578959083</v>
      </c>
      <c r="BL111" s="141">
        <f t="shared" si="49"/>
        <v>1293999.2859167142</v>
      </c>
      <c r="BO111" s="139">
        <f t="shared" si="50"/>
        <v>40026989.048206113</v>
      </c>
      <c r="BP111" s="140">
        <f t="shared" si="51"/>
        <v>1064641.510891468</v>
      </c>
      <c r="BQ111" s="134">
        <f t="shared" si="44"/>
        <v>166779.12103419215</v>
      </c>
      <c r="BR111" s="147">
        <f t="shared" si="52"/>
        <v>1231420.6319256602</v>
      </c>
      <c r="BT111" s="139">
        <f t="shared" si="37"/>
        <v>75868930.359284386</v>
      </c>
      <c r="BU111" s="140">
        <f t="shared" si="53"/>
        <v>652601.64959470439</v>
      </c>
      <c r="BV111" s="134">
        <f t="shared" si="45"/>
        <v>316120.54316368495</v>
      </c>
      <c r="BW111" s="141">
        <f t="shared" si="54"/>
        <v>968722.19275838928</v>
      </c>
      <c r="BY111" s="28"/>
      <c r="CE111" s="126"/>
      <c r="CF111" s="121"/>
      <c r="CG111" s="122" t="s">
        <v>94</v>
      </c>
      <c r="CH111" s="123"/>
      <c r="CI111" s="136">
        <f t="shared" si="55"/>
        <v>917003.88535010139</v>
      </c>
      <c r="CJ111" s="137">
        <f t="shared" si="55"/>
        <v>143651.26704064806</v>
      </c>
      <c r="CK111" s="142">
        <f t="shared" si="56"/>
        <v>649937.96939227718</v>
      </c>
      <c r="CL111" s="137">
        <f t="shared" si="56"/>
        <v>314830.25523240457</v>
      </c>
      <c r="CM111" s="142">
        <f t="shared" si="57"/>
        <v>1118744.7401271234</v>
      </c>
      <c r="CN111" s="137">
        <f t="shared" si="57"/>
        <v>175254.54578959083</v>
      </c>
      <c r="CO111" s="143">
        <f t="shared" si="58"/>
        <v>1064641.510891468</v>
      </c>
      <c r="CP111" s="143">
        <f t="shared" si="58"/>
        <v>166779.12103419215</v>
      </c>
      <c r="CQ111" s="143">
        <f t="shared" si="59"/>
        <v>652601.64959470439</v>
      </c>
      <c r="CR111" s="143">
        <f t="shared" si="59"/>
        <v>316120.54316368495</v>
      </c>
      <c r="CS111" s="143">
        <f t="shared" si="60"/>
        <v>4402929.7553556748</v>
      </c>
      <c r="CT111" s="143">
        <f t="shared" si="61"/>
        <v>3962636.7798201074</v>
      </c>
      <c r="CU111" s="143">
        <f t="shared" si="62"/>
        <v>1116635.7322605206</v>
      </c>
      <c r="CX111" s="138">
        <v>86</v>
      </c>
      <c r="CY111" s="205"/>
      <c r="CZ111" s="206" t="s">
        <v>94</v>
      </c>
      <c r="DA111" s="237">
        <f t="shared" si="63"/>
        <v>267992575.74252492</v>
      </c>
      <c r="DB111" s="237">
        <f t="shared" si="46"/>
        <v>3962636.7798201074</v>
      </c>
      <c r="DC111" s="237">
        <f t="shared" si="46"/>
        <v>1116635.7322605206</v>
      </c>
      <c r="DD111" s="138">
        <f t="shared" si="40"/>
        <v>264029938.96270481</v>
      </c>
    </row>
    <row r="112" spans="47:108">
      <c r="AU112" s="124">
        <f t="shared" si="38"/>
        <v>90</v>
      </c>
      <c r="AV112" s="131"/>
      <c r="AW112" s="120" t="s">
        <v>95</v>
      </c>
      <c r="AX112" s="125"/>
      <c r="AY112" s="139">
        <f t="shared" si="69"/>
        <v>33559300.204405434</v>
      </c>
      <c r="AZ112" s="140">
        <f t="shared" si="65"/>
        <v>920824.73487239343</v>
      </c>
      <c r="BA112" s="134">
        <f t="shared" si="41"/>
        <v>139830.41751835597</v>
      </c>
      <c r="BB112" s="141">
        <f t="shared" si="66"/>
        <v>1060655.1523907494</v>
      </c>
      <c r="BD112" s="145">
        <f t="shared" si="67"/>
        <v>74909323.286384821</v>
      </c>
      <c r="BE112" s="146">
        <f t="shared" si="68"/>
        <v>652646.04426474497</v>
      </c>
      <c r="BF112" s="134">
        <f t="shared" si="42"/>
        <v>312122.18035993678</v>
      </c>
      <c r="BG112" s="141">
        <f t="shared" si="39"/>
        <v>964768.22462468175</v>
      </c>
      <c r="BH112" s="102"/>
      <c r="BI112" s="139">
        <f t="shared" si="47"/>
        <v>40942346.24937468</v>
      </c>
      <c r="BJ112" s="140">
        <f t="shared" si="48"/>
        <v>1123406.1765443198</v>
      </c>
      <c r="BK112" s="134">
        <f t="shared" si="43"/>
        <v>170593.10937239451</v>
      </c>
      <c r="BL112" s="141">
        <f t="shared" si="49"/>
        <v>1293999.2859167142</v>
      </c>
      <c r="BO112" s="139">
        <f t="shared" si="50"/>
        <v>38962347.537314646</v>
      </c>
      <c r="BP112" s="140">
        <f t="shared" si="51"/>
        <v>1069077.5171868491</v>
      </c>
      <c r="BQ112" s="134">
        <f t="shared" si="44"/>
        <v>162343.11473881104</v>
      </c>
      <c r="BR112" s="147">
        <f t="shared" si="52"/>
        <v>1231420.6319256602</v>
      </c>
      <c r="BT112" s="139">
        <f t="shared" si="37"/>
        <v>75216328.709689677</v>
      </c>
      <c r="BU112" s="140">
        <f t="shared" si="53"/>
        <v>655320.82313468237</v>
      </c>
      <c r="BV112" s="134">
        <f t="shared" si="45"/>
        <v>313401.36962370697</v>
      </c>
      <c r="BW112" s="141">
        <f t="shared" si="54"/>
        <v>968722.19275838928</v>
      </c>
      <c r="BY112" s="28"/>
      <c r="CE112" s="126"/>
      <c r="CF112" s="121"/>
      <c r="CG112" s="122" t="s">
        <v>95</v>
      </c>
      <c r="CH112" s="123"/>
      <c r="CI112" s="136">
        <f t="shared" si="55"/>
        <v>920824.73487239343</v>
      </c>
      <c r="CJ112" s="137">
        <f t="shared" si="55"/>
        <v>139830.41751835597</v>
      </c>
      <c r="CK112" s="142">
        <f t="shared" si="56"/>
        <v>652646.04426474497</v>
      </c>
      <c r="CL112" s="137">
        <f t="shared" si="56"/>
        <v>312122.18035993678</v>
      </c>
      <c r="CM112" s="142">
        <f t="shared" si="57"/>
        <v>1123406.1765443198</v>
      </c>
      <c r="CN112" s="137">
        <f t="shared" si="57"/>
        <v>170593.10937239451</v>
      </c>
      <c r="CO112" s="143">
        <f t="shared" si="58"/>
        <v>1069077.5171868491</v>
      </c>
      <c r="CP112" s="143">
        <f t="shared" si="58"/>
        <v>162343.11473881104</v>
      </c>
      <c r="CQ112" s="143">
        <f t="shared" si="59"/>
        <v>655320.82313468237</v>
      </c>
      <c r="CR112" s="143">
        <f t="shared" si="59"/>
        <v>313401.36962370697</v>
      </c>
      <c r="CS112" s="143">
        <f t="shared" si="60"/>
        <v>4421275.2960029896</v>
      </c>
      <c r="CT112" s="143">
        <f t="shared" si="61"/>
        <v>3979147.7664026907</v>
      </c>
      <c r="CU112" s="143">
        <f t="shared" si="62"/>
        <v>1098290.1916132052</v>
      </c>
      <c r="CX112" s="138">
        <v>87</v>
      </c>
      <c r="CY112" s="205"/>
      <c r="CZ112" s="206" t="s">
        <v>95</v>
      </c>
      <c r="DA112" s="237">
        <f t="shared" si="63"/>
        <v>263589645.98716927</v>
      </c>
      <c r="DB112" s="237">
        <f t="shared" si="46"/>
        <v>3979147.7664026907</v>
      </c>
      <c r="DC112" s="237">
        <f t="shared" si="46"/>
        <v>1098290.1916132052</v>
      </c>
      <c r="DD112" s="138">
        <f t="shared" si="40"/>
        <v>259610498.22076657</v>
      </c>
    </row>
    <row r="113" spans="21:108">
      <c r="AU113" s="124">
        <f t="shared" si="38"/>
        <v>91</v>
      </c>
      <c r="AV113" s="131"/>
      <c r="AW113" s="120" t="s">
        <v>96</v>
      </c>
      <c r="AX113" s="125"/>
      <c r="AY113" s="139">
        <f t="shared" si="69"/>
        <v>32638475.469533041</v>
      </c>
      <c r="AZ113" s="140">
        <f t="shared" si="65"/>
        <v>924661.5046010284</v>
      </c>
      <c r="BA113" s="134">
        <f t="shared" si="41"/>
        <v>135993.647789721</v>
      </c>
      <c r="BB113" s="141">
        <f t="shared" si="66"/>
        <v>1060655.1523907494</v>
      </c>
      <c r="BD113" s="145">
        <f t="shared" si="67"/>
        <v>74256677.242120072</v>
      </c>
      <c r="BE113" s="146">
        <f t="shared" si="68"/>
        <v>655365.40278251469</v>
      </c>
      <c r="BF113" s="134">
        <f t="shared" si="42"/>
        <v>309402.821842167</v>
      </c>
      <c r="BG113" s="141">
        <f t="shared" si="39"/>
        <v>964768.22462468175</v>
      </c>
      <c r="BH113" s="102"/>
      <c r="BI113" s="139">
        <f t="shared" si="47"/>
        <v>39818940.072830364</v>
      </c>
      <c r="BJ113" s="140">
        <f t="shared" si="48"/>
        <v>1128087.0356132544</v>
      </c>
      <c r="BK113" s="134">
        <f t="shared" si="43"/>
        <v>165912.25030345985</v>
      </c>
      <c r="BL113" s="141">
        <f t="shared" si="49"/>
        <v>1293999.2859167142</v>
      </c>
      <c r="BO113" s="139">
        <f t="shared" si="50"/>
        <v>37893270.020127796</v>
      </c>
      <c r="BP113" s="140">
        <f t="shared" si="51"/>
        <v>1073532.0068417944</v>
      </c>
      <c r="BQ113" s="134">
        <f t="shared" si="44"/>
        <v>157888.62508386583</v>
      </c>
      <c r="BR113" s="147">
        <f t="shared" si="52"/>
        <v>1231420.6319256602</v>
      </c>
      <c r="BT113" s="139">
        <f t="shared" si="37"/>
        <v>74561007.886555001</v>
      </c>
      <c r="BU113" s="140">
        <f t="shared" si="53"/>
        <v>658051.32656441</v>
      </c>
      <c r="BV113" s="134">
        <f t="shared" si="45"/>
        <v>310670.86619397922</v>
      </c>
      <c r="BW113" s="141">
        <f t="shared" si="54"/>
        <v>968722.19275838928</v>
      </c>
      <c r="BY113" s="28"/>
      <c r="CE113" s="126"/>
      <c r="CF113" s="121"/>
      <c r="CG113" s="122" t="s">
        <v>96</v>
      </c>
      <c r="CH113" s="123"/>
      <c r="CI113" s="136">
        <f t="shared" si="55"/>
        <v>924661.5046010284</v>
      </c>
      <c r="CJ113" s="137">
        <f t="shared" si="55"/>
        <v>135993.647789721</v>
      </c>
      <c r="CK113" s="142">
        <f t="shared" si="56"/>
        <v>655365.40278251469</v>
      </c>
      <c r="CL113" s="137">
        <f t="shared" si="56"/>
        <v>309402.821842167</v>
      </c>
      <c r="CM113" s="142">
        <f t="shared" si="57"/>
        <v>1128087.0356132544</v>
      </c>
      <c r="CN113" s="137">
        <f t="shared" si="57"/>
        <v>165912.25030345985</v>
      </c>
      <c r="CO113" s="143">
        <f t="shared" si="58"/>
        <v>1073532.0068417944</v>
      </c>
      <c r="CP113" s="143">
        <f t="shared" si="58"/>
        <v>157888.62508386583</v>
      </c>
      <c r="CQ113" s="143">
        <f t="shared" si="59"/>
        <v>658051.32656441</v>
      </c>
      <c r="CR113" s="143">
        <f t="shared" si="59"/>
        <v>310670.86619397922</v>
      </c>
      <c r="CS113" s="143">
        <f t="shared" si="60"/>
        <v>4439697.2764030015</v>
      </c>
      <c r="CT113" s="143">
        <f t="shared" si="61"/>
        <v>3995727.5487627015</v>
      </c>
      <c r="CU113" s="143">
        <f t="shared" si="62"/>
        <v>1079868.2112131929</v>
      </c>
      <c r="CX113" s="138">
        <v>88</v>
      </c>
      <c r="CY113" s="205"/>
      <c r="CZ113" s="206" t="s">
        <v>96</v>
      </c>
      <c r="DA113" s="237">
        <f t="shared" si="63"/>
        <v>259168370.69116628</v>
      </c>
      <c r="DB113" s="237">
        <f t="shared" si="46"/>
        <v>3995727.5487627015</v>
      </c>
      <c r="DC113" s="237">
        <f t="shared" si="46"/>
        <v>1079868.2112131929</v>
      </c>
      <c r="DD113" s="138">
        <f t="shared" si="40"/>
        <v>255172643.14240357</v>
      </c>
    </row>
    <row r="114" spans="21:108">
      <c r="AU114" s="124">
        <f t="shared" si="38"/>
        <v>92</v>
      </c>
      <c r="AV114" s="131"/>
      <c r="AW114" s="120" t="s">
        <v>97</v>
      </c>
      <c r="AX114" s="125"/>
      <c r="AY114" s="139">
        <f t="shared" si="69"/>
        <v>31713813.964932013</v>
      </c>
      <c r="AZ114" s="140">
        <f t="shared" si="65"/>
        <v>928514.26087019942</v>
      </c>
      <c r="BA114" s="134">
        <f t="shared" si="41"/>
        <v>132140.89152055007</v>
      </c>
      <c r="BB114" s="141">
        <f t="shared" si="66"/>
        <v>1060655.1523907494</v>
      </c>
      <c r="BD114" s="145">
        <f t="shared" si="67"/>
        <v>73601311.839337558</v>
      </c>
      <c r="BE114" s="146">
        <f t="shared" si="68"/>
        <v>658096.0919607752</v>
      </c>
      <c r="BF114" s="134">
        <f t="shared" si="42"/>
        <v>306672.13266390649</v>
      </c>
      <c r="BG114" s="141">
        <f t="shared" si="39"/>
        <v>964768.22462468175</v>
      </c>
      <c r="BH114" s="102"/>
      <c r="BI114" s="139">
        <f t="shared" si="47"/>
        <v>38690853.03721711</v>
      </c>
      <c r="BJ114" s="140">
        <f t="shared" si="48"/>
        <v>1132787.398261643</v>
      </c>
      <c r="BK114" s="134">
        <f t="shared" si="43"/>
        <v>161211.8876550713</v>
      </c>
      <c r="BL114" s="150">
        <f t="shared" si="49"/>
        <v>1293999.2859167142</v>
      </c>
      <c r="BO114" s="139">
        <f t="shared" si="50"/>
        <v>36819738.013286002</v>
      </c>
      <c r="BP114" s="140">
        <f t="shared" si="51"/>
        <v>1078005.0568703017</v>
      </c>
      <c r="BQ114" s="134">
        <f t="shared" si="44"/>
        <v>153415.57505535835</v>
      </c>
      <c r="BR114" s="147">
        <f t="shared" si="52"/>
        <v>1231420.6319256602</v>
      </c>
      <c r="BT114" s="139">
        <f t="shared" si="37"/>
        <v>73902956.559990585</v>
      </c>
      <c r="BU114" s="140">
        <f t="shared" si="53"/>
        <v>660793.20709176175</v>
      </c>
      <c r="BV114" s="134">
        <f t="shared" si="45"/>
        <v>307928.98566662747</v>
      </c>
      <c r="BW114" s="150">
        <f t="shared" si="54"/>
        <v>968722.19275838928</v>
      </c>
      <c r="BY114" s="28"/>
      <c r="CE114" s="126"/>
      <c r="CF114" s="121"/>
      <c r="CG114" s="122" t="s">
        <v>97</v>
      </c>
      <c r="CH114" s="123"/>
      <c r="CI114" s="136">
        <f t="shared" si="55"/>
        <v>928514.26087019942</v>
      </c>
      <c r="CJ114" s="137">
        <f t="shared" si="55"/>
        <v>132140.89152055007</v>
      </c>
      <c r="CK114" s="142">
        <f t="shared" si="56"/>
        <v>658096.0919607752</v>
      </c>
      <c r="CL114" s="137">
        <f t="shared" si="56"/>
        <v>306672.13266390649</v>
      </c>
      <c r="CM114" s="142">
        <f t="shared" si="57"/>
        <v>1132787.398261643</v>
      </c>
      <c r="CN114" s="137">
        <f t="shared" si="57"/>
        <v>161211.8876550713</v>
      </c>
      <c r="CO114" s="143">
        <f t="shared" si="58"/>
        <v>1078005.0568703017</v>
      </c>
      <c r="CP114" s="143">
        <f t="shared" si="58"/>
        <v>153415.57505535835</v>
      </c>
      <c r="CQ114" s="143">
        <f t="shared" si="59"/>
        <v>660793.20709176175</v>
      </c>
      <c r="CR114" s="143">
        <f t="shared" si="59"/>
        <v>307928.98566662747</v>
      </c>
      <c r="CS114" s="143">
        <f t="shared" si="60"/>
        <v>4458196.0150546804</v>
      </c>
      <c r="CT114" s="143">
        <f t="shared" si="61"/>
        <v>4012376.4135492123</v>
      </c>
      <c r="CU114" s="143">
        <f t="shared" si="62"/>
        <v>1061369.4725615138</v>
      </c>
      <c r="CX114" s="138">
        <v>89</v>
      </c>
      <c r="CY114" s="205"/>
      <c r="CZ114" s="206" t="s">
        <v>97</v>
      </c>
      <c r="DA114" s="237">
        <f t="shared" si="63"/>
        <v>254728673.41476327</v>
      </c>
      <c r="DB114" s="237">
        <f t="shared" si="46"/>
        <v>4012376.4135492123</v>
      </c>
      <c r="DC114" s="237">
        <f t="shared" si="46"/>
        <v>1061369.4725615138</v>
      </c>
      <c r="DD114" s="138">
        <f t="shared" si="40"/>
        <v>250716297.00121406</v>
      </c>
    </row>
    <row r="115" spans="21:108">
      <c r="AU115" s="124">
        <f t="shared" si="38"/>
        <v>93</v>
      </c>
      <c r="AV115" s="119">
        <v>2025</v>
      </c>
      <c r="AW115" s="120" t="s">
        <v>86</v>
      </c>
      <c r="AX115" s="125"/>
      <c r="AY115" s="139">
        <f t="shared" si="69"/>
        <v>30785299.704061814</v>
      </c>
      <c r="AZ115" s="140">
        <f t="shared" si="65"/>
        <v>932383.07029049192</v>
      </c>
      <c r="BA115" s="134">
        <f t="shared" si="41"/>
        <v>128272.08210025757</v>
      </c>
      <c r="BB115" s="141">
        <f t="shared" si="66"/>
        <v>1060655.1523907494</v>
      </c>
      <c r="BD115" s="145">
        <f t="shared" si="67"/>
        <v>72943215.747376785</v>
      </c>
      <c r="BE115" s="146">
        <f t="shared" si="68"/>
        <v>660838.15901061171</v>
      </c>
      <c r="BF115" s="134">
        <f t="shared" si="42"/>
        <v>303930.06561406999</v>
      </c>
      <c r="BG115" s="141">
        <f t="shared" si="39"/>
        <v>964768.22462468175</v>
      </c>
      <c r="BH115" s="102"/>
      <c r="BI115" s="139">
        <f t="shared" si="47"/>
        <v>37558065.638955466</v>
      </c>
      <c r="BJ115" s="140">
        <f t="shared" si="48"/>
        <v>1137507.3457543999</v>
      </c>
      <c r="BK115" s="134">
        <f t="shared" si="43"/>
        <v>156491.94016231445</v>
      </c>
      <c r="BL115" s="141">
        <f t="shared" si="49"/>
        <v>1293999.2859167142</v>
      </c>
      <c r="BO115" s="139">
        <f t="shared" si="50"/>
        <v>35741732.956415698</v>
      </c>
      <c r="BP115" s="140">
        <f t="shared" si="51"/>
        <v>1082496.7446072614</v>
      </c>
      <c r="BQ115" s="134">
        <f t="shared" si="44"/>
        <v>148923.88731839875</v>
      </c>
      <c r="BR115" s="147">
        <f t="shared" si="52"/>
        <v>1231420.6319256602</v>
      </c>
      <c r="BT115" s="139">
        <f t="shared" si="37"/>
        <v>73242163.352898821</v>
      </c>
      <c r="BU115" s="140">
        <f t="shared" si="53"/>
        <v>663546.51212131092</v>
      </c>
      <c r="BV115" s="134">
        <f t="shared" si="45"/>
        <v>305175.68063707842</v>
      </c>
      <c r="BW115" s="141">
        <f t="shared" si="54"/>
        <v>968722.19275838928</v>
      </c>
      <c r="BY115" s="28"/>
      <c r="CE115" s="126"/>
      <c r="CF115" s="121">
        <v>2025</v>
      </c>
      <c r="CG115" s="122" t="s">
        <v>86</v>
      </c>
      <c r="CH115" s="123"/>
      <c r="CI115" s="136">
        <f t="shared" si="55"/>
        <v>932383.07029049192</v>
      </c>
      <c r="CJ115" s="137">
        <f t="shared" si="55"/>
        <v>128272.08210025757</v>
      </c>
      <c r="CK115" s="142">
        <f t="shared" si="56"/>
        <v>660838.15901061171</v>
      </c>
      <c r="CL115" s="137">
        <f t="shared" si="56"/>
        <v>303930.06561406999</v>
      </c>
      <c r="CM115" s="142">
        <f t="shared" si="57"/>
        <v>1137507.3457543999</v>
      </c>
      <c r="CN115" s="137">
        <f t="shared" si="57"/>
        <v>156491.94016231445</v>
      </c>
      <c r="CO115" s="143">
        <f t="shared" si="58"/>
        <v>1082496.7446072614</v>
      </c>
      <c r="CP115" s="143">
        <f t="shared" si="58"/>
        <v>148923.88731839875</v>
      </c>
      <c r="CQ115" s="143">
        <f t="shared" si="59"/>
        <v>663546.51212131092</v>
      </c>
      <c r="CR115" s="143">
        <f t="shared" si="59"/>
        <v>305175.68063707842</v>
      </c>
      <c r="CS115" s="143">
        <f t="shared" si="60"/>
        <v>4476771.8317840751</v>
      </c>
      <c r="CT115" s="143">
        <f t="shared" si="61"/>
        <v>4029094.6486056675</v>
      </c>
      <c r="CU115" s="143">
        <f t="shared" si="62"/>
        <v>1042793.6558321191</v>
      </c>
      <c r="CX115" s="138">
        <v>90</v>
      </c>
      <c r="CY115" s="205">
        <v>2025</v>
      </c>
      <c r="CZ115" s="206" t="s">
        <v>86</v>
      </c>
      <c r="DA115" s="237">
        <f t="shared" si="63"/>
        <v>250270477.39970863</v>
      </c>
      <c r="DB115" s="237">
        <f t="shared" si="46"/>
        <v>4029094.6486056675</v>
      </c>
      <c r="DC115" s="237">
        <f t="shared" si="46"/>
        <v>1042793.6558321191</v>
      </c>
      <c r="DD115" s="138">
        <f t="shared" si="40"/>
        <v>246241382.75110295</v>
      </c>
    </row>
    <row r="116" spans="21:108">
      <c r="AU116" s="124">
        <f t="shared" si="38"/>
        <v>94</v>
      </c>
      <c r="AV116" s="131"/>
      <c r="AW116" s="120" t="s">
        <v>87</v>
      </c>
      <c r="AX116" s="125"/>
      <c r="AY116" s="139">
        <f t="shared" si="69"/>
        <v>29852916.633771323</v>
      </c>
      <c r="AZ116" s="140">
        <f t="shared" si="65"/>
        <v>936267.99975003558</v>
      </c>
      <c r="BA116" s="134">
        <f t="shared" si="41"/>
        <v>124387.15264071384</v>
      </c>
      <c r="BB116" s="141">
        <f t="shared" si="66"/>
        <v>1060655.1523907494</v>
      </c>
      <c r="BD116" s="145">
        <f t="shared" si="67"/>
        <v>72282377.588366166</v>
      </c>
      <c r="BE116" s="146">
        <f t="shared" si="68"/>
        <v>663591.65133982268</v>
      </c>
      <c r="BF116" s="134">
        <f t="shared" si="42"/>
        <v>301176.57328485901</v>
      </c>
      <c r="BG116" s="141">
        <f t="shared" si="39"/>
        <v>964768.22462468175</v>
      </c>
      <c r="BH116" s="102"/>
      <c r="BI116" s="139">
        <f t="shared" si="47"/>
        <v>36420558.293201067</v>
      </c>
      <c r="BJ116" s="140">
        <f t="shared" si="48"/>
        <v>1142246.959695043</v>
      </c>
      <c r="BK116" s="134">
        <f t="shared" si="43"/>
        <v>151752.3262216711</v>
      </c>
      <c r="BL116" s="141">
        <f t="shared" si="49"/>
        <v>1293999.2859167142</v>
      </c>
      <c r="BO116" s="139">
        <f t="shared" si="50"/>
        <v>34659236.211808436</v>
      </c>
      <c r="BP116" s="140">
        <f t="shared" si="51"/>
        <v>1087007.1477097918</v>
      </c>
      <c r="BQ116" s="134">
        <f t="shared" si="44"/>
        <v>144413.48421586849</v>
      </c>
      <c r="BR116" s="147">
        <f t="shared" si="52"/>
        <v>1231420.6319256602</v>
      </c>
      <c r="BT116" s="139">
        <f t="shared" si="37"/>
        <v>72578616.840777516</v>
      </c>
      <c r="BU116" s="140">
        <f t="shared" si="53"/>
        <v>666311.28925514966</v>
      </c>
      <c r="BV116" s="134">
        <f t="shared" si="45"/>
        <v>302410.90350323968</v>
      </c>
      <c r="BW116" s="141">
        <f t="shared" si="54"/>
        <v>968722.19275838928</v>
      </c>
      <c r="BY116" s="28"/>
      <c r="CE116" s="126"/>
      <c r="CF116" s="121"/>
      <c r="CG116" s="122" t="s">
        <v>87</v>
      </c>
      <c r="CH116" s="123"/>
      <c r="CI116" s="136">
        <f t="shared" si="55"/>
        <v>936267.99975003558</v>
      </c>
      <c r="CJ116" s="137">
        <f t="shared" si="55"/>
        <v>124387.15264071384</v>
      </c>
      <c r="CK116" s="142">
        <f t="shared" si="56"/>
        <v>663591.65133982268</v>
      </c>
      <c r="CL116" s="137">
        <f t="shared" si="56"/>
        <v>301176.57328485901</v>
      </c>
      <c r="CM116" s="142">
        <f t="shared" si="57"/>
        <v>1142246.959695043</v>
      </c>
      <c r="CN116" s="137">
        <f t="shared" si="57"/>
        <v>151752.3262216711</v>
      </c>
      <c r="CO116" s="143">
        <f t="shared" si="58"/>
        <v>1087007.1477097918</v>
      </c>
      <c r="CP116" s="143">
        <f t="shared" si="58"/>
        <v>144413.48421586849</v>
      </c>
      <c r="CQ116" s="143">
        <f t="shared" si="59"/>
        <v>666311.28925514966</v>
      </c>
      <c r="CR116" s="143">
        <f t="shared" si="59"/>
        <v>302410.90350323968</v>
      </c>
      <c r="CS116" s="143">
        <f t="shared" si="60"/>
        <v>4495425.0477498425</v>
      </c>
      <c r="CT116" s="143">
        <f t="shared" si="61"/>
        <v>4045882.5429748585</v>
      </c>
      <c r="CU116" s="143">
        <f t="shared" si="62"/>
        <v>1024140.4398663521</v>
      </c>
      <c r="CX116" s="138">
        <v>91</v>
      </c>
      <c r="CY116" s="205"/>
      <c r="CZ116" s="206" t="s">
        <v>87</v>
      </c>
      <c r="DA116" s="237">
        <f t="shared" si="63"/>
        <v>245793705.5679245</v>
      </c>
      <c r="DB116" s="237">
        <f t="shared" si="46"/>
        <v>4045882.5429748585</v>
      </c>
      <c r="DC116" s="237">
        <f t="shared" si="46"/>
        <v>1024140.4398663521</v>
      </c>
      <c r="DD116" s="138">
        <f t="shared" si="40"/>
        <v>241747823.02494964</v>
      </c>
    </row>
    <row r="117" spans="21:108">
      <c r="AU117" s="124">
        <f t="shared" si="38"/>
        <v>95</v>
      </c>
      <c r="AV117" s="131"/>
      <c r="AW117" s="120" t="s">
        <v>88</v>
      </c>
      <c r="AX117" s="125"/>
      <c r="AY117" s="139">
        <f t="shared" si="69"/>
        <v>28916648.634021286</v>
      </c>
      <c r="AZ117" s="140">
        <f t="shared" si="65"/>
        <v>940169.11641566071</v>
      </c>
      <c r="BA117" s="134">
        <f t="shared" si="41"/>
        <v>120486.0359750887</v>
      </c>
      <c r="BB117" s="141">
        <f t="shared" si="66"/>
        <v>1060655.1523907494</v>
      </c>
      <c r="BD117" s="145">
        <f t="shared" si="67"/>
        <v>71618785.937026337</v>
      </c>
      <c r="BE117" s="146">
        <f t="shared" si="68"/>
        <v>666356.61655373871</v>
      </c>
      <c r="BF117" s="134">
        <f t="shared" si="42"/>
        <v>298411.6080709431</v>
      </c>
      <c r="BG117" s="141">
        <f t="shared" si="39"/>
        <v>964768.22462468175</v>
      </c>
      <c r="BH117" s="102"/>
      <c r="BI117" s="139">
        <f t="shared" si="47"/>
        <v>35278311.333506025</v>
      </c>
      <c r="BJ117" s="140">
        <f t="shared" si="48"/>
        <v>1147006.3220271058</v>
      </c>
      <c r="BK117" s="134">
        <f t="shared" si="43"/>
        <v>146992.96388960845</v>
      </c>
      <c r="BL117" s="141">
        <f t="shared" si="49"/>
        <v>1293999.2859167142</v>
      </c>
      <c r="BO117" s="139">
        <f t="shared" si="50"/>
        <v>33572229.064098641</v>
      </c>
      <c r="BP117" s="140">
        <f t="shared" si="51"/>
        <v>1091536.3441585824</v>
      </c>
      <c r="BQ117" s="134">
        <f t="shared" si="44"/>
        <v>139884.28776707768</v>
      </c>
      <c r="BR117" s="147">
        <f t="shared" si="52"/>
        <v>1231420.6319256602</v>
      </c>
      <c r="BT117" s="139">
        <f t="shared" si="37"/>
        <v>71912305.551522374</v>
      </c>
      <c r="BU117" s="140">
        <f t="shared" si="53"/>
        <v>669087.58629371272</v>
      </c>
      <c r="BV117" s="134">
        <f t="shared" si="45"/>
        <v>299634.60646467656</v>
      </c>
      <c r="BW117" s="141">
        <f t="shared" si="54"/>
        <v>968722.19275838928</v>
      </c>
      <c r="BY117" s="28"/>
      <c r="CE117" s="126"/>
      <c r="CF117" s="121"/>
      <c r="CG117" s="122" t="s">
        <v>88</v>
      </c>
      <c r="CH117" s="123"/>
      <c r="CI117" s="136">
        <f t="shared" si="55"/>
        <v>940169.11641566071</v>
      </c>
      <c r="CJ117" s="137">
        <f t="shared" si="55"/>
        <v>120486.0359750887</v>
      </c>
      <c r="CK117" s="142">
        <f t="shared" si="56"/>
        <v>666356.61655373871</v>
      </c>
      <c r="CL117" s="137">
        <f t="shared" si="56"/>
        <v>298411.6080709431</v>
      </c>
      <c r="CM117" s="142">
        <f t="shared" si="57"/>
        <v>1147006.3220271058</v>
      </c>
      <c r="CN117" s="137">
        <f t="shared" si="57"/>
        <v>146992.96388960845</v>
      </c>
      <c r="CO117" s="143">
        <f t="shared" si="58"/>
        <v>1091536.3441585824</v>
      </c>
      <c r="CP117" s="143">
        <f t="shared" si="58"/>
        <v>139884.28776707768</v>
      </c>
      <c r="CQ117" s="143">
        <f t="shared" si="59"/>
        <v>669087.58629371272</v>
      </c>
      <c r="CR117" s="143">
        <f t="shared" si="59"/>
        <v>299634.60646467656</v>
      </c>
      <c r="CS117" s="143">
        <f t="shared" si="60"/>
        <v>4514155.9854488</v>
      </c>
      <c r="CT117" s="143">
        <f t="shared" si="61"/>
        <v>4062740.3869039202</v>
      </c>
      <c r="CU117" s="143">
        <f t="shared" si="62"/>
        <v>1005409.5021673945</v>
      </c>
      <c r="CX117" s="138">
        <v>92</v>
      </c>
      <c r="CY117" s="205"/>
      <c r="CZ117" s="206" t="s">
        <v>88</v>
      </c>
      <c r="DA117" s="237">
        <f t="shared" si="63"/>
        <v>241298280.52017468</v>
      </c>
      <c r="DB117" s="237">
        <f t="shared" si="46"/>
        <v>4062740.3869039202</v>
      </c>
      <c r="DC117" s="237">
        <f t="shared" si="46"/>
        <v>1005409.5021673945</v>
      </c>
      <c r="DD117" s="138">
        <f t="shared" si="40"/>
        <v>237235540.13327077</v>
      </c>
    </row>
    <row r="118" spans="21:108">
      <c r="AU118" s="124">
        <f t="shared" si="38"/>
        <v>96</v>
      </c>
      <c r="AV118" s="131"/>
      <c r="AW118" s="120" t="s">
        <v>89</v>
      </c>
      <c r="AX118" s="125"/>
      <c r="AY118" s="139">
        <f t="shared" si="69"/>
        <v>27976479.517605625</v>
      </c>
      <c r="AZ118" s="140">
        <f t="shared" si="65"/>
        <v>944086.48773405934</v>
      </c>
      <c r="BA118" s="134">
        <f t="shared" si="41"/>
        <v>116568.6646566901</v>
      </c>
      <c r="BB118" s="141">
        <f t="shared" si="66"/>
        <v>1060655.1523907494</v>
      </c>
      <c r="BD118" s="145">
        <f t="shared" si="67"/>
        <v>70952429.320472598</v>
      </c>
      <c r="BE118" s="146">
        <f t="shared" si="68"/>
        <v>669133.10245604592</v>
      </c>
      <c r="BF118" s="134">
        <f t="shared" si="42"/>
        <v>295635.12216863583</v>
      </c>
      <c r="BG118" s="141">
        <f t="shared" si="39"/>
        <v>964768.22462468175</v>
      </c>
      <c r="BH118" s="102"/>
      <c r="BI118" s="139">
        <f t="shared" si="47"/>
        <v>34131305.011478916</v>
      </c>
      <c r="BJ118" s="140">
        <f t="shared" si="48"/>
        <v>1151785.515035552</v>
      </c>
      <c r="BK118" s="134">
        <f t="shared" si="43"/>
        <v>142213.77088116217</v>
      </c>
      <c r="BL118" s="141">
        <f t="shared" si="49"/>
        <v>1293999.2859167142</v>
      </c>
      <c r="BO118" s="139">
        <f t="shared" si="50"/>
        <v>32480692.719940059</v>
      </c>
      <c r="BP118" s="140">
        <f t="shared" si="51"/>
        <v>1096084.4122592432</v>
      </c>
      <c r="BQ118" s="134">
        <f t="shared" si="44"/>
        <v>135336.2196664169</v>
      </c>
      <c r="BR118" s="147">
        <f t="shared" si="52"/>
        <v>1231420.6319256602</v>
      </c>
      <c r="BT118" s="139">
        <f t="shared" si="37"/>
        <v>71243217.965228662</v>
      </c>
      <c r="BU118" s="140">
        <f t="shared" si="53"/>
        <v>671875.45123660308</v>
      </c>
      <c r="BV118" s="134">
        <f t="shared" si="45"/>
        <v>296846.74152178614</v>
      </c>
      <c r="BW118" s="141">
        <f t="shared" si="54"/>
        <v>968722.19275838928</v>
      </c>
      <c r="BY118" s="28"/>
      <c r="CE118" s="126"/>
      <c r="CF118" s="121"/>
      <c r="CG118" s="122" t="s">
        <v>89</v>
      </c>
      <c r="CH118" s="123"/>
      <c r="CI118" s="136">
        <f t="shared" si="55"/>
        <v>944086.48773405934</v>
      </c>
      <c r="CJ118" s="137">
        <f t="shared" si="55"/>
        <v>116568.6646566901</v>
      </c>
      <c r="CK118" s="142">
        <f t="shared" si="56"/>
        <v>669133.10245604592</v>
      </c>
      <c r="CL118" s="137">
        <f t="shared" si="56"/>
        <v>295635.12216863583</v>
      </c>
      <c r="CM118" s="142">
        <f t="shared" si="57"/>
        <v>1151785.515035552</v>
      </c>
      <c r="CN118" s="137">
        <f t="shared" si="57"/>
        <v>142213.77088116217</v>
      </c>
      <c r="CO118" s="143">
        <f t="shared" si="58"/>
        <v>1096084.4122592432</v>
      </c>
      <c r="CP118" s="143">
        <f t="shared" si="58"/>
        <v>135336.2196664169</v>
      </c>
      <c r="CQ118" s="143">
        <f t="shared" si="59"/>
        <v>671875.45123660308</v>
      </c>
      <c r="CR118" s="143">
        <f t="shared" si="59"/>
        <v>296846.74152178614</v>
      </c>
      <c r="CS118" s="143">
        <f t="shared" si="60"/>
        <v>4532964.9687215034</v>
      </c>
      <c r="CT118" s="143">
        <f t="shared" si="61"/>
        <v>4079668.4718493531</v>
      </c>
      <c r="CU118" s="143">
        <f t="shared" si="62"/>
        <v>986600.51889469102</v>
      </c>
      <c r="CX118" s="138">
        <v>93</v>
      </c>
      <c r="CY118" s="205"/>
      <c r="CZ118" s="206" t="s">
        <v>89</v>
      </c>
      <c r="DA118" s="237">
        <f t="shared" si="63"/>
        <v>236784124.53472584</v>
      </c>
      <c r="DB118" s="237">
        <f t="shared" si="46"/>
        <v>4079668.4718493531</v>
      </c>
      <c r="DC118" s="237">
        <f t="shared" si="46"/>
        <v>986600.51889469102</v>
      </c>
      <c r="DD118" s="138">
        <f t="shared" si="40"/>
        <v>232704456.06287649</v>
      </c>
    </row>
    <row r="119" spans="21:108">
      <c r="AU119" s="124">
        <f t="shared" si="38"/>
        <v>97</v>
      </c>
      <c r="AV119" s="131"/>
      <c r="AW119" s="120" t="s">
        <v>90</v>
      </c>
      <c r="AX119" s="125"/>
      <c r="AY119" s="139">
        <f t="shared" si="69"/>
        <v>27032393.029871564</v>
      </c>
      <c r="AZ119" s="140">
        <f t="shared" si="65"/>
        <v>948020.18143295124</v>
      </c>
      <c r="BA119" s="134">
        <f t="shared" si="41"/>
        <v>112634.97095779818</v>
      </c>
      <c r="BB119" s="141">
        <f t="shared" si="66"/>
        <v>1060655.1523907494</v>
      </c>
      <c r="BD119" s="145">
        <f t="shared" si="67"/>
        <v>70283296.21801655</v>
      </c>
      <c r="BE119" s="146">
        <f t="shared" si="68"/>
        <v>671921.15704961284</v>
      </c>
      <c r="BF119" s="134">
        <f t="shared" si="42"/>
        <v>292847.06757506897</v>
      </c>
      <c r="BG119" s="141">
        <f t="shared" si="39"/>
        <v>964768.22462468175</v>
      </c>
      <c r="BH119" s="102"/>
      <c r="BI119" s="139">
        <f t="shared" si="47"/>
        <v>32979519.496443365</v>
      </c>
      <c r="BJ119" s="140">
        <f t="shared" si="48"/>
        <v>1156584.6213482001</v>
      </c>
      <c r="BK119" s="134">
        <f t="shared" si="43"/>
        <v>137414.66456851401</v>
      </c>
      <c r="BL119" s="141">
        <f t="shared" si="49"/>
        <v>1293999.2859167142</v>
      </c>
      <c r="BO119" s="139">
        <f t="shared" si="50"/>
        <v>31384608.307680815</v>
      </c>
      <c r="BP119" s="140">
        <f t="shared" si="51"/>
        <v>1100651.4306436568</v>
      </c>
      <c r="BQ119" s="134">
        <f t="shared" si="44"/>
        <v>130769.20128200341</v>
      </c>
      <c r="BR119" s="147">
        <f t="shared" si="52"/>
        <v>1231420.6319256602</v>
      </c>
      <c r="BT119" s="139">
        <f t="shared" si="37"/>
        <v>70571342.513992056</v>
      </c>
      <c r="BU119" s="140">
        <f t="shared" si="53"/>
        <v>674674.93228342244</v>
      </c>
      <c r="BV119" s="134">
        <f t="shared" si="45"/>
        <v>294047.2604749669</v>
      </c>
      <c r="BW119" s="141">
        <f t="shared" si="54"/>
        <v>968722.19275838928</v>
      </c>
      <c r="BY119" s="28"/>
      <c r="CE119" s="126"/>
      <c r="CF119" s="121"/>
      <c r="CG119" s="122" t="s">
        <v>90</v>
      </c>
      <c r="CH119" s="123"/>
      <c r="CI119" s="136">
        <f t="shared" si="55"/>
        <v>948020.18143295124</v>
      </c>
      <c r="CJ119" s="137">
        <f t="shared" si="55"/>
        <v>112634.97095779818</v>
      </c>
      <c r="CK119" s="142">
        <f t="shared" si="56"/>
        <v>671921.15704961284</v>
      </c>
      <c r="CL119" s="137">
        <f t="shared" si="56"/>
        <v>292847.06757506897</v>
      </c>
      <c r="CM119" s="142">
        <f t="shared" si="57"/>
        <v>1156584.6213482001</v>
      </c>
      <c r="CN119" s="137">
        <f t="shared" si="57"/>
        <v>137414.66456851401</v>
      </c>
      <c r="CO119" s="143">
        <f t="shared" si="58"/>
        <v>1100651.4306436568</v>
      </c>
      <c r="CP119" s="143">
        <f t="shared" si="58"/>
        <v>130769.20128200341</v>
      </c>
      <c r="CQ119" s="143">
        <f t="shared" si="59"/>
        <v>674674.93228342244</v>
      </c>
      <c r="CR119" s="143">
        <f t="shared" si="59"/>
        <v>294047.2604749669</v>
      </c>
      <c r="CS119" s="143">
        <f t="shared" si="60"/>
        <v>4551852.3227578439</v>
      </c>
      <c r="CT119" s="143">
        <f t="shared" si="61"/>
        <v>4096667.0904820594</v>
      </c>
      <c r="CU119" s="143">
        <f t="shared" si="62"/>
        <v>967713.16485835146</v>
      </c>
      <c r="CX119" s="138">
        <v>94</v>
      </c>
      <c r="CY119" s="205"/>
      <c r="CZ119" s="206" t="s">
        <v>90</v>
      </c>
      <c r="DA119" s="237">
        <f t="shared" si="63"/>
        <v>232251159.56600434</v>
      </c>
      <c r="DB119" s="237">
        <f t="shared" si="46"/>
        <v>4096667.0904820594</v>
      </c>
      <c r="DC119" s="237">
        <f t="shared" si="46"/>
        <v>967713.16485835146</v>
      </c>
      <c r="DD119" s="138">
        <f t="shared" si="40"/>
        <v>228154492.47552228</v>
      </c>
    </row>
    <row r="120" spans="21:108">
      <c r="AU120" s="124">
        <f t="shared" si="38"/>
        <v>98</v>
      </c>
      <c r="AV120" s="131"/>
      <c r="AW120" s="148" t="s">
        <v>91</v>
      </c>
      <c r="AX120" s="125"/>
      <c r="AY120" s="139">
        <f t="shared" si="69"/>
        <v>26084372.848438613</v>
      </c>
      <c r="AZ120" s="140">
        <f t="shared" si="65"/>
        <v>951970.26552225521</v>
      </c>
      <c r="BA120" s="134">
        <f t="shared" si="41"/>
        <v>108684.88686849423</v>
      </c>
      <c r="BB120" s="141">
        <f t="shared" si="66"/>
        <v>1060655.1523907494</v>
      </c>
      <c r="BD120" s="145">
        <f t="shared" si="67"/>
        <v>69611375.060966939</v>
      </c>
      <c r="BE120" s="146">
        <f t="shared" si="68"/>
        <v>674720.82853731955</v>
      </c>
      <c r="BF120" s="134">
        <f t="shared" si="42"/>
        <v>290047.39608736226</v>
      </c>
      <c r="BG120" s="141">
        <f t="shared" si="39"/>
        <v>964768.22462468175</v>
      </c>
      <c r="BH120" s="102"/>
      <c r="BI120" s="139">
        <f t="shared" si="47"/>
        <v>31822934.875095166</v>
      </c>
      <c r="BJ120" s="140">
        <f t="shared" si="48"/>
        <v>1161403.723937151</v>
      </c>
      <c r="BK120" s="134">
        <f t="shared" si="43"/>
        <v>132595.56197956321</v>
      </c>
      <c r="BL120" s="150">
        <f t="shared" si="49"/>
        <v>1293999.2859167142</v>
      </c>
      <c r="BO120" s="139">
        <f t="shared" si="50"/>
        <v>30283956.87703716</v>
      </c>
      <c r="BP120" s="140">
        <f t="shared" si="51"/>
        <v>1105237.4782713386</v>
      </c>
      <c r="BQ120" s="134">
        <f t="shared" si="44"/>
        <v>126183.1536543215</v>
      </c>
      <c r="BR120" s="147">
        <f t="shared" si="52"/>
        <v>1231420.6319256602</v>
      </c>
      <c r="BT120" s="139">
        <f t="shared" si="37"/>
        <v>69896667.58170864</v>
      </c>
      <c r="BU120" s="140">
        <f t="shared" si="53"/>
        <v>677486.07783460326</v>
      </c>
      <c r="BV120" s="134">
        <f t="shared" si="45"/>
        <v>291236.11492378602</v>
      </c>
      <c r="BW120" s="150">
        <f t="shared" si="54"/>
        <v>968722.19275838928</v>
      </c>
      <c r="BY120" s="28"/>
      <c r="CE120" s="126"/>
      <c r="CF120" s="121"/>
      <c r="CG120" s="122" t="s">
        <v>91</v>
      </c>
      <c r="CH120" s="123"/>
      <c r="CI120" s="136">
        <f t="shared" si="55"/>
        <v>951970.26552225521</v>
      </c>
      <c r="CJ120" s="137">
        <f t="shared" si="55"/>
        <v>108684.88686849423</v>
      </c>
      <c r="CK120" s="142">
        <f t="shared" si="56"/>
        <v>674720.82853731955</v>
      </c>
      <c r="CL120" s="137">
        <f t="shared" si="56"/>
        <v>290047.39608736226</v>
      </c>
      <c r="CM120" s="142">
        <f t="shared" si="57"/>
        <v>1161403.723937151</v>
      </c>
      <c r="CN120" s="137">
        <f t="shared" si="57"/>
        <v>132595.56197956321</v>
      </c>
      <c r="CO120" s="143">
        <f t="shared" si="58"/>
        <v>1105237.4782713386</v>
      </c>
      <c r="CP120" s="143">
        <f t="shared" si="58"/>
        <v>126183.1536543215</v>
      </c>
      <c r="CQ120" s="143">
        <f t="shared" si="59"/>
        <v>677486.07783460326</v>
      </c>
      <c r="CR120" s="143">
        <f t="shared" si="59"/>
        <v>291236.11492378602</v>
      </c>
      <c r="CS120" s="143">
        <f t="shared" si="60"/>
        <v>4570818.3741026679</v>
      </c>
      <c r="CT120" s="143">
        <f t="shared" si="61"/>
        <v>4113736.5366924014</v>
      </c>
      <c r="CU120" s="143">
        <f t="shared" si="62"/>
        <v>948747.11351352732</v>
      </c>
      <c r="CX120" s="138">
        <v>95</v>
      </c>
      <c r="CY120" s="205"/>
      <c r="CZ120" s="206" t="s">
        <v>91</v>
      </c>
      <c r="DA120" s="237">
        <f t="shared" si="63"/>
        <v>227699307.24324653</v>
      </c>
      <c r="DB120" s="237">
        <f t="shared" si="46"/>
        <v>4113736.5366924014</v>
      </c>
      <c r="DC120" s="237">
        <f t="shared" si="46"/>
        <v>948747.11351352732</v>
      </c>
      <c r="DD120" s="138">
        <f t="shared" si="40"/>
        <v>223585570.70655411</v>
      </c>
    </row>
    <row r="121" spans="21:108">
      <c r="AU121" s="124">
        <f t="shared" si="38"/>
        <v>99</v>
      </c>
      <c r="AV121" s="131"/>
      <c r="AW121" s="148" t="s">
        <v>92</v>
      </c>
      <c r="AX121" s="125"/>
      <c r="AY121" s="139">
        <f t="shared" si="69"/>
        <v>25132402.582916357</v>
      </c>
      <c r="AZ121" s="140">
        <f t="shared" si="65"/>
        <v>955936.80829526461</v>
      </c>
      <c r="BA121" s="134">
        <f t="shared" si="41"/>
        <v>104718.34409548482</v>
      </c>
      <c r="BB121" s="141">
        <f t="shared" si="66"/>
        <v>1060655.1523907494</v>
      </c>
      <c r="BD121" s="145">
        <f t="shared" si="67"/>
        <v>68936654.232429624</v>
      </c>
      <c r="BE121" s="146">
        <f t="shared" si="68"/>
        <v>677532.16532289167</v>
      </c>
      <c r="BF121" s="134">
        <f t="shared" si="42"/>
        <v>287236.05930179014</v>
      </c>
      <c r="BG121" s="141">
        <f t="shared" si="39"/>
        <v>964768.22462468175</v>
      </c>
      <c r="BH121" s="102"/>
      <c r="BI121" s="139">
        <f t="shared" si="47"/>
        <v>30661531.151158016</v>
      </c>
      <c r="BJ121" s="140">
        <f t="shared" si="48"/>
        <v>1166242.9061202225</v>
      </c>
      <c r="BK121" s="134">
        <f t="shared" si="43"/>
        <v>127756.37979649175</v>
      </c>
      <c r="BL121" s="141">
        <f t="shared" si="49"/>
        <v>1293999.2859167142</v>
      </c>
      <c r="BO121" s="139">
        <f t="shared" si="50"/>
        <v>29178719.398765821</v>
      </c>
      <c r="BP121" s="140">
        <f t="shared" si="51"/>
        <v>1109842.6344308027</v>
      </c>
      <c r="BQ121" s="134">
        <f t="shared" si="44"/>
        <v>121577.9974948576</v>
      </c>
      <c r="BR121" s="147">
        <f t="shared" si="52"/>
        <v>1231420.6319256602</v>
      </c>
      <c r="BT121" s="139">
        <f t="shared" si="37"/>
        <v>69219181.503874034</v>
      </c>
      <c r="BU121" s="140">
        <f t="shared" si="53"/>
        <v>680308.93649224751</v>
      </c>
      <c r="BV121" s="134">
        <f t="shared" si="45"/>
        <v>288413.25626614183</v>
      </c>
      <c r="BW121" s="141">
        <f t="shared" si="54"/>
        <v>968722.19275838928</v>
      </c>
      <c r="BY121" s="28"/>
      <c r="CE121" s="126"/>
      <c r="CF121" s="121"/>
      <c r="CG121" s="122" t="s">
        <v>92</v>
      </c>
      <c r="CH121" s="149"/>
      <c r="CI121" s="136">
        <f t="shared" si="55"/>
        <v>955936.80829526461</v>
      </c>
      <c r="CJ121" s="137">
        <f t="shared" si="55"/>
        <v>104718.34409548482</v>
      </c>
      <c r="CK121" s="142">
        <f t="shared" si="56"/>
        <v>677532.16532289167</v>
      </c>
      <c r="CL121" s="137">
        <f t="shared" si="56"/>
        <v>287236.05930179014</v>
      </c>
      <c r="CM121" s="142">
        <f t="shared" si="57"/>
        <v>1166242.9061202225</v>
      </c>
      <c r="CN121" s="137">
        <f t="shared" si="57"/>
        <v>127756.37979649175</v>
      </c>
      <c r="CO121" s="143">
        <f t="shared" si="58"/>
        <v>1109842.6344308027</v>
      </c>
      <c r="CP121" s="143">
        <f t="shared" si="58"/>
        <v>121577.9974948576</v>
      </c>
      <c r="CQ121" s="143">
        <f t="shared" si="59"/>
        <v>680308.93649224751</v>
      </c>
      <c r="CR121" s="143">
        <f t="shared" si="59"/>
        <v>288413.25626614183</v>
      </c>
      <c r="CS121" s="143">
        <f t="shared" si="60"/>
        <v>4589863.4506614292</v>
      </c>
      <c r="CT121" s="143">
        <f t="shared" si="61"/>
        <v>4130877.1055952865</v>
      </c>
      <c r="CU121" s="143">
        <f t="shared" si="62"/>
        <v>929702.03695476614</v>
      </c>
      <c r="CX121" s="138">
        <v>96</v>
      </c>
      <c r="CY121" s="205"/>
      <c r="CZ121" s="206" t="s">
        <v>92</v>
      </c>
      <c r="DA121" s="237">
        <f t="shared" si="63"/>
        <v>223128488.86914384</v>
      </c>
      <c r="DB121" s="237">
        <f t="shared" si="46"/>
        <v>4130877.1055952865</v>
      </c>
      <c r="DC121" s="237">
        <f t="shared" si="46"/>
        <v>929702.03695476614</v>
      </c>
      <c r="DD121" s="138">
        <f t="shared" si="40"/>
        <v>218997611.76354855</v>
      </c>
    </row>
    <row r="122" spans="21:108">
      <c r="AU122" s="124">
        <f t="shared" si="38"/>
        <v>100</v>
      </c>
      <c r="AV122" s="131"/>
      <c r="AW122" s="120" t="s">
        <v>93</v>
      </c>
      <c r="AX122" s="125"/>
      <c r="AY122" s="139">
        <f t="shared" si="69"/>
        <v>24176465.774621092</v>
      </c>
      <c r="AZ122" s="140">
        <f t="shared" si="65"/>
        <v>959919.87832982815</v>
      </c>
      <c r="BA122" s="134">
        <f t="shared" si="41"/>
        <v>100735.27406092122</v>
      </c>
      <c r="BB122" s="141">
        <f t="shared" si="66"/>
        <v>1060655.1523907494</v>
      </c>
      <c r="BD122" s="145">
        <f t="shared" si="67"/>
        <v>68259122.067106739</v>
      </c>
      <c r="BE122" s="146">
        <f t="shared" si="68"/>
        <v>680355.21601173701</v>
      </c>
      <c r="BF122" s="134">
        <f t="shared" si="42"/>
        <v>284413.00861294474</v>
      </c>
      <c r="BG122" s="141">
        <f t="shared" si="39"/>
        <v>964768.22462468175</v>
      </c>
      <c r="BH122" s="102"/>
      <c r="BI122" s="139">
        <f t="shared" si="47"/>
        <v>29495288.245037794</v>
      </c>
      <c r="BJ122" s="140">
        <f t="shared" si="48"/>
        <v>1171102.25156239</v>
      </c>
      <c r="BK122" s="134">
        <f t="shared" si="43"/>
        <v>122897.03435432415</v>
      </c>
      <c r="BL122" s="141">
        <f t="shared" si="49"/>
        <v>1293999.2859167142</v>
      </c>
      <c r="BO122" s="139">
        <f t="shared" si="50"/>
        <v>28068876.764335018</v>
      </c>
      <c r="BP122" s="140">
        <f t="shared" si="51"/>
        <v>1114466.978740931</v>
      </c>
      <c r="BQ122" s="134">
        <f t="shared" si="44"/>
        <v>116953.65318472924</v>
      </c>
      <c r="BR122" s="147">
        <f t="shared" si="52"/>
        <v>1231420.6319256602</v>
      </c>
      <c r="BT122" s="139">
        <f t="shared" si="37"/>
        <v>68538872.567381784</v>
      </c>
      <c r="BU122" s="140">
        <f t="shared" si="53"/>
        <v>683143.5570609651</v>
      </c>
      <c r="BV122" s="134">
        <f t="shared" si="45"/>
        <v>285578.63569742412</v>
      </c>
      <c r="BW122" s="147">
        <f t="shared" si="54"/>
        <v>968722.19275838928</v>
      </c>
      <c r="BY122" s="28"/>
      <c r="CE122" s="126"/>
      <c r="CF122" s="121"/>
      <c r="CG122" s="122" t="s">
        <v>93</v>
      </c>
      <c r="CH122" s="123"/>
      <c r="CI122" s="136">
        <f t="shared" si="55"/>
        <v>959919.87832982815</v>
      </c>
      <c r="CJ122" s="137">
        <f t="shared" si="55"/>
        <v>100735.27406092122</v>
      </c>
      <c r="CK122" s="142">
        <f t="shared" si="56"/>
        <v>680355.21601173701</v>
      </c>
      <c r="CL122" s="137">
        <f t="shared" si="56"/>
        <v>284413.00861294474</v>
      </c>
      <c r="CM122" s="142">
        <f t="shared" si="57"/>
        <v>1171102.25156239</v>
      </c>
      <c r="CN122" s="137">
        <f t="shared" si="57"/>
        <v>122897.03435432415</v>
      </c>
      <c r="CO122" s="143">
        <f t="shared" si="58"/>
        <v>1114466.978740931</v>
      </c>
      <c r="CP122" s="143">
        <f t="shared" si="58"/>
        <v>116953.65318472924</v>
      </c>
      <c r="CQ122" s="143">
        <f t="shared" si="59"/>
        <v>683143.5570609651</v>
      </c>
      <c r="CR122" s="143">
        <f t="shared" si="59"/>
        <v>285578.63569742412</v>
      </c>
      <c r="CS122" s="143">
        <f t="shared" si="60"/>
        <v>4608987.8817058513</v>
      </c>
      <c r="CT122" s="143">
        <f t="shared" si="61"/>
        <v>4148089.0935352664</v>
      </c>
      <c r="CU122" s="143">
        <f t="shared" si="62"/>
        <v>910577.60591034358</v>
      </c>
      <c r="CX122" s="138">
        <v>97</v>
      </c>
      <c r="CY122" s="205"/>
      <c r="CZ122" s="206" t="s">
        <v>93</v>
      </c>
      <c r="DA122" s="237">
        <f t="shared" si="63"/>
        <v>218538625.41848242</v>
      </c>
      <c r="DB122" s="237">
        <f t="shared" si="46"/>
        <v>4148089.0935352664</v>
      </c>
      <c r="DC122" s="237">
        <f t="shared" si="46"/>
        <v>910577.60591034358</v>
      </c>
      <c r="DD122" s="138">
        <f t="shared" si="40"/>
        <v>214390536.32494715</v>
      </c>
    </row>
    <row r="123" spans="21:108">
      <c r="AU123" s="124">
        <f t="shared" si="38"/>
        <v>101</v>
      </c>
      <c r="AV123" s="131"/>
      <c r="AW123" s="120" t="s">
        <v>94</v>
      </c>
      <c r="AX123" s="125"/>
      <c r="AY123" s="139">
        <f t="shared" si="69"/>
        <v>23216545.896291263</v>
      </c>
      <c r="AZ123" s="140">
        <f t="shared" si="65"/>
        <v>963919.54448953585</v>
      </c>
      <c r="BA123" s="134">
        <f t="shared" si="41"/>
        <v>96735.607901213589</v>
      </c>
      <c r="BB123" s="141">
        <f t="shared" si="66"/>
        <v>1060655.1523907494</v>
      </c>
      <c r="BD123" s="145">
        <f t="shared" si="67"/>
        <v>67578766.851095006</v>
      </c>
      <c r="BE123" s="146">
        <f t="shared" si="68"/>
        <v>683190.02941178589</v>
      </c>
      <c r="BF123" s="134">
        <f t="shared" si="42"/>
        <v>281578.19521289587</v>
      </c>
      <c r="BG123" s="141">
        <f t="shared" si="39"/>
        <v>964768.22462468175</v>
      </c>
      <c r="BH123" s="102"/>
      <c r="BI123" s="139">
        <f t="shared" si="47"/>
        <v>28324185.993475404</v>
      </c>
      <c r="BJ123" s="140">
        <f t="shared" si="48"/>
        <v>1175981.8442772334</v>
      </c>
      <c r="BK123" s="134">
        <f t="shared" si="43"/>
        <v>118017.44163948086</v>
      </c>
      <c r="BL123" s="141">
        <f t="shared" si="49"/>
        <v>1293999.2859167142</v>
      </c>
      <c r="BO123" s="139">
        <f t="shared" si="50"/>
        <v>26954409.785594087</v>
      </c>
      <c r="BP123" s="140">
        <f t="shared" si="51"/>
        <v>1119110.5911523516</v>
      </c>
      <c r="BQ123" s="134">
        <f t="shared" si="44"/>
        <v>112310.0407733087</v>
      </c>
      <c r="BR123" s="147">
        <f t="shared" si="52"/>
        <v>1231420.6319256602</v>
      </c>
      <c r="BT123" s="139">
        <f t="shared" si="37"/>
        <v>67855729.010320812</v>
      </c>
      <c r="BU123" s="140">
        <f t="shared" si="53"/>
        <v>685989.98854871921</v>
      </c>
      <c r="BV123" s="134">
        <f t="shared" si="45"/>
        <v>282732.20420967008</v>
      </c>
      <c r="BW123" s="141">
        <f t="shared" si="54"/>
        <v>968722.19275838928</v>
      </c>
      <c r="BY123" s="28"/>
      <c r="CE123" s="126"/>
      <c r="CF123" s="121"/>
      <c r="CG123" s="122" t="s">
        <v>94</v>
      </c>
      <c r="CH123" s="123"/>
      <c r="CI123" s="136">
        <f t="shared" si="55"/>
        <v>963919.54448953585</v>
      </c>
      <c r="CJ123" s="137">
        <f t="shared" si="55"/>
        <v>96735.607901213589</v>
      </c>
      <c r="CK123" s="142">
        <f t="shared" si="56"/>
        <v>683190.02941178589</v>
      </c>
      <c r="CL123" s="137">
        <f t="shared" si="56"/>
        <v>281578.19521289587</v>
      </c>
      <c r="CM123" s="142">
        <f t="shared" si="57"/>
        <v>1175981.8442772334</v>
      </c>
      <c r="CN123" s="137">
        <f t="shared" si="57"/>
        <v>118017.44163948086</v>
      </c>
      <c r="CO123" s="143">
        <f t="shared" si="58"/>
        <v>1119110.5911523516</v>
      </c>
      <c r="CP123" s="143">
        <f t="shared" si="58"/>
        <v>112310.0407733087</v>
      </c>
      <c r="CQ123" s="143">
        <f t="shared" si="59"/>
        <v>685989.98854871921</v>
      </c>
      <c r="CR123" s="143">
        <f t="shared" si="59"/>
        <v>282732.20420967008</v>
      </c>
      <c r="CS123" s="143">
        <f t="shared" si="60"/>
        <v>4628191.9978796262</v>
      </c>
      <c r="CT123" s="143">
        <f t="shared" si="61"/>
        <v>4165372.7980916635</v>
      </c>
      <c r="CU123" s="143">
        <f t="shared" si="62"/>
        <v>891373.48973656911</v>
      </c>
      <c r="CX123" s="138">
        <v>98</v>
      </c>
      <c r="CY123" s="205"/>
      <c r="CZ123" s="206" t="s">
        <v>94</v>
      </c>
      <c r="DA123" s="237">
        <f t="shared" si="63"/>
        <v>213929637.53677657</v>
      </c>
      <c r="DB123" s="237">
        <f t="shared" si="46"/>
        <v>4165372.7980916635</v>
      </c>
      <c r="DC123" s="237">
        <f t="shared" si="46"/>
        <v>891373.48973656911</v>
      </c>
      <c r="DD123" s="138">
        <f t="shared" si="40"/>
        <v>209764264.73868492</v>
      </c>
    </row>
    <row r="124" spans="21:108">
      <c r="AU124" s="124">
        <f t="shared" si="38"/>
        <v>102</v>
      </c>
      <c r="AV124" s="131"/>
      <c r="AW124" s="120" t="s">
        <v>95</v>
      </c>
      <c r="AX124" s="125"/>
      <c r="AY124" s="139">
        <f t="shared" si="69"/>
        <v>22252626.351801727</v>
      </c>
      <c r="AZ124" s="140">
        <f t="shared" si="65"/>
        <v>967935.87592490891</v>
      </c>
      <c r="BA124" s="134">
        <f t="shared" si="41"/>
        <v>92719.276465840536</v>
      </c>
      <c r="BB124" s="141">
        <f t="shared" si="66"/>
        <v>1060655.1523907494</v>
      </c>
      <c r="BD124" s="145">
        <f t="shared" si="67"/>
        <v>66895576.821683221</v>
      </c>
      <c r="BE124" s="146">
        <f t="shared" si="68"/>
        <v>686036.65453433502</v>
      </c>
      <c r="BF124" s="134">
        <f t="shared" si="42"/>
        <v>278731.5700903468</v>
      </c>
      <c r="BG124" s="141">
        <f t="shared" si="39"/>
        <v>964768.22462468175</v>
      </c>
      <c r="BH124" s="102"/>
      <c r="BI124" s="139">
        <f t="shared" si="47"/>
        <v>27148204.149198171</v>
      </c>
      <c r="BJ124" s="140">
        <f t="shared" si="48"/>
        <v>1180881.7686283884</v>
      </c>
      <c r="BK124" s="134">
        <f t="shared" si="43"/>
        <v>113117.51728832572</v>
      </c>
      <c r="BL124" s="141">
        <f t="shared" si="49"/>
        <v>1293999.2859167142</v>
      </c>
      <c r="BO124" s="139">
        <f t="shared" si="50"/>
        <v>25835299.194441736</v>
      </c>
      <c r="BP124" s="140">
        <f t="shared" si="51"/>
        <v>1123773.5519488195</v>
      </c>
      <c r="BQ124" s="134">
        <f t="shared" si="44"/>
        <v>107647.07997684057</v>
      </c>
      <c r="BR124" s="147">
        <f t="shared" si="52"/>
        <v>1231420.6319256602</v>
      </c>
      <c r="BT124" s="139">
        <f t="shared" si="37"/>
        <v>67169739.021772087</v>
      </c>
      <c r="BU124" s="140">
        <f t="shared" si="53"/>
        <v>688848.28016767232</v>
      </c>
      <c r="BV124" s="134">
        <f t="shared" si="45"/>
        <v>279873.91259071702</v>
      </c>
      <c r="BW124" s="141">
        <f t="shared" si="54"/>
        <v>968722.19275838928</v>
      </c>
      <c r="BY124" s="28"/>
      <c r="CE124" s="126"/>
      <c r="CF124" s="121"/>
      <c r="CG124" s="122" t="s">
        <v>95</v>
      </c>
      <c r="CH124" s="123"/>
      <c r="CI124" s="136">
        <f t="shared" si="55"/>
        <v>967935.87592490891</v>
      </c>
      <c r="CJ124" s="137">
        <f t="shared" si="55"/>
        <v>92719.276465840536</v>
      </c>
      <c r="CK124" s="142">
        <f t="shared" si="56"/>
        <v>686036.65453433502</v>
      </c>
      <c r="CL124" s="137">
        <f t="shared" si="56"/>
        <v>278731.5700903468</v>
      </c>
      <c r="CM124" s="142">
        <f t="shared" si="57"/>
        <v>1180881.7686283884</v>
      </c>
      <c r="CN124" s="137">
        <f t="shared" si="57"/>
        <v>113117.51728832572</v>
      </c>
      <c r="CO124" s="143">
        <f t="shared" si="58"/>
        <v>1123773.5519488195</v>
      </c>
      <c r="CP124" s="143">
        <f t="shared" si="58"/>
        <v>107647.07997684057</v>
      </c>
      <c r="CQ124" s="143">
        <f t="shared" si="59"/>
        <v>688848.28016767232</v>
      </c>
      <c r="CR124" s="143">
        <f t="shared" si="59"/>
        <v>279873.91259071702</v>
      </c>
      <c r="CS124" s="143">
        <f t="shared" si="60"/>
        <v>4647476.1312041245</v>
      </c>
      <c r="CT124" s="143">
        <f t="shared" si="61"/>
        <v>4182728.5180837121</v>
      </c>
      <c r="CU124" s="143">
        <f t="shared" si="62"/>
        <v>872089.35641207057</v>
      </c>
      <c r="CX124" s="138">
        <v>99</v>
      </c>
      <c r="CY124" s="205"/>
      <c r="CZ124" s="206" t="s">
        <v>95</v>
      </c>
      <c r="DA124" s="237">
        <f t="shared" si="63"/>
        <v>209301445.53889695</v>
      </c>
      <c r="DB124" s="237">
        <f t="shared" si="46"/>
        <v>4182728.5180837121</v>
      </c>
      <c r="DC124" s="237">
        <f t="shared" si="46"/>
        <v>872089.35641207057</v>
      </c>
      <c r="DD124" s="138">
        <f t="shared" si="40"/>
        <v>205118717.02081323</v>
      </c>
    </row>
    <row r="125" spans="21:108">
      <c r="AU125" s="124">
        <f t="shared" si="38"/>
        <v>103</v>
      </c>
      <c r="AV125" s="131"/>
      <c r="AW125" s="120" t="s">
        <v>96</v>
      </c>
      <c r="AX125" s="125"/>
      <c r="AY125" s="139">
        <f>+AY124-AZ124</f>
        <v>21284690.475876819</v>
      </c>
      <c r="AZ125" s="140">
        <f t="shared" si="65"/>
        <v>971968.94207459595</v>
      </c>
      <c r="BA125" s="134">
        <f t="shared" si="41"/>
        <v>88686.210316153418</v>
      </c>
      <c r="BB125" s="141">
        <f>+BB124</f>
        <v>1060655.1523907494</v>
      </c>
      <c r="BD125" s="145">
        <f t="shared" si="67"/>
        <v>66209540.167148888</v>
      </c>
      <c r="BE125" s="146">
        <f t="shared" si="68"/>
        <v>688895.14059489476</v>
      </c>
      <c r="BF125" s="134">
        <f t="shared" si="42"/>
        <v>275873.08402978705</v>
      </c>
      <c r="BG125" s="141">
        <f t="shared" si="39"/>
        <v>964768.22462468175</v>
      </c>
      <c r="BH125" s="102"/>
      <c r="BI125" s="139">
        <f t="shared" si="47"/>
        <v>25967322.380569782</v>
      </c>
      <c r="BJ125" s="140">
        <f t="shared" si="48"/>
        <v>1185802.1093310069</v>
      </c>
      <c r="BK125" s="134">
        <f t="shared" si="43"/>
        <v>108197.17658570742</v>
      </c>
      <c r="BL125" s="141">
        <f t="shared" si="49"/>
        <v>1293999.2859167142</v>
      </c>
      <c r="BO125" s="139">
        <f t="shared" si="50"/>
        <v>24711525.642492916</v>
      </c>
      <c r="BP125" s="140">
        <f t="shared" si="51"/>
        <v>1128455.9417486063</v>
      </c>
      <c r="BQ125" s="134">
        <f t="shared" si="44"/>
        <v>102964.69017705381</v>
      </c>
      <c r="BR125" s="147">
        <f t="shared" si="52"/>
        <v>1231420.6319256602</v>
      </c>
      <c r="BT125" s="139">
        <f t="shared" si="37"/>
        <v>66480890.741604418</v>
      </c>
      <c r="BU125" s="140">
        <f t="shared" si="53"/>
        <v>691718.48133503762</v>
      </c>
      <c r="BV125" s="134">
        <f t="shared" si="45"/>
        <v>277003.71142335172</v>
      </c>
      <c r="BW125" s="141">
        <f t="shared" si="54"/>
        <v>968722.19275838928</v>
      </c>
      <c r="BY125" s="28"/>
      <c r="CE125" s="126"/>
      <c r="CF125" s="121"/>
      <c r="CG125" s="122" t="s">
        <v>96</v>
      </c>
      <c r="CH125" s="123"/>
      <c r="CI125" s="136">
        <f t="shared" si="55"/>
        <v>971968.94207459595</v>
      </c>
      <c r="CJ125" s="137">
        <f t="shared" si="55"/>
        <v>88686.210316153418</v>
      </c>
      <c r="CK125" s="142">
        <f t="shared" si="56"/>
        <v>688895.14059489476</v>
      </c>
      <c r="CL125" s="137">
        <f t="shared" si="56"/>
        <v>275873.08402978705</v>
      </c>
      <c r="CM125" s="142">
        <f t="shared" si="57"/>
        <v>1185802.1093310069</v>
      </c>
      <c r="CN125" s="137">
        <f t="shared" si="57"/>
        <v>108197.17658570742</v>
      </c>
      <c r="CO125" s="143">
        <f t="shared" si="58"/>
        <v>1128455.9417486063</v>
      </c>
      <c r="CP125" s="143">
        <f t="shared" si="58"/>
        <v>102964.69017705381</v>
      </c>
      <c r="CQ125" s="143">
        <f t="shared" si="59"/>
        <v>691718.48133503762</v>
      </c>
      <c r="CR125" s="143">
        <f t="shared" si="59"/>
        <v>277003.71142335172</v>
      </c>
      <c r="CS125" s="143">
        <f t="shared" si="60"/>
        <v>4666840.6150841415</v>
      </c>
      <c r="CT125" s="143">
        <f t="shared" si="61"/>
        <v>4200156.5535757272</v>
      </c>
      <c r="CU125" s="143">
        <f t="shared" si="62"/>
        <v>852724.87253205338</v>
      </c>
      <c r="CX125" s="138">
        <v>100</v>
      </c>
      <c r="CY125" s="205"/>
      <c r="CZ125" s="206" t="s">
        <v>96</v>
      </c>
      <c r="DA125" s="237">
        <f t="shared" si="63"/>
        <v>204653969.40769282</v>
      </c>
      <c r="DB125" s="237">
        <f t="shared" si="46"/>
        <v>4200156.5535757272</v>
      </c>
      <c r="DC125" s="237">
        <f t="shared" si="46"/>
        <v>852724.87253205338</v>
      </c>
      <c r="DD125" s="138">
        <f t="shared" si="40"/>
        <v>200453812.8541171</v>
      </c>
    </row>
    <row r="126" spans="21:108">
      <c r="AU126" s="124">
        <f t="shared" si="38"/>
        <v>104</v>
      </c>
      <c r="AV126" s="131"/>
      <c r="AW126" s="120" t="s">
        <v>97</v>
      </c>
      <c r="AX126" s="125"/>
      <c r="AY126" s="139">
        <f t="shared" ref="AY126:AY189" si="70">+AY125-AZ125</f>
        <v>20312721.533802222</v>
      </c>
      <c r="AZ126" s="140">
        <f t="shared" si="65"/>
        <v>976018.81266657345</v>
      </c>
      <c r="BA126" s="134">
        <f t="shared" si="41"/>
        <v>84636.339724175938</v>
      </c>
      <c r="BB126" s="141">
        <f t="shared" si="66"/>
        <v>1060655.1523907494</v>
      </c>
      <c r="BD126" s="145">
        <f t="shared" si="67"/>
        <v>65520645.026553996</v>
      </c>
      <c r="BE126" s="146">
        <f t="shared" si="68"/>
        <v>691765.53701404016</v>
      </c>
      <c r="BF126" s="134">
        <f t="shared" si="42"/>
        <v>273002.68761064165</v>
      </c>
      <c r="BG126" s="141">
        <f t="shared" si="39"/>
        <v>964768.22462468175</v>
      </c>
      <c r="BH126" s="102"/>
      <c r="BI126" s="139">
        <f t="shared" si="47"/>
        <v>24781520.271238774</v>
      </c>
      <c r="BJ126" s="140">
        <f t="shared" si="48"/>
        <v>1190742.9514532194</v>
      </c>
      <c r="BK126" s="134">
        <f t="shared" si="43"/>
        <v>103256.33446349489</v>
      </c>
      <c r="BL126" s="141">
        <f t="shared" si="49"/>
        <v>1293999.2859167142</v>
      </c>
      <c r="BO126" s="139">
        <f t="shared" si="50"/>
        <v>23583069.700744309</v>
      </c>
      <c r="BP126" s="140">
        <f t="shared" si="51"/>
        <v>1133157.8415058921</v>
      </c>
      <c r="BQ126" s="134">
        <f t="shared" si="44"/>
        <v>98262.79041976796</v>
      </c>
      <c r="BR126" s="147">
        <f t="shared" si="52"/>
        <v>1231420.6319256602</v>
      </c>
      <c r="BT126" s="139">
        <f t="shared" si="37"/>
        <v>65789172.260269381</v>
      </c>
      <c r="BU126" s="140">
        <f t="shared" si="53"/>
        <v>694600.64167393348</v>
      </c>
      <c r="BV126" s="134">
        <f t="shared" si="45"/>
        <v>274121.55108445574</v>
      </c>
      <c r="BW126" s="150">
        <f t="shared" si="54"/>
        <v>968722.19275838928</v>
      </c>
      <c r="BY126" s="28"/>
      <c r="CE126" s="126"/>
      <c r="CF126" s="121"/>
      <c r="CG126" s="122" t="s">
        <v>97</v>
      </c>
      <c r="CH126" s="123"/>
      <c r="CI126" s="136">
        <f t="shared" si="55"/>
        <v>976018.81266657345</v>
      </c>
      <c r="CJ126" s="137">
        <f t="shared" si="55"/>
        <v>84636.339724175938</v>
      </c>
      <c r="CK126" s="142">
        <f t="shared" si="56"/>
        <v>691765.53701404016</v>
      </c>
      <c r="CL126" s="137">
        <f t="shared" si="56"/>
        <v>273002.68761064165</v>
      </c>
      <c r="CM126" s="142">
        <f t="shared" si="57"/>
        <v>1190742.9514532194</v>
      </c>
      <c r="CN126" s="137">
        <f t="shared" si="57"/>
        <v>103256.33446349489</v>
      </c>
      <c r="CO126" s="143">
        <f t="shared" si="58"/>
        <v>1133157.8415058921</v>
      </c>
      <c r="CP126" s="143">
        <f t="shared" si="58"/>
        <v>98262.79041976796</v>
      </c>
      <c r="CQ126" s="143">
        <f t="shared" si="59"/>
        <v>694600.64167393348</v>
      </c>
      <c r="CR126" s="143">
        <f t="shared" si="59"/>
        <v>274121.55108445574</v>
      </c>
      <c r="CS126" s="143">
        <f t="shared" si="60"/>
        <v>4686285.7843136583</v>
      </c>
      <c r="CT126" s="143">
        <f t="shared" si="61"/>
        <v>4217657.2058822922</v>
      </c>
      <c r="CU126" s="143">
        <f t="shared" si="62"/>
        <v>833279.70330253616</v>
      </c>
      <c r="CX126" s="138">
        <v>101</v>
      </c>
      <c r="CY126" s="205"/>
      <c r="CZ126" s="206" t="s">
        <v>97</v>
      </c>
      <c r="DA126" s="237">
        <f t="shared" si="63"/>
        <v>199987128.79260868</v>
      </c>
      <c r="DB126" s="237">
        <f t="shared" si="46"/>
        <v>4217657.2058822922</v>
      </c>
      <c r="DC126" s="237">
        <f t="shared" si="46"/>
        <v>833279.70330253616</v>
      </c>
      <c r="DD126" s="138">
        <f t="shared" si="40"/>
        <v>195769471.5867264</v>
      </c>
    </row>
    <row r="127" spans="21:108">
      <c r="U127" s="158"/>
      <c r="V127" s="158"/>
      <c r="AU127" s="124">
        <f t="shared" si="38"/>
        <v>105</v>
      </c>
      <c r="AV127" s="119">
        <v>2026</v>
      </c>
      <c r="AW127" s="120" t="s">
        <v>86</v>
      </c>
      <c r="AX127" s="125"/>
      <c r="AY127" s="139">
        <f t="shared" si="70"/>
        <v>19336702.72113565</v>
      </c>
      <c r="AZ127" s="140">
        <f t="shared" si="65"/>
        <v>980085.55771935091</v>
      </c>
      <c r="BA127" s="134">
        <f t="shared" si="41"/>
        <v>80569.594671398547</v>
      </c>
      <c r="BB127" s="141">
        <f t="shared" si="66"/>
        <v>1060655.1523907494</v>
      </c>
      <c r="BD127" s="145">
        <f t="shared" si="67"/>
        <v>64828879.489539959</v>
      </c>
      <c r="BE127" s="146">
        <f t="shared" si="68"/>
        <v>694647.89341826527</v>
      </c>
      <c r="BF127" s="134">
        <f t="shared" si="42"/>
        <v>270120.33120641654</v>
      </c>
      <c r="BG127" s="141">
        <f t="shared" si="39"/>
        <v>964768.22462468175</v>
      </c>
      <c r="BH127" s="102"/>
      <c r="BI127" s="139">
        <f t="shared" si="47"/>
        <v>23590777.319785554</v>
      </c>
      <c r="BJ127" s="140">
        <f t="shared" si="48"/>
        <v>1195704.3804176077</v>
      </c>
      <c r="BK127" s="134">
        <f t="shared" si="43"/>
        <v>98294.905499106491</v>
      </c>
      <c r="BL127" s="141">
        <f t="shared" si="49"/>
        <v>1293999.2859167142</v>
      </c>
      <c r="BO127" s="139">
        <f t="shared" si="50"/>
        <v>22449911.859238416</v>
      </c>
      <c r="BP127" s="140">
        <f t="shared" si="51"/>
        <v>1137879.3325121668</v>
      </c>
      <c r="BQ127" s="134">
        <f t="shared" si="44"/>
        <v>93541.299413493412</v>
      </c>
      <c r="BR127" s="147">
        <f t="shared" si="52"/>
        <v>1231420.6319256602</v>
      </c>
      <c r="BT127" s="139">
        <f t="shared" si="37"/>
        <v>65094571.618595451</v>
      </c>
      <c r="BU127" s="140">
        <f t="shared" si="53"/>
        <v>697494.81101424154</v>
      </c>
      <c r="BV127" s="134">
        <f t="shared" si="45"/>
        <v>271227.38174414774</v>
      </c>
      <c r="BW127" s="141">
        <f t="shared" si="54"/>
        <v>968722.19275838928</v>
      </c>
      <c r="BY127" s="28"/>
      <c r="CE127" s="126"/>
      <c r="CF127" s="121">
        <v>2026</v>
      </c>
      <c r="CG127" s="122" t="s">
        <v>86</v>
      </c>
      <c r="CH127" s="127"/>
      <c r="CI127" s="136">
        <f t="shared" si="55"/>
        <v>980085.55771935091</v>
      </c>
      <c r="CJ127" s="137">
        <f t="shared" si="55"/>
        <v>80569.594671398547</v>
      </c>
      <c r="CK127" s="142">
        <f t="shared" si="56"/>
        <v>694647.89341826527</v>
      </c>
      <c r="CL127" s="137">
        <f t="shared" si="56"/>
        <v>270120.33120641654</v>
      </c>
      <c r="CM127" s="142">
        <f t="shared" si="57"/>
        <v>1195704.3804176077</v>
      </c>
      <c r="CN127" s="137">
        <f t="shared" si="57"/>
        <v>98294.905499106491</v>
      </c>
      <c r="CO127" s="143">
        <f t="shared" si="58"/>
        <v>1137879.3325121668</v>
      </c>
      <c r="CP127" s="143">
        <f t="shared" si="58"/>
        <v>93541.299413493412</v>
      </c>
      <c r="CQ127" s="143">
        <f t="shared" si="59"/>
        <v>697494.81101424154</v>
      </c>
      <c r="CR127" s="143">
        <f t="shared" si="59"/>
        <v>271227.38174414774</v>
      </c>
      <c r="CS127" s="143">
        <f t="shared" si="60"/>
        <v>4705811.9750816319</v>
      </c>
      <c r="CT127" s="143">
        <f t="shared" si="61"/>
        <v>4235230.7775734691</v>
      </c>
      <c r="CU127" s="143">
        <f t="shared" si="62"/>
        <v>813753.51253456273</v>
      </c>
      <c r="CX127" s="138">
        <v>102</v>
      </c>
      <c r="CY127" s="205">
        <v>2026</v>
      </c>
      <c r="CZ127" s="206" t="s">
        <v>86</v>
      </c>
      <c r="DA127" s="237">
        <f t="shared" si="63"/>
        <v>195300843.00829503</v>
      </c>
      <c r="DB127" s="237">
        <f t="shared" si="46"/>
        <v>4235230.7775734691</v>
      </c>
      <c r="DC127" s="237">
        <f t="shared" si="46"/>
        <v>813753.51253456273</v>
      </c>
      <c r="DD127" s="138">
        <f t="shared" si="40"/>
        <v>191065612.23072156</v>
      </c>
    </row>
    <row r="128" spans="21:108">
      <c r="AU128" s="124">
        <f t="shared" si="38"/>
        <v>106</v>
      </c>
      <c r="AV128" s="131"/>
      <c r="AW128" s="120" t="s">
        <v>87</v>
      </c>
      <c r="AX128" s="125"/>
      <c r="AY128" s="139">
        <f t="shared" si="70"/>
        <v>18356617.1634163</v>
      </c>
      <c r="AZ128" s="140">
        <f t="shared" si="65"/>
        <v>984169.24754318153</v>
      </c>
      <c r="BA128" s="134">
        <f t="shared" si="41"/>
        <v>76485.904847567916</v>
      </c>
      <c r="BB128" s="141">
        <f t="shared" si="66"/>
        <v>1060655.1523907494</v>
      </c>
      <c r="BD128" s="145">
        <f t="shared" si="67"/>
        <v>64134231.596121691</v>
      </c>
      <c r="BE128" s="146">
        <f t="shared" si="68"/>
        <v>697542.25964084128</v>
      </c>
      <c r="BF128" s="134">
        <f t="shared" si="42"/>
        <v>267225.96498384041</v>
      </c>
      <c r="BG128" s="141">
        <f t="shared" si="39"/>
        <v>964768.22462468175</v>
      </c>
      <c r="BH128" s="102"/>
      <c r="BI128" s="139">
        <f t="shared" si="47"/>
        <v>22395072.939367946</v>
      </c>
      <c r="BJ128" s="140">
        <f t="shared" si="48"/>
        <v>1200686.4820026811</v>
      </c>
      <c r="BK128" s="134">
        <f t="shared" si="43"/>
        <v>93312.803914033109</v>
      </c>
      <c r="BL128" s="141">
        <f t="shared" si="49"/>
        <v>1293999.2859167142</v>
      </c>
      <c r="BO128" s="139">
        <f t="shared" si="50"/>
        <v>21312032.52672625</v>
      </c>
      <c r="BP128" s="140">
        <f t="shared" si="51"/>
        <v>1142620.496397634</v>
      </c>
      <c r="BQ128" s="134">
        <f t="shared" si="44"/>
        <v>88800.135528026047</v>
      </c>
      <c r="BR128" s="147">
        <f t="shared" si="52"/>
        <v>1231420.6319256602</v>
      </c>
      <c r="BT128" s="139">
        <f t="shared" si="37"/>
        <v>64397076.807581209</v>
      </c>
      <c r="BU128" s="140">
        <f t="shared" si="53"/>
        <v>700401.0393934676</v>
      </c>
      <c r="BV128" s="134">
        <f t="shared" si="45"/>
        <v>268321.15336492175</v>
      </c>
      <c r="BW128" s="141">
        <f t="shared" si="54"/>
        <v>968722.19275838928</v>
      </c>
      <c r="BY128" s="28"/>
      <c r="CE128" s="126"/>
      <c r="CF128" s="121"/>
      <c r="CG128" s="122" t="s">
        <v>87</v>
      </c>
      <c r="CH128" s="123"/>
      <c r="CI128" s="136">
        <f t="shared" si="55"/>
        <v>984169.24754318153</v>
      </c>
      <c r="CJ128" s="137">
        <f t="shared" si="55"/>
        <v>76485.904847567916</v>
      </c>
      <c r="CK128" s="142">
        <f t="shared" si="56"/>
        <v>697542.25964084128</v>
      </c>
      <c r="CL128" s="137">
        <f t="shared" si="56"/>
        <v>267225.96498384041</v>
      </c>
      <c r="CM128" s="142">
        <f t="shared" si="57"/>
        <v>1200686.4820026811</v>
      </c>
      <c r="CN128" s="137">
        <f t="shared" si="57"/>
        <v>93312.803914033109</v>
      </c>
      <c r="CO128" s="143">
        <f t="shared" si="58"/>
        <v>1142620.496397634</v>
      </c>
      <c r="CP128" s="143">
        <f t="shared" si="58"/>
        <v>88800.135528026047</v>
      </c>
      <c r="CQ128" s="143">
        <f t="shared" si="59"/>
        <v>700401.0393934676</v>
      </c>
      <c r="CR128" s="143">
        <f t="shared" si="59"/>
        <v>268321.15336492175</v>
      </c>
      <c r="CS128" s="143">
        <f t="shared" si="60"/>
        <v>4725419.524977806</v>
      </c>
      <c r="CT128" s="143">
        <f t="shared" si="61"/>
        <v>4252877.5724800257</v>
      </c>
      <c r="CU128" s="143">
        <f t="shared" si="62"/>
        <v>794145.96263838932</v>
      </c>
      <c r="CX128" s="138">
        <v>103</v>
      </c>
      <c r="CY128" s="205"/>
      <c r="CZ128" s="206" t="s">
        <v>87</v>
      </c>
      <c r="DA128" s="237">
        <f t="shared" si="63"/>
        <v>190595031.03321341</v>
      </c>
      <c r="DB128" s="237">
        <f t="shared" si="46"/>
        <v>4252877.5724800257</v>
      </c>
      <c r="DC128" s="237">
        <f t="shared" si="46"/>
        <v>794145.96263838932</v>
      </c>
      <c r="DD128" s="138">
        <f t="shared" si="40"/>
        <v>186342153.46073338</v>
      </c>
    </row>
    <row r="129" spans="23:108">
      <c r="AU129" s="124">
        <f t="shared" si="38"/>
        <v>107</v>
      </c>
      <c r="AV129" s="131"/>
      <c r="AW129" s="120" t="s">
        <v>88</v>
      </c>
      <c r="AX129" s="125"/>
      <c r="AY129" s="139">
        <f t="shared" si="70"/>
        <v>17372447.915873118</v>
      </c>
      <c r="AZ129" s="140">
        <f t="shared" si="65"/>
        <v>988269.9527412781</v>
      </c>
      <c r="BA129" s="134">
        <f t="shared" si="41"/>
        <v>72385.199649471324</v>
      </c>
      <c r="BB129" s="141">
        <f t="shared" si="66"/>
        <v>1060655.1523907494</v>
      </c>
      <c r="BD129" s="145">
        <f t="shared" si="67"/>
        <v>63436689.336480848</v>
      </c>
      <c r="BE129" s="146">
        <f t="shared" si="68"/>
        <v>700448.6857226782</v>
      </c>
      <c r="BF129" s="134">
        <f t="shared" si="42"/>
        <v>264319.53890200355</v>
      </c>
      <c r="BG129" s="141">
        <f t="shared" si="39"/>
        <v>964768.22462468175</v>
      </c>
      <c r="BH129" s="102"/>
      <c r="BI129" s="139">
        <f t="shared" si="47"/>
        <v>21194386.457365267</v>
      </c>
      <c r="BJ129" s="140">
        <f t="shared" si="48"/>
        <v>1205689.342344359</v>
      </c>
      <c r="BK129" s="134">
        <f t="shared" si="43"/>
        <v>88309.943572355274</v>
      </c>
      <c r="BL129" s="141">
        <f t="shared" si="49"/>
        <v>1293999.2859167142</v>
      </c>
      <c r="BO129" s="139">
        <f t="shared" si="50"/>
        <v>20169412.030328616</v>
      </c>
      <c r="BP129" s="140">
        <f t="shared" si="51"/>
        <v>1147381.4151326243</v>
      </c>
      <c r="BQ129" s="134">
        <f t="shared" si="44"/>
        <v>84039.216793035899</v>
      </c>
      <c r="BR129" s="147">
        <f t="shared" si="52"/>
        <v>1231420.6319256602</v>
      </c>
      <c r="BT129" s="139">
        <f t="shared" si="37"/>
        <v>63696675.768187739</v>
      </c>
      <c r="BU129" s="140">
        <f t="shared" si="53"/>
        <v>703319.37705760705</v>
      </c>
      <c r="BV129" s="134">
        <f t="shared" si="45"/>
        <v>265402.81570078229</v>
      </c>
      <c r="BW129" s="141">
        <f t="shared" si="54"/>
        <v>968722.19275838928</v>
      </c>
      <c r="BY129" s="28"/>
      <c r="CE129" s="126"/>
      <c r="CF129" s="121"/>
      <c r="CG129" s="122" t="s">
        <v>88</v>
      </c>
      <c r="CH129" s="127"/>
      <c r="CI129" s="136">
        <f t="shared" si="55"/>
        <v>988269.9527412781</v>
      </c>
      <c r="CJ129" s="137">
        <f t="shared" si="55"/>
        <v>72385.199649471324</v>
      </c>
      <c r="CK129" s="142">
        <f t="shared" si="56"/>
        <v>700448.6857226782</v>
      </c>
      <c r="CL129" s="137">
        <f t="shared" si="56"/>
        <v>264319.53890200355</v>
      </c>
      <c r="CM129" s="142">
        <f t="shared" si="57"/>
        <v>1205689.342344359</v>
      </c>
      <c r="CN129" s="137">
        <f t="shared" si="57"/>
        <v>88309.943572355274</v>
      </c>
      <c r="CO129" s="143">
        <f t="shared" si="58"/>
        <v>1147381.4151326243</v>
      </c>
      <c r="CP129" s="143">
        <f t="shared" si="58"/>
        <v>84039.216793035899</v>
      </c>
      <c r="CQ129" s="143">
        <f t="shared" si="59"/>
        <v>703319.37705760705</v>
      </c>
      <c r="CR129" s="143">
        <f t="shared" si="59"/>
        <v>265402.81570078229</v>
      </c>
      <c r="CS129" s="143">
        <f t="shared" si="60"/>
        <v>4745108.7729985472</v>
      </c>
      <c r="CT129" s="143">
        <f t="shared" si="61"/>
        <v>4270597.8956986926</v>
      </c>
      <c r="CU129" s="143">
        <f t="shared" si="62"/>
        <v>774456.71461764839</v>
      </c>
      <c r="CX129" s="138">
        <v>104</v>
      </c>
      <c r="CY129" s="205"/>
      <c r="CZ129" s="206" t="s">
        <v>88</v>
      </c>
      <c r="DA129" s="237">
        <f t="shared" si="63"/>
        <v>185869611.5082356</v>
      </c>
      <c r="DB129" s="237">
        <f t="shared" si="46"/>
        <v>4270597.8956986926</v>
      </c>
      <c r="DC129" s="237">
        <f t="shared" si="46"/>
        <v>774456.71461764839</v>
      </c>
      <c r="DD129" s="138">
        <f t="shared" si="40"/>
        <v>181599013.61253691</v>
      </c>
    </row>
    <row r="130" spans="23:108">
      <c r="AU130" s="124">
        <f t="shared" si="38"/>
        <v>108</v>
      </c>
      <c r="AV130" s="131"/>
      <c r="AW130" s="120" t="s">
        <v>89</v>
      </c>
      <c r="AX130" s="125"/>
      <c r="AY130" s="139">
        <f t="shared" si="70"/>
        <v>16384177.963131839</v>
      </c>
      <c r="AZ130" s="140">
        <f t="shared" si="65"/>
        <v>992387.74421103345</v>
      </c>
      <c r="BA130" s="134">
        <f t="shared" si="41"/>
        <v>68267.408179716003</v>
      </c>
      <c r="BB130" s="141">
        <f t="shared" si="66"/>
        <v>1060655.1523907494</v>
      </c>
      <c r="BD130" s="145">
        <f t="shared" si="67"/>
        <v>62736240.65075817</v>
      </c>
      <c r="BE130" s="146">
        <f t="shared" si="68"/>
        <v>703367.22191318939</v>
      </c>
      <c r="BF130" s="134">
        <f t="shared" si="42"/>
        <v>261401.00271149239</v>
      </c>
      <c r="BG130" s="141">
        <f t="shared" si="39"/>
        <v>964768.22462468175</v>
      </c>
      <c r="BH130" s="102"/>
      <c r="BI130" s="139">
        <f t="shared" si="47"/>
        <v>19988697.115020908</v>
      </c>
      <c r="BJ130" s="140">
        <f t="shared" si="48"/>
        <v>1210713.0479374605</v>
      </c>
      <c r="BK130" s="134">
        <f t="shared" si="43"/>
        <v>83286.237979253798</v>
      </c>
      <c r="BL130" s="141">
        <f t="shared" si="49"/>
        <v>1293999.2859167142</v>
      </c>
      <c r="BO130" s="139">
        <f t="shared" si="50"/>
        <v>19022030.615195993</v>
      </c>
      <c r="BP130" s="140">
        <f t="shared" si="51"/>
        <v>1152162.1710290103</v>
      </c>
      <c r="BQ130" s="134">
        <f t="shared" si="44"/>
        <v>79258.46089664998</v>
      </c>
      <c r="BR130" s="147">
        <f t="shared" si="52"/>
        <v>1231420.6319256602</v>
      </c>
      <c r="BT130" s="139">
        <f t="shared" si="37"/>
        <v>62993356.391130134</v>
      </c>
      <c r="BU130" s="140">
        <f t="shared" si="53"/>
        <v>706249.87446201371</v>
      </c>
      <c r="BV130" s="134">
        <f t="shared" si="45"/>
        <v>262472.31829637557</v>
      </c>
      <c r="BW130" s="141">
        <f t="shared" si="54"/>
        <v>968722.19275838928</v>
      </c>
      <c r="BY130" s="28"/>
      <c r="CE130" s="126"/>
      <c r="CF130" s="121"/>
      <c r="CG130" s="122" t="s">
        <v>89</v>
      </c>
      <c r="CH130" s="123"/>
      <c r="CI130" s="136">
        <f t="shared" si="55"/>
        <v>992387.74421103345</v>
      </c>
      <c r="CJ130" s="137">
        <f t="shared" si="55"/>
        <v>68267.408179716003</v>
      </c>
      <c r="CK130" s="142">
        <f t="shared" si="56"/>
        <v>703367.22191318939</v>
      </c>
      <c r="CL130" s="137">
        <f t="shared" si="56"/>
        <v>261401.00271149239</v>
      </c>
      <c r="CM130" s="142">
        <f t="shared" si="57"/>
        <v>1210713.0479374605</v>
      </c>
      <c r="CN130" s="137">
        <f t="shared" si="57"/>
        <v>83286.237979253798</v>
      </c>
      <c r="CO130" s="143">
        <f t="shared" si="58"/>
        <v>1152162.1710290103</v>
      </c>
      <c r="CP130" s="143">
        <f t="shared" si="58"/>
        <v>79258.46089664998</v>
      </c>
      <c r="CQ130" s="143">
        <f t="shared" si="59"/>
        <v>706249.87446201371</v>
      </c>
      <c r="CR130" s="143">
        <f t="shared" si="59"/>
        <v>262472.31829637557</v>
      </c>
      <c r="CS130" s="143">
        <f t="shared" si="60"/>
        <v>4764880.0595527077</v>
      </c>
      <c r="CT130" s="143">
        <f t="shared" si="61"/>
        <v>4288392.0535974372</v>
      </c>
      <c r="CU130" s="143">
        <f t="shared" si="62"/>
        <v>754685.42806348775</v>
      </c>
      <c r="CX130" s="138">
        <v>105</v>
      </c>
      <c r="CY130" s="205"/>
      <c r="CZ130" s="206" t="s">
        <v>89</v>
      </c>
      <c r="DA130" s="237">
        <f t="shared" si="63"/>
        <v>181124502.73523706</v>
      </c>
      <c r="DB130" s="237">
        <f t="shared" si="46"/>
        <v>4288392.0535974372</v>
      </c>
      <c r="DC130" s="237">
        <f t="shared" si="46"/>
        <v>754685.42806348775</v>
      </c>
      <c r="DD130" s="138">
        <f t="shared" si="40"/>
        <v>176836110.68163961</v>
      </c>
    </row>
    <row r="131" spans="23:108">
      <c r="AU131" s="124">
        <f t="shared" si="38"/>
        <v>109</v>
      </c>
      <c r="AV131" s="131"/>
      <c r="AW131" s="120" t="s">
        <v>90</v>
      </c>
      <c r="AX131" s="125"/>
      <c r="AY131" s="139">
        <f t="shared" si="70"/>
        <v>15391790.218920806</v>
      </c>
      <c r="AZ131" s="140">
        <f t="shared" si="65"/>
        <v>996522.69314524601</v>
      </c>
      <c r="BA131" s="134">
        <f t="shared" si="41"/>
        <v>64132.459245503363</v>
      </c>
      <c r="BB131" s="141">
        <f t="shared" si="66"/>
        <v>1060655.1523907494</v>
      </c>
      <c r="BD131" s="145">
        <f t="shared" si="67"/>
        <v>62032873.428844981</v>
      </c>
      <c r="BE131" s="146">
        <f t="shared" si="68"/>
        <v>706297.91867116094</v>
      </c>
      <c r="BF131" s="134">
        <f t="shared" si="42"/>
        <v>258470.30595352079</v>
      </c>
      <c r="BG131" s="141">
        <f t="shared" si="39"/>
        <v>964768.22462468175</v>
      </c>
      <c r="BH131" s="102"/>
      <c r="BI131" s="139">
        <f t="shared" si="47"/>
        <v>18777984.067083448</v>
      </c>
      <c r="BJ131" s="140">
        <f t="shared" si="48"/>
        <v>1215757.6856371998</v>
      </c>
      <c r="BK131" s="134">
        <f t="shared" si="43"/>
        <v>78241.600279514372</v>
      </c>
      <c r="BL131" s="141">
        <f t="shared" si="49"/>
        <v>1293999.2859167142</v>
      </c>
      <c r="BO131" s="139">
        <f t="shared" si="50"/>
        <v>17869868.444166984</v>
      </c>
      <c r="BP131" s="140">
        <f t="shared" si="51"/>
        <v>1156962.8467416312</v>
      </c>
      <c r="BQ131" s="134">
        <f t="shared" si="44"/>
        <v>74457.785184029097</v>
      </c>
      <c r="BR131" s="147">
        <f t="shared" si="52"/>
        <v>1231420.6319256602</v>
      </c>
      <c r="BT131" s="139">
        <f t="shared" si="37"/>
        <v>62287106.516668119</v>
      </c>
      <c r="BU131" s="140">
        <f t="shared" si="53"/>
        <v>709192.58227227209</v>
      </c>
      <c r="BV131" s="134">
        <f t="shared" si="45"/>
        <v>259529.61048611719</v>
      </c>
      <c r="BW131" s="141">
        <f t="shared" si="54"/>
        <v>968722.19275838928</v>
      </c>
      <c r="BY131" s="28"/>
      <c r="CE131" s="126"/>
      <c r="CF131" s="121"/>
      <c r="CG131" s="122" t="s">
        <v>90</v>
      </c>
      <c r="CH131" s="123"/>
      <c r="CI131" s="136">
        <f t="shared" si="55"/>
        <v>996522.69314524601</v>
      </c>
      <c r="CJ131" s="137">
        <f t="shared" si="55"/>
        <v>64132.459245503363</v>
      </c>
      <c r="CK131" s="142">
        <f t="shared" si="56"/>
        <v>706297.91867116094</v>
      </c>
      <c r="CL131" s="137">
        <f t="shared" si="56"/>
        <v>258470.30595352079</v>
      </c>
      <c r="CM131" s="142">
        <f t="shared" si="57"/>
        <v>1215757.6856371998</v>
      </c>
      <c r="CN131" s="137">
        <f t="shared" si="57"/>
        <v>78241.600279514372</v>
      </c>
      <c r="CO131" s="143">
        <f t="shared" si="58"/>
        <v>1156962.8467416312</v>
      </c>
      <c r="CP131" s="143">
        <f t="shared" si="58"/>
        <v>74457.785184029097</v>
      </c>
      <c r="CQ131" s="143">
        <f t="shared" si="59"/>
        <v>709192.58227227209</v>
      </c>
      <c r="CR131" s="143">
        <f t="shared" si="59"/>
        <v>259529.61048611719</v>
      </c>
      <c r="CS131" s="143">
        <f t="shared" si="60"/>
        <v>4784733.7264675098</v>
      </c>
      <c r="CT131" s="143">
        <f t="shared" si="61"/>
        <v>4306260.3538207589</v>
      </c>
      <c r="CU131" s="143">
        <f t="shared" si="62"/>
        <v>734831.76114868489</v>
      </c>
      <c r="CX131" s="138">
        <v>106</v>
      </c>
      <c r="CY131" s="205"/>
      <c r="CZ131" s="206" t="s">
        <v>90</v>
      </c>
      <c r="DA131" s="237">
        <f t="shared" si="63"/>
        <v>176359622.67568433</v>
      </c>
      <c r="DB131" s="237">
        <f t="shared" si="46"/>
        <v>4306260.3538207589</v>
      </c>
      <c r="DC131" s="237">
        <f t="shared" si="46"/>
        <v>734831.76114868489</v>
      </c>
      <c r="DD131" s="138">
        <f t="shared" si="40"/>
        <v>172053362.32186356</v>
      </c>
    </row>
    <row r="132" spans="23:108">
      <c r="AU132" s="124">
        <f t="shared" si="38"/>
        <v>110</v>
      </c>
      <c r="AV132" s="131"/>
      <c r="AW132" s="148" t="s">
        <v>91</v>
      </c>
      <c r="AX132" s="125"/>
      <c r="AY132" s="139">
        <f t="shared" si="70"/>
        <v>14395267.525775561</v>
      </c>
      <c r="AZ132" s="140">
        <f t="shared" si="65"/>
        <v>1000674.8710333513</v>
      </c>
      <c r="BA132" s="134">
        <f t="shared" si="41"/>
        <v>59980.281357398177</v>
      </c>
      <c r="BB132" s="141">
        <f t="shared" si="66"/>
        <v>1060655.1523907494</v>
      </c>
      <c r="BD132" s="145">
        <f t="shared" si="67"/>
        <v>61326575.51017382</v>
      </c>
      <c r="BE132" s="146">
        <f t="shared" si="68"/>
        <v>709240.82666562416</v>
      </c>
      <c r="BF132" s="134">
        <f t="shared" si="42"/>
        <v>255527.39795905759</v>
      </c>
      <c r="BG132" s="141">
        <f t="shared" si="39"/>
        <v>964768.22462468175</v>
      </c>
      <c r="BH132" s="102"/>
      <c r="BI132" s="139">
        <f t="shared" si="47"/>
        <v>17562226.38144625</v>
      </c>
      <c r="BJ132" s="140">
        <f t="shared" si="48"/>
        <v>1220823.3426606881</v>
      </c>
      <c r="BK132" s="134">
        <f t="shared" si="43"/>
        <v>73175.943256026047</v>
      </c>
      <c r="BL132" s="141">
        <f t="shared" si="49"/>
        <v>1293999.2859167142</v>
      </c>
      <c r="BO132" s="139">
        <f t="shared" si="50"/>
        <v>16712905.597425353</v>
      </c>
      <c r="BP132" s="140">
        <f t="shared" si="51"/>
        <v>1161783.5252697212</v>
      </c>
      <c r="BQ132" s="134">
        <f t="shared" si="44"/>
        <v>69637.106655938973</v>
      </c>
      <c r="BR132" s="147">
        <f t="shared" si="52"/>
        <v>1231420.6319256602</v>
      </c>
      <c r="BT132" s="139">
        <f t="shared" si="37"/>
        <v>61577913.93439585</v>
      </c>
      <c r="BU132" s="140">
        <f t="shared" si="53"/>
        <v>712147.55136507319</v>
      </c>
      <c r="BV132" s="134">
        <f t="shared" si="45"/>
        <v>256574.64139331607</v>
      </c>
      <c r="BW132" s="150">
        <f t="shared" si="54"/>
        <v>968722.19275838928</v>
      </c>
      <c r="BY132" s="28"/>
      <c r="CE132" s="126"/>
      <c r="CF132" s="121"/>
      <c r="CG132" s="122" t="s">
        <v>91</v>
      </c>
      <c r="CH132" s="123"/>
      <c r="CI132" s="136">
        <f t="shared" si="55"/>
        <v>1000674.8710333513</v>
      </c>
      <c r="CJ132" s="137">
        <f t="shared" si="55"/>
        <v>59980.281357398177</v>
      </c>
      <c r="CK132" s="142">
        <f t="shared" si="56"/>
        <v>709240.82666562416</v>
      </c>
      <c r="CL132" s="137">
        <f t="shared" si="56"/>
        <v>255527.39795905759</v>
      </c>
      <c r="CM132" s="142">
        <f t="shared" si="57"/>
        <v>1220823.3426606881</v>
      </c>
      <c r="CN132" s="137">
        <f t="shared" si="57"/>
        <v>73175.943256026047</v>
      </c>
      <c r="CO132" s="143">
        <f t="shared" si="58"/>
        <v>1161783.5252697212</v>
      </c>
      <c r="CP132" s="143">
        <f t="shared" si="58"/>
        <v>69637.106655938973</v>
      </c>
      <c r="CQ132" s="143">
        <f t="shared" si="59"/>
        <v>712147.55136507319</v>
      </c>
      <c r="CR132" s="143">
        <f t="shared" si="59"/>
        <v>256574.64139331607</v>
      </c>
      <c r="CS132" s="143">
        <f t="shared" si="60"/>
        <v>4804670.1169944583</v>
      </c>
      <c r="CT132" s="143">
        <f t="shared" si="61"/>
        <v>4324203.1052950127</v>
      </c>
      <c r="CU132" s="143">
        <f t="shared" si="62"/>
        <v>714895.37062173686</v>
      </c>
      <c r="CX132" s="138">
        <v>107</v>
      </c>
      <c r="CY132" s="205"/>
      <c r="CZ132" s="206" t="s">
        <v>91</v>
      </c>
      <c r="DA132" s="237">
        <f t="shared" si="63"/>
        <v>171574888.94921684</v>
      </c>
      <c r="DB132" s="237">
        <f t="shared" si="46"/>
        <v>4324203.1052950127</v>
      </c>
      <c r="DC132" s="237">
        <f t="shared" si="46"/>
        <v>714895.37062173686</v>
      </c>
      <c r="DD132" s="138">
        <f t="shared" si="40"/>
        <v>167250685.84392184</v>
      </c>
    </row>
    <row r="133" spans="23:108">
      <c r="W133" s="185"/>
      <c r="X133" s="185"/>
      <c r="AU133" s="124">
        <f t="shared" si="38"/>
        <v>111</v>
      </c>
      <c r="AV133" s="131"/>
      <c r="AW133" s="148" t="s">
        <v>92</v>
      </c>
      <c r="AX133" s="125"/>
      <c r="AY133" s="139">
        <f t="shared" si="70"/>
        <v>13394592.654742209</v>
      </c>
      <c r="AZ133" s="140">
        <f t="shared" si="65"/>
        <v>1004844.3496626569</v>
      </c>
      <c r="BA133" s="134">
        <f t="shared" si="41"/>
        <v>55810.802728092538</v>
      </c>
      <c r="BB133" s="141">
        <f t="shared" si="66"/>
        <v>1060655.1523907494</v>
      </c>
      <c r="BD133" s="145">
        <f t="shared" si="67"/>
        <v>60617334.683508195</v>
      </c>
      <c r="BE133" s="146">
        <f t="shared" si="68"/>
        <v>712195.99677673087</v>
      </c>
      <c r="BF133" s="134">
        <f t="shared" si="42"/>
        <v>252572.22784795085</v>
      </c>
      <c r="BG133" s="141">
        <f t="shared" si="39"/>
        <v>964768.22462468175</v>
      </c>
      <c r="BH133" s="102"/>
      <c r="BI133" s="139">
        <f t="shared" si="47"/>
        <v>16341403.038785562</v>
      </c>
      <c r="BJ133" s="140">
        <f t="shared" si="48"/>
        <v>1225910.1065884409</v>
      </c>
      <c r="BK133" s="134">
        <f t="shared" si="43"/>
        <v>68089.179328273181</v>
      </c>
      <c r="BL133" s="141">
        <f t="shared" si="49"/>
        <v>1293999.2859167142</v>
      </c>
      <c r="BO133" s="139">
        <f t="shared" si="50"/>
        <v>15551122.072155632</v>
      </c>
      <c r="BP133" s="140">
        <f t="shared" si="51"/>
        <v>1166624.289958345</v>
      </c>
      <c r="BQ133" s="134">
        <f t="shared" si="44"/>
        <v>64796.341967315144</v>
      </c>
      <c r="BR133" s="147">
        <f t="shared" si="52"/>
        <v>1231420.6319256602</v>
      </c>
      <c r="BT133" s="139">
        <f t="shared" si="37"/>
        <v>60865766.38303078</v>
      </c>
      <c r="BU133" s="140">
        <f t="shared" si="53"/>
        <v>715114.83282909438</v>
      </c>
      <c r="BV133" s="134">
        <f t="shared" si="45"/>
        <v>253607.35992929494</v>
      </c>
      <c r="BW133" s="141">
        <f t="shared" si="54"/>
        <v>968722.19275838928</v>
      </c>
      <c r="BY133" s="28"/>
      <c r="CE133" s="126"/>
      <c r="CF133" s="121"/>
      <c r="CG133" s="122" t="s">
        <v>92</v>
      </c>
      <c r="CH133" s="149"/>
      <c r="CI133" s="136">
        <f t="shared" si="55"/>
        <v>1004844.3496626569</v>
      </c>
      <c r="CJ133" s="137">
        <f t="shared" si="55"/>
        <v>55810.802728092538</v>
      </c>
      <c r="CK133" s="142">
        <f t="shared" si="56"/>
        <v>712195.99677673087</v>
      </c>
      <c r="CL133" s="137">
        <f t="shared" si="56"/>
        <v>252572.22784795085</v>
      </c>
      <c r="CM133" s="142">
        <f t="shared" si="57"/>
        <v>1225910.1065884409</v>
      </c>
      <c r="CN133" s="137">
        <f t="shared" si="57"/>
        <v>68089.179328273181</v>
      </c>
      <c r="CO133" s="143">
        <f t="shared" si="58"/>
        <v>1166624.289958345</v>
      </c>
      <c r="CP133" s="143">
        <f t="shared" si="58"/>
        <v>64796.341967315144</v>
      </c>
      <c r="CQ133" s="143">
        <f t="shared" si="59"/>
        <v>715114.83282909438</v>
      </c>
      <c r="CR133" s="143">
        <f t="shared" si="59"/>
        <v>253607.35992929494</v>
      </c>
      <c r="CS133" s="143">
        <f t="shared" si="60"/>
        <v>4824689.5758152679</v>
      </c>
      <c r="CT133" s="143">
        <f t="shared" si="61"/>
        <v>4342220.6182337413</v>
      </c>
      <c r="CU133" s="143">
        <f t="shared" si="62"/>
        <v>694875.91180092667</v>
      </c>
      <c r="CX133" s="138">
        <v>108</v>
      </c>
      <c r="CY133" s="205"/>
      <c r="CZ133" s="206" t="s">
        <v>92</v>
      </c>
      <c r="DA133" s="237">
        <f t="shared" si="63"/>
        <v>166770218.83222237</v>
      </c>
      <c r="DB133" s="237">
        <f t="shared" si="46"/>
        <v>4342220.6182337413</v>
      </c>
      <c r="DC133" s="237">
        <f t="shared" si="46"/>
        <v>694875.91180092667</v>
      </c>
      <c r="DD133" s="138">
        <f t="shared" si="40"/>
        <v>162427998.21398863</v>
      </c>
    </row>
    <row r="134" spans="23:108">
      <c r="AU134" s="124">
        <f t="shared" si="38"/>
        <v>112</v>
      </c>
      <c r="AV134" s="131"/>
      <c r="AW134" s="120" t="s">
        <v>93</v>
      </c>
      <c r="AX134" s="125"/>
      <c r="AY134" s="139">
        <f t="shared" si="70"/>
        <v>12389748.305079553</v>
      </c>
      <c r="AZ134" s="140">
        <f t="shared" si="65"/>
        <v>1009031.2011195846</v>
      </c>
      <c r="BA134" s="134">
        <f t="shared" si="41"/>
        <v>51623.951271164806</v>
      </c>
      <c r="BB134" s="141">
        <f t="shared" si="66"/>
        <v>1060655.1523907494</v>
      </c>
      <c r="BD134" s="145">
        <f t="shared" si="67"/>
        <v>59905138.686731465</v>
      </c>
      <c r="BE134" s="146">
        <f t="shared" si="68"/>
        <v>715163.48009663401</v>
      </c>
      <c r="BF134" s="134">
        <f t="shared" si="42"/>
        <v>249604.74452804777</v>
      </c>
      <c r="BG134" s="141">
        <f t="shared" si="39"/>
        <v>964768.22462468175</v>
      </c>
      <c r="BH134" s="102"/>
      <c r="BI134" s="139">
        <f t="shared" si="47"/>
        <v>15115492.93219712</v>
      </c>
      <c r="BJ134" s="140">
        <f t="shared" si="48"/>
        <v>1231018.0653658928</v>
      </c>
      <c r="BK134" s="134">
        <f t="shared" si="43"/>
        <v>62981.220550821337</v>
      </c>
      <c r="BL134" s="141">
        <f t="shared" si="49"/>
        <v>1293999.2859167142</v>
      </c>
      <c r="BO134" s="139">
        <f t="shared" si="50"/>
        <v>14384497.782197287</v>
      </c>
      <c r="BP134" s="140">
        <f t="shared" si="51"/>
        <v>1171485.2244998382</v>
      </c>
      <c r="BQ134" s="134">
        <f t="shared" si="44"/>
        <v>59935.407425822028</v>
      </c>
      <c r="BR134" s="147">
        <f t="shared" si="52"/>
        <v>1231420.6319256602</v>
      </c>
      <c r="BT134" s="139">
        <f t="shared" si="37"/>
        <v>60150651.550201684</v>
      </c>
      <c r="BU134" s="140">
        <f t="shared" si="53"/>
        <v>718094.47796588228</v>
      </c>
      <c r="BV134" s="134">
        <f t="shared" si="45"/>
        <v>250627.71479250703</v>
      </c>
      <c r="BW134" s="141">
        <f t="shared" si="54"/>
        <v>968722.19275838928</v>
      </c>
      <c r="BY134" s="28"/>
      <c r="CE134" s="126"/>
      <c r="CF134" s="121"/>
      <c r="CG134" s="122" t="s">
        <v>93</v>
      </c>
      <c r="CH134" s="123"/>
      <c r="CI134" s="136">
        <f t="shared" ref="CI134:CJ149" si="71">AZ134</f>
        <v>1009031.2011195846</v>
      </c>
      <c r="CJ134" s="137">
        <f t="shared" si="71"/>
        <v>51623.951271164806</v>
      </c>
      <c r="CK134" s="142">
        <f t="shared" ref="CK134:CL145" si="72">BE134</f>
        <v>715163.48009663401</v>
      </c>
      <c r="CL134" s="137">
        <f t="shared" si="72"/>
        <v>249604.74452804777</v>
      </c>
      <c r="CM134" s="142">
        <f t="shared" si="57"/>
        <v>1231018.0653658928</v>
      </c>
      <c r="CN134" s="137">
        <f t="shared" si="57"/>
        <v>62981.220550821337</v>
      </c>
      <c r="CO134" s="143">
        <f t="shared" si="58"/>
        <v>1171485.2244998382</v>
      </c>
      <c r="CP134" s="143">
        <f t="shared" si="58"/>
        <v>59935.407425822028</v>
      </c>
      <c r="CQ134" s="143">
        <f t="shared" si="59"/>
        <v>718094.47796588228</v>
      </c>
      <c r="CR134" s="143">
        <f t="shared" si="59"/>
        <v>250627.71479250703</v>
      </c>
      <c r="CS134" s="143">
        <f t="shared" si="60"/>
        <v>4844792.4490478318</v>
      </c>
      <c r="CT134" s="143">
        <f t="shared" si="61"/>
        <v>4360313.2041430492</v>
      </c>
      <c r="CU134" s="143">
        <f t="shared" si="62"/>
        <v>674773.03856836294</v>
      </c>
      <c r="CX134" s="138">
        <v>109</v>
      </c>
      <c r="CY134" s="205"/>
      <c r="CZ134" s="206" t="s">
        <v>93</v>
      </c>
      <c r="DA134" s="237">
        <f t="shared" si="63"/>
        <v>161945529.25640711</v>
      </c>
      <c r="DB134" s="237">
        <f t="shared" si="46"/>
        <v>4360313.2041430492</v>
      </c>
      <c r="DC134" s="237">
        <f t="shared" si="46"/>
        <v>674773.03856836294</v>
      </c>
      <c r="DD134" s="138">
        <f t="shared" si="40"/>
        <v>157585216.05226406</v>
      </c>
    </row>
    <row r="135" spans="23:108">
      <c r="AU135" s="124">
        <f t="shared" si="38"/>
        <v>113</v>
      </c>
      <c r="AV135" s="131"/>
      <c r="AW135" s="120" t="s">
        <v>94</v>
      </c>
      <c r="AX135" s="125"/>
      <c r="AY135" s="139">
        <f t="shared" si="70"/>
        <v>11380717.103959968</v>
      </c>
      <c r="AZ135" s="140">
        <f t="shared" si="65"/>
        <v>1013235.4977909162</v>
      </c>
      <c r="BA135" s="134">
        <f t="shared" si="41"/>
        <v>47419.654599833208</v>
      </c>
      <c r="BB135" s="141">
        <f t="shared" si="66"/>
        <v>1060655.1523907494</v>
      </c>
      <c r="BD135" s="145">
        <f t="shared" si="67"/>
        <v>59189975.206634834</v>
      </c>
      <c r="BE135" s="146">
        <f t="shared" si="68"/>
        <v>718143.32793036988</v>
      </c>
      <c r="BF135" s="134">
        <f t="shared" si="42"/>
        <v>246624.89669431184</v>
      </c>
      <c r="BG135" s="141">
        <f t="shared" si="39"/>
        <v>964768.22462468175</v>
      </c>
      <c r="BH135" s="102"/>
      <c r="BI135" s="139">
        <f t="shared" si="47"/>
        <v>13884474.866831228</v>
      </c>
      <c r="BJ135" s="140">
        <f t="shared" si="48"/>
        <v>1236147.3073049174</v>
      </c>
      <c r="BK135" s="134">
        <f t="shared" si="43"/>
        <v>57851.978611796781</v>
      </c>
      <c r="BL135" s="141">
        <f t="shared" si="49"/>
        <v>1293999.2859167142</v>
      </c>
      <c r="BO135" s="139">
        <f t="shared" si="50"/>
        <v>13213012.557697449</v>
      </c>
      <c r="BP135" s="140">
        <f t="shared" si="51"/>
        <v>1176366.4129352542</v>
      </c>
      <c r="BQ135" s="134">
        <f t="shared" si="44"/>
        <v>55054.218990406043</v>
      </c>
      <c r="BR135" s="147">
        <f t="shared" si="52"/>
        <v>1231420.6319256602</v>
      </c>
      <c r="BT135" s="139">
        <f t="shared" si="37"/>
        <v>59432557.0722358</v>
      </c>
      <c r="BU135" s="140">
        <f t="shared" si="53"/>
        <v>721086.53829074011</v>
      </c>
      <c r="BV135" s="134">
        <f t="shared" si="45"/>
        <v>247635.65446764918</v>
      </c>
      <c r="BW135" s="141">
        <f t="shared" si="54"/>
        <v>968722.19275838928</v>
      </c>
      <c r="BY135" s="28"/>
      <c r="CE135" s="126"/>
      <c r="CF135" s="121"/>
      <c r="CG135" s="122" t="s">
        <v>94</v>
      </c>
      <c r="CH135" s="123"/>
      <c r="CI135" s="136">
        <f t="shared" si="71"/>
        <v>1013235.4977909162</v>
      </c>
      <c r="CJ135" s="137">
        <f t="shared" si="71"/>
        <v>47419.654599833208</v>
      </c>
      <c r="CK135" s="142">
        <f t="shared" si="72"/>
        <v>718143.32793036988</v>
      </c>
      <c r="CL135" s="137">
        <f t="shared" si="72"/>
        <v>246624.89669431184</v>
      </c>
      <c r="CM135" s="142">
        <f t="shared" si="57"/>
        <v>1236147.3073049174</v>
      </c>
      <c r="CN135" s="137">
        <f t="shared" si="57"/>
        <v>57851.978611796781</v>
      </c>
      <c r="CO135" s="143">
        <f t="shared" si="58"/>
        <v>1176366.4129352542</v>
      </c>
      <c r="CP135" s="143">
        <f t="shared" si="58"/>
        <v>55054.218990406043</v>
      </c>
      <c r="CQ135" s="143">
        <f t="shared" si="59"/>
        <v>721086.53829074011</v>
      </c>
      <c r="CR135" s="143">
        <f t="shared" si="59"/>
        <v>247635.65446764918</v>
      </c>
      <c r="CS135" s="143">
        <f t="shared" si="60"/>
        <v>4864979.0842521982</v>
      </c>
      <c r="CT135" s="143">
        <f t="shared" si="61"/>
        <v>4378481.1758269789</v>
      </c>
      <c r="CU135" s="143">
        <f t="shared" si="62"/>
        <v>654586.40336399712</v>
      </c>
      <c r="CX135" s="138">
        <v>110</v>
      </c>
      <c r="CY135" s="205"/>
      <c r="CZ135" s="206" t="s">
        <v>94</v>
      </c>
      <c r="DA135" s="237">
        <f t="shared" si="63"/>
        <v>157100736.80735928</v>
      </c>
      <c r="DB135" s="237">
        <f t="shared" si="46"/>
        <v>4378481.1758269789</v>
      </c>
      <c r="DC135" s="237">
        <f t="shared" si="46"/>
        <v>654586.40336399712</v>
      </c>
      <c r="DD135" s="138">
        <f t="shared" si="40"/>
        <v>152722255.63153231</v>
      </c>
    </row>
    <row r="136" spans="23:108">
      <c r="AU136" s="124">
        <f t="shared" si="38"/>
        <v>114</v>
      </c>
      <c r="AV136" s="131"/>
      <c r="AW136" s="120" t="s">
        <v>95</v>
      </c>
      <c r="AX136" s="125"/>
      <c r="AY136" s="139">
        <f t="shared" si="70"/>
        <v>10367481.606169052</v>
      </c>
      <c r="AZ136" s="140">
        <f t="shared" si="65"/>
        <v>1017457.3123650451</v>
      </c>
      <c r="BA136" s="134">
        <f t="shared" si="41"/>
        <v>43197.84002570439</v>
      </c>
      <c r="BB136" s="141">
        <f t="shared" si="66"/>
        <v>1060655.1523907494</v>
      </c>
      <c r="BD136" s="145">
        <f t="shared" si="67"/>
        <v>58471831.878704466</v>
      </c>
      <c r="BE136" s="146">
        <f t="shared" si="68"/>
        <v>721135.59179674648</v>
      </c>
      <c r="BF136" s="134">
        <f t="shared" si="42"/>
        <v>243632.63282793527</v>
      </c>
      <c r="BG136" s="141">
        <f t="shared" si="39"/>
        <v>964768.22462468175</v>
      </c>
      <c r="BH136" s="102"/>
      <c r="BI136" s="139">
        <f t="shared" si="47"/>
        <v>12648327.559526311</v>
      </c>
      <c r="BJ136" s="140">
        <f t="shared" si="48"/>
        <v>1241297.9210853546</v>
      </c>
      <c r="BK136" s="134">
        <f t="shared" si="43"/>
        <v>52701.364831359628</v>
      </c>
      <c r="BL136" s="141">
        <f t="shared" si="49"/>
        <v>1293999.2859167142</v>
      </c>
      <c r="BO136" s="139">
        <f t="shared" si="50"/>
        <v>12036646.144762196</v>
      </c>
      <c r="BP136" s="140">
        <f t="shared" si="51"/>
        <v>1181267.9396558178</v>
      </c>
      <c r="BQ136" s="134">
        <f t="shared" si="44"/>
        <v>50152.692269842482</v>
      </c>
      <c r="BR136" s="147">
        <f t="shared" si="52"/>
        <v>1231420.6319256602</v>
      </c>
      <c r="BT136" s="139">
        <f t="shared" si="37"/>
        <v>58711470.533945061</v>
      </c>
      <c r="BU136" s="140">
        <f t="shared" si="53"/>
        <v>724091.06553361821</v>
      </c>
      <c r="BV136" s="134">
        <f t="shared" si="45"/>
        <v>244631.1272247711</v>
      </c>
      <c r="BW136" s="141">
        <f t="shared" si="54"/>
        <v>968722.19275838928</v>
      </c>
      <c r="BY136" s="28"/>
      <c r="CE136" s="126"/>
      <c r="CF136" s="121"/>
      <c r="CG136" s="122" t="s">
        <v>95</v>
      </c>
      <c r="CH136" s="123"/>
      <c r="CI136" s="136">
        <f t="shared" si="71"/>
        <v>1017457.3123650451</v>
      </c>
      <c r="CJ136" s="137">
        <f t="shared" si="71"/>
        <v>43197.84002570439</v>
      </c>
      <c r="CK136" s="142">
        <f t="shared" si="72"/>
        <v>721135.59179674648</v>
      </c>
      <c r="CL136" s="137">
        <f t="shared" si="72"/>
        <v>243632.63282793527</v>
      </c>
      <c r="CM136" s="142">
        <f t="shared" si="57"/>
        <v>1241297.9210853546</v>
      </c>
      <c r="CN136" s="137">
        <f t="shared" si="57"/>
        <v>52701.364831359628</v>
      </c>
      <c r="CO136" s="143">
        <f t="shared" si="58"/>
        <v>1181267.9396558178</v>
      </c>
      <c r="CP136" s="143">
        <f t="shared" si="58"/>
        <v>50152.692269842482</v>
      </c>
      <c r="CQ136" s="143">
        <f t="shared" si="59"/>
        <v>724091.06553361821</v>
      </c>
      <c r="CR136" s="143">
        <f t="shared" si="59"/>
        <v>244631.1272247711</v>
      </c>
      <c r="CS136" s="143">
        <f t="shared" si="60"/>
        <v>4885249.8304365827</v>
      </c>
      <c r="CT136" s="143">
        <f t="shared" si="61"/>
        <v>4396724.8473929241</v>
      </c>
      <c r="CU136" s="143">
        <f t="shared" si="62"/>
        <v>634315.6571796129</v>
      </c>
      <c r="CX136" s="138">
        <v>111</v>
      </c>
      <c r="CY136" s="205"/>
      <c r="CZ136" s="206" t="s">
        <v>95</v>
      </c>
      <c r="DA136" s="237">
        <f t="shared" si="63"/>
        <v>152235757.72310707</v>
      </c>
      <c r="DB136" s="237">
        <f t="shared" si="46"/>
        <v>4396724.8473929241</v>
      </c>
      <c r="DC136" s="237">
        <f t="shared" si="46"/>
        <v>634315.6571796129</v>
      </c>
      <c r="DD136" s="138">
        <f t="shared" si="40"/>
        <v>147839032.87571415</v>
      </c>
    </row>
    <row r="137" spans="23:108">
      <c r="AU137" s="124">
        <f t="shared" si="38"/>
        <v>115</v>
      </c>
      <c r="AV137" s="131"/>
      <c r="AW137" s="120" t="s">
        <v>96</v>
      </c>
      <c r="AX137" s="125"/>
      <c r="AY137" s="139">
        <f t="shared" si="70"/>
        <v>9350024.2938040067</v>
      </c>
      <c r="AZ137" s="140">
        <f t="shared" si="65"/>
        <v>1021696.7178332327</v>
      </c>
      <c r="BA137" s="134">
        <f t="shared" si="41"/>
        <v>38958.434557516695</v>
      </c>
      <c r="BB137" s="141">
        <f t="shared" si="66"/>
        <v>1060655.1523907494</v>
      </c>
      <c r="BD137" s="145">
        <f t="shared" si="67"/>
        <v>57750696.286907718</v>
      </c>
      <c r="BE137" s="146">
        <f t="shared" si="68"/>
        <v>724140.32342923293</v>
      </c>
      <c r="BF137" s="134">
        <f t="shared" si="42"/>
        <v>240627.90119544882</v>
      </c>
      <c r="BG137" s="141">
        <f t="shared" si="39"/>
        <v>964768.22462468175</v>
      </c>
      <c r="BH137" s="102"/>
      <c r="BI137" s="139">
        <f t="shared" si="47"/>
        <v>11407029.638440957</v>
      </c>
      <c r="BJ137" s="140">
        <f t="shared" si="48"/>
        <v>1246469.9957565435</v>
      </c>
      <c r="BK137" s="134">
        <f t="shared" si="43"/>
        <v>47529.290160170662</v>
      </c>
      <c r="BL137" s="141">
        <f t="shared" si="49"/>
        <v>1293999.2859167142</v>
      </c>
      <c r="BO137" s="139">
        <f t="shared" si="50"/>
        <v>10855378.205106378</v>
      </c>
      <c r="BP137" s="140">
        <f t="shared" si="51"/>
        <v>1186189.8894043837</v>
      </c>
      <c r="BQ137" s="134">
        <f t="shared" si="44"/>
        <v>45230.742521276574</v>
      </c>
      <c r="BR137" s="147">
        <f t="shared" si="52"/>
        <v>1231420.6319256602</v>
      </c>
      <c r="BT137" s="139">
        <f t="shared" si="37"/>
        <v>57987379.468411446</v>
      </c>
      <c r="BU137" s="140">
        <f t="shared" si="53"/>
        <v>727108.11164000828</v>
      </c>
      <c r="BV137" s="134">
        <f t="shared" si="45"/>
        <v>241614.08111838103</v>
      </c>
      <c r="BW137" s="141">
        <f t="shared" si="54"/>
        <v>968722.19275838928</v>
      </c>
      <c r="BY137" s="28"/>
      <c r="CE137" s="126"/>
      <c r="CF137" s="121"/>
      <c r="CG137" s="122" t="s">
        <v>96</v>
      </c>
      <c r="CH137" s="123"/>
      <c r="CI137" s="136">
        <f t="shared" si="71"/>
        <v>1021696.7178332327</v>
      </c>
      <c r="CJ137" s="137">
        <f t="shared" si="71"/>
        <v>38958.434557516695</v>
      </c>
      <c r="CK137" s="142">
        <f t="shared" si="72"/>
        <v>724140.32342923293</v>
      </c>
      <c r="CL137" s="137">
        <f t="shared" si="72"/>
        <v>240627.90119544882</v>
      </c>
      <c r="CM137" s="142">
        <f t="shared" si="57"/>
        <v>1246469.9957565435</v>
      </c>
      <c r="CN137" s="137">
        <f t="shared" si="57"/>
        <v>47529.290160170662</v>
      </c>
      <c r="CO137" s="143">
        <f t="shared" si="58"/>
        <v>1186189.8894043837</v>
      </c>
      <c r="CP137" s="143">
        <f t="shared" si="58"/>
        <v>45230.742521276574</v>
      </c>
      <c r="CQ137" s="143">
        <f t="shared" si="59"/>
        <v>727108.11164000828</v>
      </c>
      <c r="CR137" s="143">
        <f t="shared" si="59"/>
        <v>241614.08111838103</v>
      </c>
      <c r="CS137" s="143">
        <f t="shared" si="60"/>
        <v>4905605.0380634004</v>
      </c>
      <c r="CT137" s="143">
        <f t="shared" si="61"/>
        <v>4415044.5342570608</v>
      </c>
      <c r="CU137" s="143">
        <f t="shared" si="62"/>
        <v>613960.44955279375</v>
      </c>
      <c r="CX137" s="138">
        <v>112</v>
      </c>
      <c r="CY137" s="205"/>
      <c r="CZ137" s="206" t="s">
        <v>96</v>
      </c>
      <c r="DA137" s="237">
        <f t="shared" si="63"/>
        <v>147350507.89267051</v>
      </c>
      <c r="DB137" s="237">
        <f t="shared" si="46"/>
        <v>4415044.5342570608</v>
      </c>
      <c r="DC137" s="237">
        <f t="shared" si="46"/>
        <v>613960.44955279375</v>
      </c>
      <c r="DD137" s="138">
        <f t="shared" si="40"/>
        <v>142935463.35841346</v>
      </c>
    </row>
    <row r="138" spans="23:108">
      <c r="AU138" s="124">
        <f t="shared" si="38"/>
        <v>116</v>
      </c>
      <c r="AV138" s="131"/>
      <c r="AW138" s="120" t="s">
        <v>97</v>
      </c>
      <c r="AX138" s="125"/>
      <c r="AY138" s="139">
        <f t="shared" si="70"/>
        <v>8328327.5759707736</v>
      </c>
      <c r="AZ138" s="140">
        <f t="shared" si="65"/>
        <v>1025953.7874908712</v>
      </c>
      <c r="BA138" s="134">
        <f t="shared" si="41"/>
        <v>34701.364899878223</v>
      </c>
      <c r="BB138" s="141">
        <f t="shared" si="66"/>
        <v>1060655.1523907494</v>
      </c>
      <c r="BD138" s="145">
        <f t="shared" si="67"/>
        <v>57026555.963478483</v>
      </c>
      <c r="BE138" s="146">
        <f t="shared" si="68"/>
        <v>727157.57477685472</v>
      </c>
      <c r="BF138" s="134">
        <f t="shared" si="42"/>
        <v>237610.64984782704</v>
      </c>
      <c r="BG138" s="141">
        <f t="shared" si="39"/>
        <v>964768.22462468175</v>
      </c>
      <c r="BH138" s="102"/>
      <c r="BI138" s="139">
        <f t="shared" si="47"/>
        <v>10160559.642684413</v>
      </c>
      <c r="BJ138" s="140">
        <f t="shared" si="48"/>
        <v>1251663.6207388625</v>
      </c>
      <c r="BK138" s="134">
        <f t="shared" si="43"/>
        <v>42335.665177851719</v>
      </c>
      <c r="BL138" s="141">
        <f t="shared" si="49"/>
        <v>1293999.2859167142</v>
      </c>
      <c r="BO138" s="139">
        <f t="shared" si="50"/>
        <v>9669188.3157019932</v>
      </c>
      <c r="BP138" s="140">
        <f t="shared" si="51"/>
        <v>1191132.3472769018</v>
      </c>
      <c r="BQ138" s="134">
        <f t="shared" si="44"/>
        <v>40288.284648758308</v>
      </c>
      <c r="BR138" s="147">
        <f t="shared" si="52"/>
        <v>1231420.6319256602</v>
      </c>
      <c r="BT138" s="139">
        <f t="shared" si="37"/>
        <v>57260271.356771439</v>
      </c>
      <c r="BU138" s="140">
        <f t="shared" si="53"/>
        <v>730137.72877184162</v>
      </c>
      <c r="BV138" s="134">
        <f t="shared" si="45"/>
        <v>238584.46398654766</v>
      </c>
      <c r="BW138" s="141">
        <f t="shared" si="54"/>
        <v>968722.19275838928</v>
      </c>
      <c r="BY138" s="28"/>
      <c r="CE138" s="126"/>
      <c r="CF138" s="121"/>
      <c r="CG138" s="122" t="s">
        <v>97</v>
      </c>
      <c r="CH138" s="123"/>
      <c r="CI138" s="136">
        <f t="shared" si="71"/>
        <v>1025953.7874908712</v>
      </c>
      <c r="CJ138" s="137">
        <f t="shared" si="71"/>
        <v>34701.364899878223</v>
      </c>
      <c r="CK138" s="142">
        <f t="shared" si="72"/>
        <v>727157.57477685472</v>
      </c>
      <c r="CL138" s="137">
        <f t="shared" si="72"/>
        <v>237610.64984782704</v>
      </c>
      <c r="CM138" s="142">
        <f t="shared" si="57"/>
        <v>1251663.6207388625</v>
      </c>
      <c r="CN138" s="137">
        <f t="shared" si="57"/>
        <v>42335.665177851719</v>
      </c>
      <c r="CO138" s="143">
        <f t="shared" si="58"/>
        <v>1191132.3472769018</v>
      </c>
      <c r="CP138" s="143">
        <f t="shared" si="58"/>
        <v>40288.284648758308</v>
      </c>
      <c r="CQ138" s="143">
        <f t="shared" si="59"/>
        <v>730137.72877184162</v>
      </c>
      <c r="CR138" s="143">
        <f t="shared" si="59"/>
        <v>238584.46398654766</v>
      </c>
      <c r="CS138" s="143">
        <f t="shared" si="60"/>
        <v>4926045.0590553321</v>
      </c>
      <c r="CT138" s="143">
        <f t="shared" si="61"/>
        <v>4433440.5531497989</v>
      </c>
      <c r="CU138" s="143">
        <f t="shared" si="62"/>
        <v>593520.42856086302</v>
      </c>
      <c r="CX138" s="138">
        <v>113</v>
      </c>
      <c r="CY138" s="205"/>
      <c r="CZ138" s="206" t="s">
        <v>97</v>
      </c>
      <c r="DA138" s="237">
        <f t="shared" si="63"/>
        <v>142444902.85460711</v>
      </c>
      <c r="DB138" s="237">
        <f t="shared" si="46"/>
        <v>4433440.5531497989</v>
      </c>
      <c r="DC138" s="237">
        <f t="shared" si="46"/>
        <v>593520.42856086302</v>
      </c>
      <c r="DD138" s="138">
        <f t="shared" si="40"/>
        <v>138011462.30145732</v>
      </c>
    </row>
    <row r="139" spans="23:108">
      <c r="AU139" s="124">
        <f t="shared" si="38"/>
        <v>117</v>
      </c>
      <c r="AV139" s="119">
        <v>2027</v>
      </c>
      <c r="AW139" s="120" t="s">
        <v>86</v>
      </c>
      <c r="AX139" s="125"/>
      <c r="AY139" s="139">
        <f t="shared" si="70"/>
        <v>7302373.7884799028</v>
      </c>
      <c r="AZ139" s="140">
        <f t="shared" si="65"/>
        <v>1030228.5949387498</v>
      </c>
      <c r="BA139" s="134">
        <f t="shared" si="41"/>
        <v>30426.557451999597</v>
      </c>
      <c r="BB139" s="141">
        <f t="shared" si="66"/>
        <v>1060655.1523907494</v>
      </c>
      <c r="BD139" s="145">
        <f t="shared" si="67"/>
        <v>56299398.388701625</v>
      </c>
      <c r="BE139" s="146">
        <f t="shared" si="68"/>
        <v>730187.39800509159</v>
      </c>
      <c r="BF139" s="134">
        <f t="shared" si="42"/>
        <v>234580.82661959014</v>
      </c>
      <c r="BG139" s="141">
        <f t="shared" si="39"/>
        <v>964768.22462468175</v>
      </c>
      <c r="BH139" s="102"/>
      <c r="BI139" s="139">
        <f t="shared" si="47"/>
        <v>8908896.021945551</v>
      </c>
      <c r="BJ139" s="140">
        <f t="shared" si="48"/>
        <v>1256878.8858252745</v>
      </c>
      <c r="BK139" s="134">
        <f t="shared" si="43"/>
        <v>37120.400091439798</v>
      </c>
      <c r="BL139" s="141">
        <f t="shared" si="49"/>
        <v>1293999.2859167142</v>
      </c>
      <c r="BO139" s="139">
        <f t="shared" si="50"/>
        <v>8478055.9684250914</v>
      </c>
      <c r="BP139" s="140">
        <f t="shared" si="51"/>
        <v>1196095.3987238889</v>
      </c>
      <c r="BQ139" s="134">
        <f t="shared" si="44"/>
        <v>35325.233201771218</v>
      </c>
      <c r="BR139" s="147">
        <f t="shared" si="52"/>
        <v>1231420.6319256602</v>
      </c>
      <c r="BT139" s="139">
        <f t="shared" si="37"/>
        <v>56530133.627999596</v>
      </c>
      <c r="BU139" s="140">
        <f t="shared" si="53"/>
        <v>733179.96930839098</v>
      </c>
      <c r="BV139" s="134">
        <f t="shared" si="45"/>
        <v>235542.22344999833</v>
      </c>
      <c r="BW139" s="141">
        <f t="shared" si="54"/>
        <v>968722.19275838928</v>
      </c>
      <c r="BY139" s="28"/>
      <c r="CE139" s="126"/>
      <c r="CF139" s="121">
        <v>2027</v>
      </c>
      <c r="CG139" s="122" t="s">
        <v>86</v>
      </c>
      <c r="CH139" s="123"/>
      <c r="CI139" s="136">
        <f t="shared" si="71"/>
        <v>1030228.5949387498</v>
      </c>
      <c r="CJ139" s="137">
        <f t="shared" si="71"/>
        <v>30426.557451999597</v>
      </c>
      <c r="CK139" s="142">
        <f t="shared" si="72"/>
        <v>730187.39800509159</v>
      </c>
      <c r="CL139" s="137">
        <f t="shared" si="72"/>
        <v>234580.82661959014</v>
      </c>
      <c r="CM139" s="142">
        <f t="shared" si="57"/>
        <v>1256878.8858252745</v>
      </c>
      <c r="CN139" s="137">
        <f t="shared" si="57"/>
        <v>37120.400091439798</v>
      </c>
      <c r="CO139" s="143">
        <f t="shared" si="58"/>
        <v>1196095.3987238889</v>
      </c>
      <c r="CP139" s="143">
        <f t="shared" si="58"/>
        <v>35325.233201771218</v>
      </c>
      <c r="CQ139" s="143">
        <f t="shared" si="59"/>
        <v>733179.96930839098</v>
      </c>
      <c r="CR139" s="143">
        <f t="shared" si="59"/>
        <v>235542.22344999833</v>
      </c>
      <c r="CS139" s="143">
        <f t="shared" si="60"/>
        <v>4946570.2468013959</v>
      </c>
      <c r="CT139" s="143">
        <f t="shared" si="61"/>
        <v>4451913.2221212564</v>
      </c>
      <c r="CU139" s="143">
        <f t="shared" si="62"/>
        <v>572995.24081479909</v>
      </c>
      <c r="CX139" s="138">
        <v>114</v>
      </c>
      <c r="CY139" s="205">
        <v>2027</v>
      </c>
      <c r="CZ139" s="206" t="s">
        <v>86</v>
      </c>
      <c r="DA139" s="237">
        <f t="shared" si="63"/>
        <v>137518857.79555178</v>
      </c>
      <c r="DB139" s="237">
        <f t="shared" si="46"/>
        <v>4451913.2221212564</v>
      </c>
      <c r="DC139" s="237">
        <f t="shared" si="46"/>
        <v>572995.24081479909</v>
      </c>
      <c r="DD139" s="138">
        <f t="shared" si="40"/>
        <v>133066944.57343052</v>
      </c>
    </row>
    <row r="140" spans="23:108">
      <c r="AU140" s="124">
        <f t="shared" si="38"/>
        <v>118</v>
      </c>
      <c r="AV140" s="131"/>
      <c r="AW140" s="120" t="s">
        <v>87</v>
      </c>
      <c r="AX140" s="125"/>
      <c r="AY140" s="139">
        <f t="shared" si="70"/>
        <v>6272145.1935411533</v>
      </c>
      <c r="AZ140" s="140">
        <f t="shared" si="65"/>
        <v>1034521.2140843279</v>
      </c>
      <c r="BA140" s="134">
        <f t="shared" si="41"/>
        <v>26133.938306421474</v>
      </c>
      <c r="BB140" s="141">
        <f t="shared" si="66"/>
        <v>1060655.1523907494</v>
      </c>
      <c r="BD140" s="145">
        <f t="shared" si="67"/>
        <v>55569210.990696535</v>
      </c>
      <c r="BE140" s="146">
        <f t="shared" si="68"/>
        <v>733229.84549677954</v>
      </c>
      <c r="BF140" s="134">
        <f t="shared" si="42"/>
        <v>231538.37912790224</v>
      </c>
      <c r="BG140" s="141">
        <f t="shared" si="39"/>
        <v>964768.22462468175</v>
      </c>
      <c r="BH140" s="102"/>
      <c r="BI140" s="139">
        <f t="shared" si="47"/>
        <v>7652017.1361202765</v>
      </c>
      <c r="BJ140" s="140">
        <f t="shared" si="48"/>
        <v>1262115.8811828797</v>
      </c>
      <c r="BK140" s="134">
        <f t="shared" si="43"/>
        <v>31883.404733834486</v>
      </c>
      <c r="BL140" s="141">
        <f t="shared" si="49"/>
        <v>1293999.2859167142</v>
      </c>
      <c r="BO140" s="139">
        <f t="shared" si="50"/>
        <v>7281960.5697012022</v>
      </c>
      <c r="BP140" s="140">
        <f t="shared" si="51"/>
        <v>1201079.1295519052</v>
      </c>
      <c r="BQ140" s="134">
        <f t="shared" si="44"/>
        <v>30341.502373755011</v>
      </c>
      <c r="BR140" s="147">
        <f t="shared" si="52"/>
        <v>1231420.6319256602</v>
      </c>
      <c r="BT140" s="139">
        <f t="shared" si="37"/>
        <v>55796953.658691205</v>
      </c>
      <c r="BU140" s="140">
        <f t="shared" si="53"/>
        <v>736234.88584717596</v>
      </c>
      <c r="BV140" s="134">
        <f t="shared" si="45"/>
        <v>232487.30691121335</v>
      </c>
      <c r="BW140" s="141">
        <f t="shared" si="54"/>
        <v>968722.19275838928</v>
      </c>
      <c r="BY140" s="28"/>
      <c r="CE140" s="126"/>
      <c r="CF140" s="121"/>
      <c r="CG140" s="122" t="s">
        <v>87</v>
      </c>
      <c r="CH140" s="123"/>
      <c r="CI140" s="136">
        <f t="shared" si="71"/>
        <v>1034521.2140843279</v>
      </c>
      <c r="CJ140" s="137">
        <f t="shared" si="71"/>
        <v>26133.938306421474</v>
      </c>
      <c r="CK140" s="142">
        <f t="shared" si="72"/>
        <v>733229.84549677954</v>
      </c>
      <c r="CL140" s="137">
        <f t="shared" si="72"/>
        <v>231538.37912790224</v>
      </c>
      <c r="CM140" s="142">
        <f t="shared" si="57"/>
        <v>1262115.8811828797</v>
      </c>
      <c r="CN140" s="137">
        <f t="shared" si="57"/>
        <v>31883.404733834486</v>
      </c>
      <c r="CO140" s="143">
        <f t="shared" si="58"/>
        <v>1201079.1295519052</v>
      </c>
      <c r="CP140" s="143">
        <f t="shared" si="58"/>
        <v>30341.502373755011</v>
      </c>
      <c r="CQ140" s="143">
        <f t="shared" si="59"/>
        <v>736234.88584717596</v>
      </c>
      <c r="CR140" s="143">
        <f t="shared" si="59"/>
        <v>232487.30691121335</v>
      </c>
      <c r="CS140" s="143">
        <f t="shared" si="60"/>
        <v>4967180.9561630674</v>
      </c>
      <c r="CT140" s="143">
        <f t="shared" si="61"/>
        <v>4470462.8605467612</v>
      </c>
      <c r="CU140" s="143">
        <f t="shared" si="62"/>
        <v>552384.53145312658</v>
      </c>
      <c r="CX140" s="138">
        <v>115</v>
      </c>
      <c r="CY140" s="205"/>
      <c r="CZ140" s="206" t="s">
        <v>87</v>
      </c>
      <c r="DA140" s="237">
        <f t="shared" si="63"/>
        <v>132572287.54875037</v>
      </c>
      <c r="DB140" s="237">
        <f t="shared" si="46"/>
        <v>4470462.8605467612</v>
      </c>
      <c r="DC140" s="237">
        <f t="shared" si="46"/>
        <v>552384.53145312658</v>
      </c>
      <c r="DD140" s="138">
        <f t="shared" si="40"/>
        <v>128101824.6882036</v>
      </c>
    </row>
    <row r="141" spans="23:108">
      <c r="AU141" s="124">
        <f t="shared" si="38"/>
        <v>119</v>
      </c>
      <c r="AV141" s="131"/>
      <c r="AW141" s="120" t="s">
        <v>88</v>
      </c>
      <c r="AX141" s="125"/>
      <c r="AY141" s="139">
        <f t="shared" si="70"/>
        <v>5237623.9794568252</v>
      </c>
      <c r="AZ141" s="140">
        <f t="shared" si="65"/>
        <v>1038831.7191430127</v>
      </c>
      <c r="BA141" s="134">
        <f t="shared" si="41"/>
        <v>21823.433247736772</v>
      </c>
      <c r="BB141" s="141">
        <f t="shared" si="66"/>
        <v>1060655.1523907494</v>
      </c>
      <c r="BD141" s="145">
        <f t="shared" si="67"/>
        <v>54835981.145199753</v>
      </c>
      <c r="BE141" s="146">
        <f t="shared" si="68"/>
        <v>736284.96985301608</v>
      </c>
      <c r="BF141" s="134">
        <f t="shared" si="42"/>
        <v>228483.25477166567</v>
      </c>
      <c r="BG141" s="141">
        <f t="shared" si="39"/>
        <v>964768.22462468175</v>
      </c>
      <c r="BH141" s="102"/>
      <c r="BI141" s="139">
        <f t="shared" si="47"/>
        <v>6389901.2549373973</v>
      </c>
      <c r="BJ141" s="140">
        <f t="shared" si="48"/>
        <v>1267374.697354475</v>
      </c>
      <c r="BK141" s="134">
        <f t="shared" si="43"/>
        <v>26624.588562239154</v>
      </c>
      <c r="BL141" s="141">
        <f t="shared" si="49"/>
        <v>1293999.2859167142</v>
      </c>
      <c r="BO141" s="139">
        <f t="shared" si="50"/>
        <v>6080881.440149297</v>
      </c>
      <c r="BP141" s="140">
        <f t="shared" si="51"/>
        <v>1206083.625925038</v>
      </c>
      <c r="BQ141" s="134">
        <f t="shared" si="44"/>
        <v>25337.006000622074</v>
      </c>
      <c r="BR141" s="147">
        <f t="shared" si="52"/>
        <v>1231420.6319256602</v>
      </c>
      <c r="BT141" s="139">
        <f t="shared" si="37"/>
        <v>55060718.772844031</v>
      </c>
      <c r="BU141" s="140">
        <f t="shared" si="53"/>
        <v>739302.53120487242</v>
      </c>
      <c r="BV141" s="134">
        <f t="shared" si="45"/>
        <v>229419.66155351684</v>
      </c>
      <c r="BW141" s="141">
        <f t="shared" si="54"/>
        <v>968722.19275838928</v>
      </c>
      <c r="BY141" s="28"/>
      <c r="CE141" s="126"/>
      <c r="CF141" s="121"/>
      <c r="CG141" s="122" t="s">
        <v>88</v>
      </c>
      <c r="CH141" s="123"/>
      <c r="CI141" s="136">
        <f t="shared" si="71"/>
        <v>1038831.7191430127</v>
      </c>
      <c r="CJ141" s="137">
        <f t="shared" si="71"/>
        <v>21823.433247736772</v>
      </c>
      <c r="CK141" s="142">
        <f t="shared" si="72"/>
        <v>736284.96985301608</v>
      </c>
      <c r="CL141" s="137">
        <f t="shared" si="72"/>
        <v>228483.25477166567</v>
      </c>
      <c r="CM141" s="142">
        <f t="shared" si="57"/>
        <v>1267374.697354475</v>
      </c>
      <c r="CN141" s="137">
        <f t="shared" si="57"/>
        <v>26624.588562239154</v>
      </c>
      <c r="CO141" s="143">
        <f t="shared" si="58"/>
        <v>1206083.625925038</v>
      </c>
      <c r="CP141" s="143">
        <f t="shared" si="58"/>
        <v>25337.006000622074</v>
      </c>
      <c r="CQ141" s="143">
        <f t="shared" si="59"/>
        <v>739302.53120487242</v>
      </c>
      <c r="CR141" s="143">
        <f t="shared" si="59"/>
        <v>229419.66155351684</v>
      </c>
      <c r="CS141" s="143">
        <f t="shared" si="60"/>
        <v>4987877.543480414</v>
      </c>
      <c r="CT141" s="143">
        <f t="shared" si="61"/>
        <v>4489089.7891323725</v>
      </c>
      <c r="CU141" s="143">
        <f t="shared" si="62"/>
        <v>531687.94413578045</v>
      </c>
      <c r="CX141" s="138">
        <v>116</v>
      </c>
      <c r="CY141" s="205"/>
      <c r="CZ141" s="206" t="s">
        <v>88</v>
      </c>
      <c r="DA141" s="237">
        <f t="shared" si="63"/>
        <v>127605106.59258731</v>
      </c>
      <c r="DB141" s="237">
        <f t="shared" si="46"/>
        <v>4489089.7891323725</v>
      </c>
      <c r="DC141" s="237">
        <f t="shared" si="46"/>
        <v>531687.94413578045</v>
      </c>
      <c r="DD141" s="138">
        <f t="shared" si="40"/>
        <v>123116016.80345494</v>
      </c>
    </row>
    <row r="142" spans="23:108">
      <c r="AU142" s="124">
        <f t="shared" si="38"/>
        <v>120</v>
      </c>
      <c r="AV142" s="131"/>
      <c r="AW142" s="120" t="s">
        <v>89</v>
      </c>
      <c r="AX142" s="125"/>
      <c r="AY142" s="139">
        <f t="shared" si="70"/>
        <v>4198792.2603138126</v>
      </c>
      <c r="AZ142" s="140">
        <f t="shared" si="65"/>
        <v>1043160.1846394419</v>
      </c>
      <c r="BA142" s="134">
        <f t="shared" si="41"/>
        <v>17494.967751307555</v>
      </c>
      <c r="BB142" s="141">
        <f t="shared" si="66"/>
        <v>1060655.1523907494</v>
      </c>
      <c r="BD142" s="145">
        <f t="shared" si="67"/>
        <v>54099696.17534674</v>
      </c>
      <c r="BE142" s="146">
        <f t="shared" si="68"/>
        <v>739352.82389407034</v>
      </c>
      <c r="BF142" s="134">
        <f t="shared" si="42"/>
        <v>225415.40073061144</v>
      </c>
      <c r="BG142" s="141">
        <f t="shared" si="39"/>
        <v>964768.22462468175</v>
      </c>
      <c r="BH142" s="102"/>
      <c r="BI142" s="139">
        <f t="shared" si="47"/>
        <v>5122526.5575829223</v>
      </c>
      <c r="BJ142" s="140">
        <f t="shared" si="48"/>
        <v>1272655.4252601187</v>
      </c>
      <c r="BK142" s="134">
        <f t="shared" si="43"/>
        <v>21343.860656595509</v>
      </c>
      <c r="BL142" s="141">
        <f t="shared" si="49"/>
        <v>1293999.2859167142</v>
      </c>
      <c r="BO142" s="139">
        <f t="shared" si="50"/>
        <v>4874797.814224259</v>
      </c>
      <c r="BP142" s="140">
        <f t="shared" si="51"/>
        <v>1211108.9743663925</v>
      </c>
      <c r="BQ142" s="134">
        <f t="shared" si="44"/>
        <v>20311.657559267747</v>
      </c>
      <c r="BR142" s="147">
        <f t="shared" si="52"/>
        <v>1231420.6319256602</v>
      </c>
      <c r="BT142" s="139">
        <f t="shared" si="37"/>
        <v>54321416.24163916</v>
      </c>
      <c r="BU142" s="140">
        <f t="shared" si="53"/>
        <v>742382.9584182261</v>
      </c>
      <c r="BV142" s="134">
        <f t="shared" si="45"/>
        <v>226339.23434016318</v>
      </c>
      <c r="BW142" s="141">
        <f t="shared" si="54"/>
        <v>968722.19275838928</v>
      </c>
      <c r="BY142" s="28"/>
      <c r="CE142" s="126"/>
      <c r="CF142" s="121"/>
      <c r="CG142" s="122" t="s">
        <v>89</v>
      </c>
      <c r="CH142" s="123"/>
      <c r="CI142" s="136">
        <f t="shared" si="71"/>
        <v>1043160.1846394419</v>
      </c>
      <c r="CJ142" s="137">
        <f t="shared" si="71"/>
        <v>17494.967751307555</v>
      </c>
      <c r="CK142" s="142">
        <f t="shared" si="72"/>
        <v>739352.82389407034</v>
      </c>
      <c r="CL142" s="137">
        <f t="shared" si="72"/>
        <v>225415.40073061144</v>
      </c>
      <c r="CM142" s="142">
        <f t="shared" si="57"/>
        <v>1272655.4252601187</v>
      </c>
      <c r="CN142" s="137">
        <f t="shared" si="57"/>
        <v>21343.860656595509</v>
      </c>
      <c r="CO142" s="143">
        <f t="shared" si="58"/>
        <v>1211108.9743663925</v>
      </c>
      <c r="CP142" s="143">
        <f t="shared" si="58"/>
        <v>20311.657559267747</v>
      </c>
      <c r="CQ142" s="143">
        <f t="shared" si="59"/>
        <v>742382.9584182261</v>
      </c>
      <c r="CR142" s="143">
        <f t="shared" si="59"/>
        <v>226339.23434016318</v>
      </c>
      <c r="CS142" s="143">
        <f t="shared" si="60"/>
        <v>5008660.3665782493</v>
      </c>
      <c r="CT142" s="143">
        <f t="shared" si="61"/>
        <v>4507794.3299204241</v>
      </c>
      <c r="CU142" s="143">
        <f t="shared" si="62"/>
        <v>510905.12103794544</v>
      </c>
      <c r="CX142" s="138">
        <v>117</v>
      </c>
      <c r="CY142" s="205"/>
      <c r="CZ142" s="206" t="s">
        <v>89</v>
      </c>
      <c r="DA142" s="237">
        <f t="shared" si="63"/>
        <v>122617229.0491069</v>
      </c>
      <c r="DB142" s="237">
        <f t="shared" si="46"/>
        <v>4507794.3299204241</v>
      </c>
      <c r="DC142" s="237">
        <f t="shared" si="46"/>
        <v>510905.12103794544</v>
      </c>
      <c r="DD142" s="138">
        <f t="shared" si="40"/>
        <v>118109434.71918647</v>
      </c>
    </row>
    <row r="143" spans="23:108">
      <c r="AU143" s="124">
        <f t="shared" si="38"/>
        <v>121</v>
      </c>
      <c r="AV143" s="131"/>
      <c r="AW143" s="120" t="s">
        <v>90</v>
      </c>
      <c r="AX143" s="125"/>
      <c r="AY143" s="139">
        <f t="shared" si="70"/>
        <v>3155632.0756743709</v>
      </c>
      <c r="AZ143" s="140">
        <f t="shared" si="65"/>
        <v>1047506.6854087729</v>
      </c>
      <c r="BA143" s="134">
        <f t="shared" si="41"/>
        <v>13148.466981976546</v>
      </c>
      <c r="BB143" s="141">
        <f t="shared" si="66"/>
        <v>1060655.1523907494</v>
      </c>
      <c r="BD143" s="145">
        <f t="shared" si="67"/>
        <v>53360343.351452671</v>
      </c>
      <c r="BE143" s="146">
        <f t="shared" si="68"/>
        <v>742433.46066029556</v>
      </c>
      <c r="BF143" s="134">
        <f t="shared" si="42"/>
        <v>222334.76396438616</v>
      </c>
      <c r="BG143" s="141">
        <f t="shared" si="39"/>
        <v>964768.22462468175</v>
      </c>
      <c r="BH143" s="102"/>
      <c r="BI143" s="139">
        <f t="shared" si="47"/>
        <v>3849871.1323228036</v>
      </c>
      <c r="BJ143" s="140">
        <f t="shared" si="48"/>
        <v>1277958.1561987025</v>
      </c>
      <c r="BK143" s="134">
        <f t="shared" si="43"/>
        <v>16041.129718011682</v>
      </c>
      <c r="BL143" s="141">
        <f t="shared" si="49"/>
        <v>1293999.2859167142</v>
      </c>
      <c r="BO143" s="139">
        <f t="shared" si="50"/>
        <v>3663688.8398578665</v>
      </c>
      <c r="BP143" s="140">
        <f t="shared" si="51"/>
        <v>1216155.2617595857</v>
      </c>
      <c r="BQ143" s="134">
        <f t="shared" si="44"/>
        <v>15265.370166074446</v>
      </c>
      <c r="BR143" s="147">
        <f t="shared" si="52"/>
        <v>1231420.6319256602</v>
      </c>
      <c r="BT143" s="139">
        <f t="shared" si="37"/>
        <v>53579033.283220932</v>
      </c>
      <c r="BU143" s="140">
        <f t="shared" si="53"/>
        <v>745476.22074496874</v>
      </c>
      <c r="BV143" s="134">
        <f t="shared" si="45"/>
        <v>223245.97201342057</v>
      </c>
      <c r="BW143" s="141">
        <f t="shared" si="54"/>
        <v>968722.19275838928</v>
      </c>
      <c r="BY143" s="28"/>
      <c r="CE143" s="126"/>
      <c r="CF143" s="121"/>
      <c r="CG143" s="122" t="s">
        <v>90</v>
      </c>
      <c r="CH143" s="123"/>
      <c r="CI143" s="136">
        <f t="shared" si="71"/>
        <v>1047506.6854087729</v>
      </c>
      <c r="CJ143" s="137">
        <f t="shared" si="71"/>
        <v>13148.466981976546</v>
      </c>
      <c r="CK143" s="142">
        <f t="shared" si="72"/>
        <v>742433.46066029556</v>
      </c>
      <c r="CL143" s="137">
        <f t="shared" si="72"/>
        <v>222334.76396438616</v>
      </c>
      <c r="CM143" s="142">
        <f t="shared" si="57"/>
        <v>1277958.1561987025</v>
      </c>
      <c r="CN143" s="137">
        <f t="shared" si="57"/>
        <v>16041.129718011682</v>
      </c>
      <c r="CO143" s="143">
        <f t="shared" si="58"/>
        <v>1216155.2617595857</v>
      </c>
      <c r="CP143" s="143">
        <f t="shared" si="58"/>
        <v>15265.370166074446</v>
      </c>
      <c r="CQ143" s="143">
        <f t="shared" si="59"/>
        <v>745476.22074496874</v>
      </c>
      <c r="CR143" s="143">
        <f t="shared" si="59"/>
        <v>223245.97201342057</v>
      </c>
      <c r="CS143" s="143">
        <f t="shared" si="60"/>
        <v>5029529.7847723253</v>
      </c>
      <c r="CT143" s="143">
        <f t="shared" si="61"/>
        <v>4526576.8062950931</v>
      </c>
      <c r="CU143" s="143">
        <f t="shared" si="62"/>
        <v>490035.70284386945</v>
      </c>
      <c r="CX143" s="138">
        <v>118</v>
      </c>
      <c r="CY143" s="205"/>
      <c r="CZ143" s="206" t="s">
        <v>90</v>
      </c>
      <c r="DA143" s="237">
        <f t="shared" si="63"/>
        <v>117608568.68252864</v>
      </c>
      <c r="DB143" s="237">
        <f t="shared" si="46"/>
        <v>4526576.8062950931</v>
      </c>
      <c r="DC143" s="237">
        <f t="shared" si="46"/>
        <v>490035.70284386945</v>
      </c>
      <c r="DD143" s="138">
        <f t="shared" si="40"/>
        <v>113081991.87623355</v>
      </c>
    </row>
    <row r="144" spans="23:108">
      <c r="AU144" s="124">
        <f t="shared" si="38"/>
        <v>122</v>
      </c>
      <c r="AV144" s="131"/>
      <c r="AW144" s="148" t="s">
        <v>91</v>
      </c>
      <c r="AX144" s="125"/>
      <c r="AY144" s="139">
        <f t="shared" si="70"/>
        <v>2108125.390265598</v>
      </c>
      <c r="AZ144" s="140">
        <f t="shared" si="65"/>
        <v>1051871.296597976</v>
      </c>
      <c r="BA144" s="134">
        <f t="shared" si="41"/>
        <v>8783.8557927733254</v>
      </c>
      <c r="BB144" s="141">
        <f t="shared" si="66"/>
        <v>1060655.1523907494</v>
      </c>
      <c r="BD144" s="145">
        <f t="shared" si="67"/>
        <v>52617909.890792377</v>
      </c>
      <c r="BE144" s="146">
        <f t="shared" si="68"/>
        <v>745526.93341304688</v>
      </c>
      <c r="BF144" s="134">
        <f t="shared" si="42"/>
        <v>219241.2912116349</v>
      </c>
      <c r="BG144" s="141">
        <f t="shared" si="39"/>
        <v>964768.22462468175</v>
      </c>
      <c r="BH144" s="102"/>
      <c r="BI144" s="139">
        <f t="shared" si="47"/>
        <v>2571912.9761241013</v>
      </c>
      <c r="BJ144" s="140">
        <f t="shared" si="48"/>
        <v>1283282.9818495305</v>
      </c>
      <c r="BK144" s="134">
        <f t="shared" si="43"/>
        <v>10716.304067183757</v>
      </c>
      <c r="BL144" s="141">
        <f t="shared" si="49"/>
        <v>1293999.2859167142</v>
      </c>
      <c r="BO144" s="139">
        <f t="shared" si="50"/>
        <v>2447533.5780982808</v>
      </c>
      <c r="BP144" s="140">
        <f t="shared" si="51"/>
        <v>1221222.5753502506</v>
      </c>
      <c r="BQ144" s="134">
        <f t="shared" si="44"/>
        <v>10198.056575409504</v>
      </c>
      <c r="BR144" s="147">
        <f t="shared" si="52"/>
        <v>1231420.6319256602</v>
      </c>
      <c r="BT144" s="139">
        <f t="shared" ref="BT144:BT205" si="73">+BT143-BU143</f>
        <v>52833557.062475964</v>
      </c>
      <c r="BU144" s="140">
        <f t="shared" si="53"/>
        <v>748582.37166473945</v>
      </c>
      <c r="BV144" s="134">
        <f t="shared" si="45"/>
        <v>220139.82109364987</v>
      </c>
      <c r="BW144" s="141">
        <f t="shared" si="54"/>
        <v>968722.19275838928</v>
      </c>
      <c r="BY144" s="28"/>
      <c r="CE144" s="126"/>
      <c r="CF144" s="121"/>
      <c r="CG144" s="122" t="s">
        <v>91</v>
      </c>
      <c r="CH144" s="123"/>
      <c r="CI144" s="136">
        <f t="shared" si="71"/>
        <v>1051871.296597976</v>
      </c>
      <c r="CJ144" s="137">
        <f t="shared" si="71"/>
        <v>8783.8557927733254</v>
      </c>
      <c r="CK144" s="142">
        <f t="shared" si="72"/>
        <v>745526.93341304688</v>
      </c>
      <c r="CL144" s="137">
        <f t="shared" si="72"/>
        <v>219241.2912116349</v>
      </c>
      <c r="CM144" s="142">
        <f t="shared" si="57"/>
        <v>1283282.9818495305</v>
      </c>
      <c r="CN144" s="137">
        <f t="shared" si="57"/>
        <v>10716.304067183757</v>
      </c>
      <c r="CO144" s="143">
        <f t="shared" si="58"/>
        <v>1221222.5753502506</v>
      </c>
      <c r="CP144" s="143">
        <f t="shared" si="58"/>
        <v>10198.056575409504</v>
      </c>
      <c r="CQ144" s="143">
        <f t="shared" si="59"/>
        <v>748582.37166473945</v>
      </c>
      <c r="CR144" s="143">
        <f t="shared" si="59"/>
        <v>220139.82109364987</v>
      </c>
      <c r="CS144" s="143">
        <f t="shared" si="60"/>
        <v>5050486.1588755427</v>
      </c>
      <c r="CT144" s="143">
        <f t="shared" si="61"/>
        <v>4545437.5429879883</v>
      </c>
      <c r="CU144" s="143">
        <f t="shared" si="62"/>
        <v>469079.32874065137</v>
      </c>
      <c r="CX144" s="138">
        <v>119</v>
      </c>
      <c r="CY144" s="205"/>
      <c r="CZ144" s="206" t="s">
        <v>91</v>
      </c>
      <c r="DA144" s="237">
        <f t="shared" si="63"/>
        <v>112579038.89775632</v>
      </c>
      <c r="DB144" s="237">
        <f t="shared" si="46"/>
        <v>4545437.5429879883</v>
      </c>
      <c r="DC144" s="237">
        <f t="shared" si="46"/>
        <v>469079.32874065137</v>
      </c>
      <c r="DD144" s="138">
        <f t="shared" si="40"/>
        <v>108033601.35476834</v>
      </c>
    </row>
    <row r="145" spans="47:108" ht="15" thickBot="1">
      <c r="AU145" s="124">
        <f t="shared" si="38"/>
        <v>123</v>
      </c>
      <c r="AV145" s="131"/>
      <c r="AW145" s="148" t="s">
        <v>92</v>
      </c>
      <c r="AX145" s="125"/>
      <c r="AY145" s="139">
        <f t="shared" si="70"/>
        <v>1056254.093667622</v>
      </c>
      <c r="AZ145" s="140">
        <f t="shared" si="65"/>
        <v>1056254.0936671344</v>
      </c>
      <c r="BA145" s="134">
        <f t="shared" si="41"/>
        <v>4401.0587236150923</v>
      </c>
      <c r="BB145" s="141">
        <f t="shared" si="66"/>
        <v>1060655.1523907494</v>
      </c>
      <c r="BD145" s="145">
        <f t="shared" si="67"/>
        <v>51872382.957379334</v>
      </c>
      <c r="BE145" s="146">
        <f t="shared" si="68"/>
        <v>748633.29563560116</v>
      </c>
      <c r="BF145" s="134">
        <f t="shared" si="42"/>
        <v>216134.92898908057</v>
      </c>
      <c r="BG145" s="141">
        <f t="shared" si="39"/>
        <v>964768.22462468175</v>
      </c>
      <c r="BH145" s="102"/>
      <c r="BI145" s="139">
        <f t="shared" si="47"/>
        <v>1288629.9942745708</v>
      </c>
      <c r="BJ145" s="140">
        <f t="shared" si="48"/>
        <v>1288629.9942739035</v>
      </c>
      <c r="BK145" s="134">
        <f t="shared" si="43"/>
        <v>5369.2916428107119</v>
      </c>
      <c r="BL145" s="141">
        <f t="shared" si="49"/>
        <v>1293999.2859167142</v>
      </c>
      <c r="BO145" s="139">
        <f t="shared" si="50"/>
        <v>1226311.0027480302</v>
      </c>
      <c r="BP145" s="140">
        <f t="shared" si="51"/>
        <v>1226311.0027475434</v>
      </c>
      <c r="BQ145" s="134">
        <f t="shared" si="44"/>
        <v>5109.6291781167929</v>
      </c>
      <c r="BR145" s="147">
        <f t="shared" si="52"/>
        <v>1231420.6319256602</v>
      </c>
      <c r="BT145" s="139">
        <f t="shared" si="73"/>
        <v>52084974.690811224</v>
      </c>
      <c r="BU145" s="140">
        <f t="shared" si="53"/>
        <v>751701.46488000918</v>
      </c>
      <c r="BV145" s="134">
        <f t="shared" si="45"/>
        <v>217020.7278783801</v>
      </c>
      <c r="BW145" s="141">
        <f t="shared" si="54"/>
        <v>968722.19275838928</v>
      </c>
      <c r="BY145" s="28"/>
      <c r="CE145" s="126"/>
      <c r="CF145" s="121"/>
      <c r="CG145" s="122" t="s">
        <v>92</v>
      </c>
      <c r="CH145" s="149"/>
      <c r="CI145" s="136">
        <f t="shared" si="71"/>
        <v>1056254.0936671344</v>
      </c>
      <c r="CJ145" s="137">
        <f t="shared" si="71"/>
        <v>4401.0587236150923</v>
      </c>
      <c r="CK145" s="142">
        <f t="shared" si="72"/>
        <v>748633.29563560116</v>
      </c>
      <c r="CL145" s="137">
        <f t="shared" si="72"/>
        <v>216134.92898908057</v>
      </c>
      <c r="CM145" s="142">
        <f t="shared" si="57"/>
        <v>1288629.9942739035</v>
      </c>
      <c r="CN145" s="137">
        <f t="shared" si="57"/>
        <v>5369.2916428107119</v>
      </c>
      <c r="CO145" s="143">
        <f t="shared" si="58"/>
        <v>1226311.0027475434</v>
      </c>
      <c r="CP145" s="143">
        <f t="shared" si="58"/>
        <v>5109.6291781167929</v>
      </c>
      <c r="CQ145" s="143">
        <f t="shared" si="59"/>
        <v>751701.46488000918</v>
      </c>
      <c r="CR145" s="143">
        <f t="shared" si="59"/>
        <v>217020.7278783801</v>
      </c>
      <c r="CS145" s="143">
        <f t="shared" si="60"/>
        <v>5071529.8512041913</v>
      </c>
      <c r="CT145" s="143">
        <f t="shared" si="61"/>
        <v>4564376.8660837719</v>
      </c>
      <c r="CU145" s="143">
        <f t="shared" si="62"/>
        <v>448035.63641200331</v>
      </c>
      <c r="CX145" s="138">
        <v>120</v>
      </c>
      <c r="CY145" s="205"/>
      <c r="CZ145" s="206" t="s">
        <v>92</v>
      </c>
      <c r="DA145" s="237">
        <f t="shared" si="63"/>
        <v>107528552.73888078</v>
      </c>
      <c r="DB145" s="237">
        <f t="shared" si="46"/>
        <v>4564376.8660837719</v>
      </c>
      <c r="DC145" s="237">
        <f t="shared" si="46"/>
        <v>448035.63641200331</v>
      </c>
      <c r="DD145" s="138">
        <f t="shared" si="40"/>
        <v>102964175.87279701</v>
      </c>
    </row>
    <row r="146" spans="47:108" ht="15" thickBot="1">
      <c r="AU146" s="124">
        <f>AU145+1</f>
        <v>124</v>
      </c>
      <c r="AV146" s="131"/>
      <c r="AW146" s="120" t="s">
        <v>93</v>
      </c>
      <c r="AX146" s="125"/>
      <c r="AY146" s="139">
        <f t="shared" si="70"/>
        <v>4.87547367811203E-7</v>
      </c>
      <c r="AZ146" s="140">
        <f t="shared" si="65"/>
        <v>1060655.1523907473</v>
      </c>
      <c r="BA146" s="134">
        <f t="shared" si="41"/>
        <v>2.0314473658800124E-9</v>
      </c>
      <c r="BB146" s="141">
        <f t="shared" si="66"/>
        <v>1060655.1523907494</v>
      </c>
      <c r="BD146" s="145">
        <f t="shared" ref="BD146:BD197" si="74">+BD145-BE145</f>
        <v>51123749.66174373</v>
      </c>
      <c r="BE146" s="146">
        <f t="shared" ref="BE146:BE197" si="75">+BG146-BF146</f>
        <v>751752.60103408282</v>
      </c>
      <c r="BF146" s="134">
        <f t="shared" ref="BF146:BF197" si="76">+(BD146*$BI$12/12)</f>
        <v>213015.6235905989</v>
      </c>
      <c r="BG146" s="141">
        <f t="shared" si="39"/>
        <v>964768.22462468175</v>
      </c>
      <c r="BH146" s="102"/>
      <c r="BI146" s="159"/>
      <c r="BJ146" s="160">
        <f>SUM(BJ26:BJ145)</f>
        <v>121999999.99999943</v>
      </c>
      <c r="BK146" s="160">
        <f>SUM(BK26:BK145)</f>
        <v>33279914.310006302</v>
      </c>
      <c r="BL146" s="160">
        <f>SUM(BL26:BL145)</f>
        <v>155279914.31000587</v>
      </c>
      <c r="BO146" s="159"/>
      <c r="BP146" s="160">
        <f>SUM(BP26:BP145)</f>
        <v>116099999.99999945</v>
      </c>
      <c r="BQ146" s="160">
        <f>SUM(BQ26:BQ145)</f>
        <v>31670475.831079725</v>
      </c>
      <c r="BR146" s="160">
        <f>SUM(BR26:BR145)</f>
        <v>147770475.83107916</v>
      </c>
      <c r="BT146" s="139">
        <f t="shared" si="73"/>
        <v>51333273.225931212</v>
      </c>
      <c r="BU146" s="140">
        <f t="shared" si="53"/>
        <v>754833.55431700917</v>
      </c>
      <c r="BV146" s="134">
        <f t="shared" si="45"/>
        <v>213888.63844138008</v>
      </c>
      <c r="BW146" s="141">
        <f t="shared" si="54"/>
        <v>968722.19275838928</v>
      </c>
      <c r="BY146" s="28"/>
      <c r="CE146" s="126"/>
      <c r="CF146" s="121"/>
      <c r="CG146" s="122" t="s">
        <v>93</v>
      </c>
      <c r="CH146" s="123"/>
      <c r="CI146" s="136">
        <f t="shared" si="71"/>
        <v>1060655.1523907473</v>
      </c>
      <c r="CJ146" s="137">
        <f t="shared" si="71"/>
        <v>2.0314473658800124E-9</v>
      </c>
      <c r="CK146" s="142">
        <f t="shared" ref="CK146:CK169" si="77">BE146</f>
        <v>751752.60103408282</v>
      </c>
      <c r="CL146" s="137">
        <f t="shared" ref="CL146:CL169" si="78">BF146</f>
        <v>213015.6235905989</v>
      </c>
      <c r="CM146" s="142"/>
      <c r="CN146" s="137"/>
      <c r="CO146" s="143"/>
      <c r="CP146" s="143"/>
      <c r="CQ146" s="143">
        <f t="shared" ref="CQ146:CR166" si="79">BU146</f>
        <v>754833.55431700917</v>
      </c>
      <c r="CR146" s="143">
        <f t="shared" si="79"/>
        <v>213888.63844138008</v>
      </c>
      <c r="CS146" s="143">
        <f t="shared" si="60"/>
        <v>2567241.3077418394</v>
      </c>
      <c r="CT146" s="143">
        <f t="shared" si="61"/>
        <v>2310517.1769676558</v>
      </c>
      <c r="CU146" s="143">
        <f t="shared" si="62"/>
        <v>426904.26203198102</v>
      </c>
      <c r="CX146" s="138">
        <v>121</v>
      </c>
      <c r="CY146" s="205"/>
      <c r="CZ146" s="206" t="s">
        <v>93</v>
      </c>
      <c r="DA146" s="237">
        <f t="shared" si="63"/>
        <v>102457022.88767543</v>
      </c>
      <c r="DB146" s="237">
        <f t="shared" si="46"/>
        <v>2310517.1769676558</v>
      </c>
      <c r="DC146" s="237">
        <f t="shared" si="46"/>
        <v>426904.26203198102</v>
      </c>
      <c r="DD146" s="138">
        <f t="shared" si="40"/>
        <v>100146505.71070778</v>
      </c>
    </row>
    <row r="147" spans="47:108">
      <c r="AU147" s="124">
        <f t="shared" ref="AU147:AU210" si="80">AU146+1</f>
        <v>125</v>
      </c>
      <c r="AV147" s="131"/>
      <c r="AW147" s="120" t="s">
        <v>94</v>
      </c>
      <c r="AX147" s="125"/>
      <c r="AY147" s="139">
        <f t="shared" si="70"/>
        <v>-1060655.1523902598</v>
      </c>
      <c r="AZ147" s="140">
        <f t="shared" si="65"/>
        <v>1065074.5488590421</v>
      </c>
      <c r="BA147" s="134">
        <f t="shared" si="41"/>
        <v>-4419.3964682927499</v>
      </c>
      <c r="BB147" s="141">
        <f t="shared" si="66"/>
        <v>1060655.1523907494</v>
      </c>
      <c r="BD147" s="145">
        <f t="shared" si="74"/>
        <v>50371997.060709648</v>
      </c>
      <c r="BE147" s="146">
        <f t="shared" si="75"/>
        <v>754884.90353839158</v>
      </c>
      <c r="BF147" s="134">
        <f t="shared" si="76"/>
        <v>209883.32108629021</v>
      </c>
      <c r="BG147" s="141">
        <f t="shared" si="39"/>
        <v>964768.22462468175</v>
      </c>
      <c r="BH147" s="102"/>
      <c r="BI147" s="161"/>
      <c r="BJ147" s="161"/>
      <c r="BK147" s="161"/>
      <c r="BL147" s="161"/>
      <c r="BO147" s="161"/>
      <c r="BP147" s="161"/>
      <c r="BQ147" s="161"/>
      <c r="BR147" s="161"/>
      <c r="BT147" s="139">
        <f t="shared" si="73"/>
        <v>50578439.6716142</v>
      </c>
      <c r="BU147" s="140">
        <f t="shared" si="53"/>
        <v>757978.69412666338</v>
      </c>
      <c r="BV147" s="134">
        <f t="shared" si="45"/>
        <v>210743.49863172587</v>
      </c>
      <c r="BW147" s="141">
        <f t="shared" si="54"/>
        <v>968722.19275838928</v>
      </c>
      <c r="BY147" s="28"/>
      <c r="CE147" s="126"/>
      <c r="CF147" s="121"/>
      <c r="CG147" s="122" t="s">
        <v>94</v>
      </c>
      <c r="CH147" s="123"/>
      <c r="CI147" s="136">
        <f t="shared" si="71"/>
        <v>1065074.5488590421</v>
      </c>
      <c r="CJ147" s="137">
        <f t="shared" si="71"/>
        <v>-4419.3964682927499</v>
      </c>
      <c r="CK147" s="142">
        <f t="shared" si="77"/>
        <v>754884.90353839158</v>
      </c>
      <c r="CL147" s="137">
        <f t="shared" si="78"/>
        <v>209883.32108629021</v>
      </c>
      <c r="CM147" s="142"/>
      <c r="CN147" s="137"/>
      <c r="CO147" s="143"/>
      <c r="CP147" s="143"/>
      <c r="CQ147" s="143">
        <f t="shared" si="79"/>
        <v>757978.69412666338</v>
      </c>
      <c r="CR147" s="143">
        <f t="shared" si="79"/>
        <v>210743.49863172587</v>
      </c>
      <c r="CS147" s="143">
        <f t="shared" si="60"/>
        <v>2577938.1465240968</v>
      </c>
      <c r="CT147" s="143">
        <f t="shared" si="61"/>
        <v>2320144.3318716874</v>
      </c>
      <c r="CU147" s="143">
        <f t="shared" si="62"/>
        <v>416207.42324972333</v>
      </c>
      <c r="CX147" s="138">
        <v>122</v>
      </c>
      <c r="CY147" s="205"/>
      <c r="CZ147" s="206" t="s">
        <v>94</v>
      </c>
      <c r="DA147" s="237">
        <f t="shared" si="63"/>
        <v>99889781.579933584</v>
      </c>
      <c r="DB147" s="237">
        <f t="shared" si="46"/>
        <v>2320144.3318716874</v>
      </c>
      <c r="DC147" s="237">
        <f t="shared" si="46"/>
        <v>416207.42324972333</v>
      </c>
      <c r="DD147" s="138">
        <f t="shared" si="40"/>
        <v>97569637.248061895</v>
      </c>
    </row>
    <row r="148" spans="47:108">
      <c r="AU148" s="124">
        <f t="shared" si="80"/>
        <v>126</v>
      </c>
      <c r="AV148" s="131"/>
      <c r="AW148" s="120" t="s">
        <v>95</v>
      </c>
      <c r="AX148" s="125"/>
      <c r="AY148" s="139">
        <f t="shared" si="70"/>
        <v>-2125729.7012493019</v>
      </c>
      <c r="AZ148" s="140">
        <f t="shared" si="65"/>
        <v>1069512.3594792881</v>
      </c>
      <c r="BA148" s="134">
        <f t="shared" si="41"/>
        <v>-8857.2070885387584</v>
      </c>
      <c r="BB148" s="141">
        <f t="shared" si="66"/>
        <v>1060655.1523907494</v>
      </c>
      <c r="BD148" s="145">
        <f t="shared" si="74"/>
        <v>49617112.157171257</v>
      </c>
      <c r="BE148" s="146">
        <f t="shared" si="75"/>
        <v>758030.25730313489</v>
      </c>
      <c r="BF148" s="134">
        <f t="shared" si="76"/>
        <v>206737.96732154689</v>
      </c>
      <c r="BG148" s="141">
        <f t="shared" si="39"/>
        <v>964768.22462468175</v>
      </c>
      <c r="BH148" s="102"/>
      <c r="BI148" s="161"/>
      <c r="BJ148" s="161"/>
      <c r="BK148" s="161"/>
      <c r="BL148" s="161"/>
      <c r="BO148" s="161"/>
      <c r="BP148" s="161"/>
      <c r="BQ148" s="161"/>
      <c r="BR148" s="161"/>
      <c r="BT148" s="139">
        <f t="shared" si="73"/>
        <v>49820460.977487534</v>
      </c>
      <c r="BU148" s="140">
        <f t="shared" si="53"/>
        <v>761136.93868552451</v>
      </c>
      <c r="BV148" s="134">
        <f t="shared" si="45"/>
        <v>207585.25407286474</v>
      </c>
      <c r="BW148" s="141">
        <f t="shared" si="54"/>
        <v>968722.19275838928</v>
      </c>
      <c r="BY148" s="28"/>
      <c r="CE148" s="126"/>
      <c r="CF148" s="121"/>
      <c r="CG148" s="122" t="s">
        <v>95</v>
      </c>
      <c r="CH148" s="123"/>
      <c r="CI148" s="136">
        <f t="shared" si="71"/>
        <v>1069512.3594792881</v>
      </c>
      <c r="CJ148" s="137">
        <f t="shared" si="71"/>
        <v>-8857.2070885387584</v>
      </c>
      <c r="CK148" s="142">
        <f t="shared" si="77"/>
        <v>758030.25730313489</v>
      </c>
      <c r="CL148" s="137">
        <f t="shared" si="78"/>
        <v>206737.96732154689</v>
      </c>
      <c r="CM148" s="142"/>
      <c r="CN148" s="137"/>
      <c r="CO148" s="143"/>
      <c r="CP148" s="143"/>
      <c r="CQ148" s="143">
        <f t="shared" si="79"/>
        <v>761136.93868552451</v>
      </c>
      <c r="CR148" s="143">
        <f t="shared" si="79"/>
        <v>207585.25407286474</v>
      </c>
      <c r="CS148" s="143">
        <f t="shared" si="60"/>
        <v>2588679.5554679474</v>
      </c>
      <c r="CT148" s="143">
        <f t="shared" si="61"/>
        <v>2329811.5999211529</v>
      </c>
      <c r="CU148" s="143">
        <f t="shared" si="62"/>
        <v>405466.01430587284</v>
      </c>
      <c r="CX148" s="138">
        <v>123</v>
      </c>
      <c r="CY148" s="205"/>
      <c r="CZ148" s="206" t="s">
        <v>95</v>
      </c>
      <c r="DA148" s="237">
        <f t="shared" si="63"/>
        <v>97311843.433409482</v>
      </c>
      <c r="DB148" s="237">
        <f t="shared" si="46"/>
        <v>2329811.5999211529</v>
      </c>
      <c r="DC148" s="237">
        <f t="shared" si="46"/>
        <v>405466.01430587284</v>
      </c>
      <c r="DD148" s="138">
        <f t="shared" si="40"/>
        <v>94982031.83348833</v>
      </c>
    </row>
    <row r="149" spans="47:108">
      <c r="AU149" s="124">
        <f t="shared" si="80"/>
        <v>127</v>
      </c>
      <c r="AV149" s="131"/>
      <c r="AW149" s="120" t="s">
        <v>96</v>
      </c>
      <c r="AX149" s="125"/>
      <c r="AY149" s="139">
        <f t="shared" si="70"/>
        <v>-3195242.06072859</v>
      </c>
      <c r="AZ149" s="140">
        <f t="shared" si="65"/>
        <v>1073968.6609771186</v>
      </c>
      <c r="BA149" s="134">
        <f t="shared" si="41"/>
        <v>-13313.508586369126</v>
      </c>
      <c r="BB149" s="141">
        <f t="shared" si="66"/>
        <v>1060655.1523907494</v>
      </c>
      <c r="BD149" s="145">
        <f t="shared" si="74"/>
        <v>48859081.899868123</v>
      </c>
      <c r="BE149" s="146">
        <f t="shared" si="75"/>
        <v>761188.71670856455</v>
      </c>
      <c r="BF149" s="134">
        <f t="shared" si="76"/>
        <v>203579.5079161172</v>
      </c>
      <c r="BG149" s="141">
        <f t="shared" si="39"/>
        <v>964768.22462468175</v>
      </c>
      <c r="BH149" s="102"/>
      <c r="BI149" s="161"/>
      <c r="BJ149" s="161"/>
      <c r="BK149" s="161"/>
      <c r="BL149" s="161"/>
      <c r="BO149" s="161"/>
      <c r="BP149" s="161"/>
      <c r="BQ149" s="161"/>
      <c r="BR149" s="161"/>
      <c r="BT149" s="139">
        <f t="shared" si="73"/>
        <v>49059324.038802013</v>
      </c>
      <c r="BU149" s="140">
        <f t="shared" si="53"/>
        <v>764308.34259671427</v>
      </c>
      <c r="BV149" s="134">
        <f t="shared" si="45"/>
        <v>204413.85016167504</v>
      </c>
      <c r="BW149" s="141">
        <f t="shared" si="54"/>
        <v>968722.19275838928</v>
      </c>
      <c r="BY149" s="28"/>
      <c r="CE149" s="126"/>
      <c r="CF149" s="121"/>
      <c r="CG149" s="122" t="s">
        <v>96</v>
      </c>
      <c r="CH149" s="123"/>
      <c r="CI149" s="136">
        <f t="shared" si="71"/>
        <v>1073968.6609771186</v>
      </c>
      <c r="CJ149" s="137">
        <f t="shared" si="71"/>
        <v>-13313.508586369126</v>
      </c>
      <c r="CK149" s="142">
        <f t="shared" si="77"/>
        <v>761188.71670856455</v>
      </c>
      <c r="CL149" s="137">
        <f t="shared" si="78"/>
        <v>203579.5079161172</v>
      </c>
      <c r="CM149" s="142"/>
      <c r="CN149" s="137"/>
      <c r="CO149" s="143"/>
      <c r="CP149" s="143"/>
      <c r="CQ149" s="143">
        <f t="shared" si="79"/>
        <v>764308.34259671427</v>
      </c>
      <c r="CR149" s="143">
        <f t="shared" si="79"/>
        <v>204413.85016167504</v>
      </c>
      <c r="CS149" s="143">
        <f t="shared" si="60"/>
        <v>2599465.7202823977</v>
      </c>
      <c r="CT149" s="143">
        <f t="shared" si="61"/>
        <v>2339519.148254158</v>
      </c>
      <c r="CU149" s="143">
        <f t="shared" si="62"/>
        <v>394679.84949142311</v>
      </c>
      <c r="CX149" s="138">
        <v>124</v>
      </c>
      <c r="CY149" s="205"/>
      <c r="CZ149" s="206" t="s">
        <v>96</v>
      </c>
      <c r="DA149" s="237">
        <f t="shared" si="63"/>
        <v>94723163.877941549</v>
      </c>
      <c r="DB149" s="237">
        <f t="shared" si="46"/>
        <v>2339519.148254158</v>
      </c>
      <c r="DC149" s="237">
        <f t="shared" si="46"/>
        <v>394679.84949142311</v>
      </c>
      <c r="DD149" s="138">
        <f t="shared" si="40"/>
        <v>92383644.729687393</v>
      </c>
    </row>
    <row r="150" spans="47:108">
      <c r="AU150" s="124">
        <f t="shared" si="80"/>
        <v>128</v>
      </c>
      <c r="AV150" s="131"/>
      <c r="AW150" s="120" t="s">
        <v>97</v>
      </c>
      <c r="AX150" s="125"/>
      <c r="AY150" s="139">
        <f t="shared" si="70"/>
        <v>-4269210.7217057087</v>
      </c>
      <c r="AZ150" s="140">
        <f t="shared" si="65"/>
        <v>1078443.5303978566</v>
      </c>
      <c r="BA150" s="134">
        <f t="shared" si="41"/>
        <v>-17788.37800710712</v>
      </c>
      <c r="BB150" s="141">
        <f t="shared" si="66"/>
        <v>1060655.1523907494</v>
      </c>
      <c r="BD150" s="145">
        <f t="shared" si="74"/>
        <v>48097893.18315956</v>
      </c>
      <c r="BE150" s="146">
        <f t="shared" si="75"/>
        <v>764360.33636151697</v>
      </c>
      <c r="BF150" s="134">
        <f t="shared" si="76"/>
        <v>200407.88826316482</v>
      </c>
      <c r="BG150" s="141">
        <f t="shared" ref="BG150:BG205" si="81">+BG149</f>
        <v>964768.22462468175</v>
      </c>
      <c r="BH150" s="102"/>
      <c r="BI150" s="161"/>
      <c r="BJ150" s="161"/>
      <c r="BK150" s="161"/>
      <c r="BL150" s="161"/>
      <c r="BO150" s="161"/>
      <c r="BP150" s="161"/>
      <c r="BQ150" s="161"/>
      <c r="BR150" s="161"/>
      <c r="BT150" s="139">
        <f t="shared" si="73"/>
        <v>48295015.696205296</v>
      </c>
      <c r="BU150" s="140">
        <f t="shared" si="53"/>
        <v>767492.96069086716</v>
      </c>
      <c r="BV150" s="134">
        <f t="shared" si="45"/>
        <v>201229.2320675221</v>
      </c>
      <c r="BW150" s="141">
        <f t="shared" si="54"/>
        <v>968722.19275838928</v>
      </c>
      <c r="BY150" s="28"/>
      <c r="CE150" s="126"/>
      <c r="CF150" s="121"/>
      <c r="CG150" s="122" t="s">
        <v>97</v>
      </c>
      <c r="CH150" s="123"/>
      <c r="CI150" s="136">
        <f t="shared" ref="CI150:CJ181" si="82">AZ150</f>
        <v>1078443.5303978566</v>
      </c>
      <c r="CJ150" s="137">
        <f t="shared" si="82"/>
        <v>-17788.37800710712</v>
      </c>
      <c r="CK150" s="142">
        <f t="shared" si="77"/>
        <v>764360.33636151697</v>
      </c>
      <c r="CL150" s="137">
        <f t="shared" si="78"/>
        <v>200407.88826316482</v>
      </c>
      <c r="CM150" s="142"/>
      <c r="CN150" s="137"/>
      <c r="CO150" s="143"/>
      <c r="CP150" s="143"/>
      <c r="CQ150" s="143">
        <f t="shared" si="79"/>
        <v>767492.96069086716</v>
      </c>
      <c r="CR150" s="143">
        <f t="shared" si="79"/>
        <v>201229.2320675221</v>
      </c>
      <c r="CS150" s="143">
        <f t="shared" si="60"/>
        <v>2610296.827450241</v>
      </c>
      <c r="CT150" s="143">
        <f t="shared" si="61"/>
        <v>2349267.1447052169</v>
      </c>
      <c r="CU150" s="143">
        <f t="shared" si="62"/>
        <v>383848.74232357979</v>
      </c>
      <c r="CX150" s="138">
        <v>125</v>
      </c>
      <c r="CY150" s="205"/>
      <c r="CZ150" s="206" t="s">
        <v>97</v>
      </c>
      <c r="DA150" s="237">
        <f t="shared" si="63"/>
        <v>92123698.157659143</v>
      </c>
      <c r="DB150" s="237">
        <f t="shared" si="46"/>
        <v>2349267.1447052169</v>
      </c>
      <c r="DC150" s="237">
        <f t="shared" si="46"/>
        <v>383848.74232357979</v>
      </c>
      <c r="DD150" s="138">
        <f t="shared" si="40"/>
        <v>89774431.012953922</v>
      </c>
    </row>
    <row r="151" spans="47:108">
      <c r="AU151" s="124">
        <f t="shared" si="80"/>
        <v>129</v>
      </c>
      <c r="AV151" s="119">
        <v>2028</v>
      </c>
      <c r="AW151" s="120" t="s">
        <v>86</v>
      </c>
      <c r="AX151" s="125"/>
      <c r="AY151" s="139">
        <f t="shared" si="70"/>
        <v>-5347654.2521035653</v>
      </c>
      <c r="AZ151" s="140">
        <f t="shared" si="65"/>
        <v>1082937.0451078475</v>
      </c>
      <c r="BA151" s="134">
        <f t="shared" si="41"/>
        <v>-22281.892717098191</v>
      </c>
      <c r="BB151" s="141">
        <f t="shared" si="66"/>
        <v>1060655.1523907494</v>
      </c>
      <c r="BD151" s="145">
        <f t="shared" si="74"/>
        <v>47333532.84679804</v>
      </c>
      <c r="BE151" s="146">
        <f t="shared" si="75"/>
        <v>767545.17109635659</v>
      </c>
      <c r="BF151" s="134">
        <f t="shared" si="76"/>
        <v>197223.05352832517</v>
      </c>
      <c r="BG151" s="141">
        <f t="shared" si="81"/>
        <v>964768.22462468175</v>
      </c>
      <c r="BH151" s="102"/>
      <c r="BI151" s="161"/>
      <c r="BJ151" s="161"/>
      <c r="BK151" s="161"/>
      <c r="BL151" s="161"/>
      <c r="BO151" s="161"/>
      <c r="BP151" s="161"/>
      <c r="BQ151" s="161"/>
      <c r="BR151" s="161"/>
      <c r="BT151" s="139">
        <f t="shared" si="73"/>
        <v>47527522.735514432</v>
      </c>
      <c r="BU151" s="140">
        <f t="shared" si="53"/>
        <v>770690.84802707913</v>
      </c>
      <c r="BV151" s="134">
        <f t="shared" si="45"/>
        <v>198031.34473131015</v>
      </c>
      <c r="BW151" s="141">
        <f t="shared" si="54"/>
        <v>968722.19275838928</v>
      </c>
      <c r="BY151" s="28"/>
      <c r="CE151" s="126"/>
      <c r="CF151" s="121">
        <v>2028</v>
      </c>
      <c r="CG151" s="122" t="s">
        <v>86</v>
      </c>
      <c r="CH151" s="127"/>
      <c r="CI151" s="136">
        <f t="shared" si="82"/>
        <v>1082937.0451078475</v>
      </c>
      <c r="CJ151" s="137">
        <f t="shared" si="82"/>
        <v>-22281.892717098191</v>
      </c>
      <c r="CK151" s="142">
        <f t="shared" si="77"/>
        <v>767545.17109635659</v>
      </c>
      <c r="CL151" s="137">
        <f t="shared" si="78"/>
        <v>197223.05352832517</v>
      </c>
      <c r="CM151" s="142"/>
      <c r="CN151" s="137"/>
      <c r="CO151" s="143"/>
      <c r="CP151" s="143"/>
      <c r="CQ151" s="143">
        <f t="shared" si="79"/>
        <v>770690.84802707913</v>
      </c>
      <c r="CR151" s="143">
        <f t="shared" si="79"/>
        <v>198031.34473131015</v>
      </c>
      <c r="CS151" s="143">
        <f t="shared" si="60"/>
        <v>2621173.064231283</v>
      </c>
      <c r="CT151" s="143">
        <f t="shared" si="61"/>
        <v>2359055.7578081549</v>
      </c>
      <c r="CU151" s="143">
        <f t="shared" si="62"/>
        <v>372972.50554253714</v>
      </c>
      <c r="CX151" s="138">
        <v>126</v>
      </c>
      <c r="CY151" s="205">
        <v>2028</v>
      </c>
      <c r="CZ151" s="206" t="s">
        <v>86</v>
      </c>
      <c r="DA151" s="237">
        <f t="shared" si="63"/>
        <v>89513401.330208898</v>
      </c>
      <c r="DB151" s="237">
        <f t="shared" si="46"/>
        <v>2359055.7578081549</v>
      </c>
      <c r="DC151" s="237">
        <f t="shared" si="46"/>
        <v>372972.50554253714</v>
      </c>
      <c r="DD151" s="138">
        <f t="shared" si="40"/>
        <v>87154345.572400749</v>
      </c>
    </row>
    <row r="152" spans="47:108">
      <c r="AU152" s="124">
        <f t="shared" si="80"/>
        <v>130</v>
      </c>
      <c r="AV152" s="131"/>
      <c r="AW152" s="120" t="s">
        <v>87</v>
      </c>
      <c r="AX152" s="125"/>
      <c r="AY152" s="139">
        <f t="shared" si="70"/>
        <v>-6430591.2972114123</v>
      </c>
      <c r="AZ152" s="140">
        <f t="shared" si="65"/>
        <v>1087449.2827957969</v>
      </c>
      <c r="BA152" s="134">
        <f t="shared" si="41"/>
        <v>-26794.130405047556</v>
      </c>
      <c r="BB152" s="141">
        <f t="shared" si="66"/>
        <v>1060655.1523907494</v>
      </c>
      <c r="BD152" s="145">
        <f t="shared" si="74"/>
        <v>46565987.675701685</v>
      </c>
      <c r="BE152" s="146">
        <f t="shared" si="75"/>
        <v>770743.27597592468</v>
      </c>
      <c r="BF152" s="134">
        <f t="shared" si="76"/>
        <v>194024.94864875704</v>
      </c>
      <c r="BG152" s="141">
        <f t="shared" si="81"/>
        <v>964768.22462468175</v>
      </c>
      <c r="BH152" s="102"/>
      <c r="BI152" s="161"/>
      <c r="BJ152" s="161"/>
      <c r="BK152" s="161"/>
      <c r="BL152" s="161"/>
      <c r="BO152" s="161"/>
      <c r="BP152" s="161"/>
      <c r="BQ152" s="161"/>
      <c r="BR152" s="161"/>
      <c r="BT152" s="139">
        <f t="shared" si="73"/>
        <v>46756831.887487352</v>
      </c>
      <c r="BU152" s="140">
        <f t="shared" si="53"/>
        <v>773902.05989385862</v>
      </c>
      <c r="BV152" s="134">
        <f t="shared" si="45"/>
        <v>194820.13286453063</v>
      </c>
      <c r="BW152" s="141">
        <f t="shared" si="54"/>
        <v>968722.19275838928</v>
      </c>
      <c r="BY152" s="28"/>
      <c r="CE152" s="126"/>
      <c r="CF152" s="121"/>
      <c r="CG152" s="122" t="s">
        <v>87</v>
      </c>
      <c r="CH152" s="123"/>
      <c r="CI152" s="136">
        <f t="shared" si="82"/>
        <v>1087449.2827957969</v>
      </c>
      <c r="CJ152" s="137">
        <f t="shared" si="82"/>
        <v>-26794.130405047556</v>
      </c>
      <c r="CK152" s="142">
        <f t="shared" si="77"/>
        <v>770743.27597592468</v>
      </c>
      <c r="CL152" s="137">
        <f t="shared" si="78"/>
        <v>194024.94864875704</v>
      </c>
      <c r="CM152" s="142"/>
      <c r="CN152" s="137"/>
      <c r="CO152" s="143"/>
      <c r="CP152" s="143"/>
      <c r="CQ152" s="143">
        <f t="shared" si="79"/>
        <v>773902.05989385862</v>
      </c>
      <c r="CR152" s="143">
        <f t="shared" si="79"/>
        <v>194820.13286453063</v>
      </c>
      <c r="CS152" s="143">
        <f t="shared" si="60"/>
        <v>2632094.6186655802</v>
      </c>
      <c r="CT152" s="143">
        <f t="shared" si="61"/>
        <v>2368885.1567990221</v>
      </c>
      <c r="CU152" s="143">
        <f t="shared" si="62"/>
        <v>362050.95110824011</v>
      </c>
      <c r="CX152" s="138">
        <v>127</v>
      </c>
      <c r="CY152" s="205"/>
      <c r="CZ152" s="206" t="s">
        <v>87</v>
      </c>
      <c r="DA152" s="237">
        <f t="shared" si="63"/>
        <v>86892228.265977621</v>
      </c>
      <c r="DB152" s="237">
        <f t="shared" si="46"/>
        <v>2368885.1567990221</v>
      </c>
      <c r="DC152" s="237">
        <f t="shared" si="46"/>
        <v>362050.95110824011</v>
      </c>
      <c r="DD152" s="138">
        <f t="shared" si="40"/>
        <v>84523343.109178603</v>
      </c>
    </row>
    <row r="153" spans="47:108">
      <c r="AU153" s="124">
        <f t="shared" si="80"/>
        <v>131</v>
      </c>
      <c r="AV153" s="131"/>
      <c r="AW153" s="120" t="s">
        <v>88</v>
      </c>
      <c r="AX153" s="125"/>
      <c r="AY153" s="139">
        <f t="shared" si="70"/>
        <v>-7518040.5800072094</v>
      </c>
      <c r="AZ153" s="140">
        <f t="shared" si="65"/>
        <v>1091980.3214741128</v>
      </c>
      <c r="BA153" s="134">
        <f t="shared" si="41"/>
        <v>-31325.169083363377</v>
      </c>
      <c r="BB153" s="141">
        <f t="shared" si="66"/>
        <v>1060655.1523907494</v>
      </c>
      <c r="BD153" s="145">
        <f t="shared" si="74"/>
        <v>45795244.399725758</v>
      </c>
      <c r="BE153" s="146">
        <f t="shared" si="75"/>
        <v>773954.70629249106</v>
      </c>
      <c r="BF153" s="134">
        <f t="shared" si="76"/>
        <v>190813.51833219067</v>
      </c>
      <c r="BG153" s="141">
        <f t="shared" si="81"/>
        <v>964768.22462468175</v>
      </c>
      <c r="BH153" s="102"/>
      <c r="BI153" s="161"/>
      <c r="BJ153" s="161"/>
      <c r="BK153" s="161"/>
      <c r="BL153" s="161"/>
      <c r="BO153" s="161"/>
      <c r="BP153" s="161"/>
      <c r="BQ153" s="161"/>
      <c r="BR153" s="161"/>
      <c r="BT153" s="139">
        <f t="shared" si="73"/>
        <v>45982929.82759349</v>
      </c>
      <c r="BU153" s="140">
        <f t="shared" si="53"/>
        <v>777126.65181008307</v>
      </c>
      <c r="BV153" s="134">
        <f t="shared" si="45"/>
        <v>191595.54094830621</v>
      </c>
      <c r="BW153" s="141">
        <f t="shared" si="54"/>
        <v>968722.19275838928</v>
      </c>
      <c r="BY153" s="28"/>
      <c r="CE153" s="126"/>
      <c r="CF153" s="121"/>
      <c r="CG153" s="122" t="s">
        <v>88</v>
      </c>
      <c r="CH153" s="127"/>
      <c r="CI153" s="136">
        <f t="shared" si="82"/>
        <v>1091980.3214741128</v>
      </c>
      <c r="CJ153" s="137">
        <f t="shared" si="82"/>
        <v>-31325.169083363377</v>
      </c>
      <c r="CK153" s="142">
        <f t="shared" si="77"/>
        <v>773954.70629249106</v>
      </c>
      <c r="CL153" s="137">
        <f t="shared" si="78"/>
        <v>190813.51833219067</v>
      </c>
      <c r="CM153" s="142"/>
      <c r="CN153" s="137"/>
      <c r="CO153" s="143"/>
      <c r="CP153" s="143"/>
      <c r="CQ153" s="143">
        <f t="shared" si="79"/>
        <v>777126.65181008307</v>
      </c>
      <c r="CR153" s="143">
        <f t="shared" si="79"/>
        <v>191595.54094830621</v>
      </c>
      <c r="CS153" s="143">
        <f t="shared" si="60"/>
        <v>2643061.679576687</v>
      </c>
      <c r="CT153" s="143">
        <f t="shared" si="61"/>
        <v>2378755.5116190184</v>
      </c>
      <c r="CU153" s="143">
        <f t="shared" si="62"/>
        <v>351083.89019713353</v>
      </c>
      <c r="CX153" s="138">
        <v>128</v>
      </c>
      <c r="CY153" s="205"/>
      <c r="CZ153" s="206" t="s">
        <v>88</v>
      </c>
      <c r="DA153" s="237">
        <f t="shared" si="63"/>
        <v>84260133.647312045</v>
      </c>
      <c r="DB153" s="237">
        <f t="shared" si="46"/>
        <v>2378755.5116190184</v>
      </c>
      <c r="DC153" s="237">
        <f t="shared" si="46"/>
        <v>351083.89019713353</v>
      </c>
      <c r="DD153" s="138">
        <f t="shared" ref="DD153:DD205" si="83">DA153-DB153</f>
        <v>81881378.135693029</v>
      </c>
    </row>
    <row r="154" spans="47:108">
      <c r="AU154" s="124">
        <f t="shared" si="80"/>
        <v>132</v>
      </c>
      <c r="AV154" s="131"/>
      <c r="AW154" s="120" t="s">
        <v>89</v>
      </c>
      <c r="AX154" s="125"/>
      <c r="AY154" s="139">
        <f t="shared" si="70"/>
        <v>-8610020.9014813229</v>
      </c>
      <c r="AZ154" s="140">
        <f t="shared" si="65"/>
        <v>1096530.2394802549</v>
      </c>
      <c r="BA154" s="134">
        <f t="shared" ref="BA154:BA205" si="84">+(AY154*$BD$12/12)</f>
        <v>-35875.087089505512</v>
      </c>
      <c r="BB154" s="141">
        <f t="shared" si="66"/>
        <v>1060655.1523907494</v>
      </c>
      <c r="BD154" s="145">
        <f t="shared" si="74"/>
        <v>45021289.69343327</v>
      </c>
      <c r="BE154" s="146">
        <f t="shared" si="75"/>
        <v>777179.51756870979</v>
      </c>
      <c r="BF154" s="134">
        <f t="shared" si="76"/>
        <v>187588.70705597196</v>
      </c>
      <c r="BG154" s="141">
        <f t="shared" si="81"/>
        <v>964768.22462468175</v>
      </c>
      <c r="BH154" s="102"/>
      <c r="BI154" s="161"/>
      <c r="BJ154" s="161"/>
      <c r="BK154" s="161"/>
      <c r="BL154" s="161"/>
      <c r="BO154" s="161"/>
      <c r="BP154" s="161"/>
      <c r="BQ154" s="161"/>
      <c r="BR154" s="161"/>
      <c r="BT154" s="139">
        <f t="shared" si="73"/>
        <v>45205803.175783411</v>
      </c>
      <c r="BU154" s="140">
        <f t="shared" si="53"/>
        <v>780364.67952595837</v>
      </c>
      <c r="BV154" s="134">
        <f t="shared" ref="BV154:BV205" si="85">+(BT154*$BO$12/12)</f>
        <v>188357.51323243088</v>
      </c>
      <c r="BW154" s="141">
        <f t="shared" si="54"/>
        <v>968722.19275838928</v>
      </c>
      <c r="BY154" s="28"/>
      <c r="CE154" s="126"/>
      <c r="CF154" s="121"/>
      <c r="CG154" s="122" t="s">
        <v>89</v>
      </c>
      <c r="CH154" s="123"/>
      <c r="CI154" s="136">
        <f t="shared" si="82"/>
        <v>1096530.2394802549</v>
      </c>
      <c r="CJ154" s="137">
        <f t="shared" si="82"/>
        <v>-35875.087089505512</v>
      </c>
      <c r="CK154" s="142">
        <f t="shared" si="77"/>
        <v>777179.51756870979</v>
      </c>
      <c r="CL154" s="137">
        <f t="shared" si="78"/>
        <v>187588.70705597196</v>
      </c>
      <c r="CM154" s="142"/>
      <c r="CN154" s="137"/>
      <c r="CO154" s="143"/>
      <c r="CP154" s="143"/>
      <c r="CQ154" s="143">
        <f t="shared" si="79"/>
        <v>780364.67952595837</v>
      </c>
      <c r="CR154" s="143">
        <f t="shared" si="79"/>
        <v>188357.51323243088</v>
      </c>
      <c r="CS154" s="143">
        <f t="shared" si="60"/>
        <v>2654074.4365749229</v>
      </c>
      <c r="CT154" s="143">
        <f t="shared" si="61"/>
        <v>2388666.9929174306</v>
      </c>
      <c r="CU154" s="143">
        <f t="shared" si="62"/>
        <v>340071.13319889735</v>
      </c>
      <c r="CX154" s="138">
        <v>129</v>
      </c>
      <c r="CY154" s="205"/>
      <c r="CZ154" s="206" t="s">
        <v>89</v>
      </c>
      <c r="DA154" s="237">
        <f t="shared" si="63"/>
        <v>81617071.96773535</v>
      </c>
      <c r="DB154" s="237">
        <f t="shared" ref="DB154:DC205" si="86">CT154</f>
        <v>2388666.9929174306</v>
      </c>
      <c r="DC154" s="237">
        <f t="shared" si="86"/>
        <v>340071.13319889735</v>
      </c>
      <c r="DD154" s="138">
        <f t="shared" si="83"/>
        <v>79228404.974817917</v>
      </c>
    </row>
    <row r="155" spans="47:108">
      <c r="AU155" s="124">
        <f>AU154+1</f>
        <v>133</v>
      </c>
      <c r="AV155" s="131"/>
      <c r="AW155" s="120" t="s">
        <v>90</v>
      </c>
      <c r="AX155" s="125"/>
      <c r="AY155" s="139">
        <f t="shared" si="70"/>
        <v>-9706551.1409615781</v>
      </c>
      <c r="AZ155" s="140">
        <f t="shared" si="65"/>
        <v>1101099.1154780893</v>
      </c>
      <c r="BA155" s="134">
        <f t="shared" si="84"/>
        <v>-40443.963087339907</v>
      </c>
      <c r="BB155" s="141">
        <f t="shared" si="66"/>
        <v>1060655.1523907494</v>
      </c>
      <c r="BD155" s="145">
        <f t="shared" si="74"/>
        <v>44244110.175864562</v>
      </c>
      <c r="BE155" s="146">
        <f t="shared" si="75"/>
        <v>780417.76555857935</v>
      </c>
      <c r="BF155" s="134">
        <f t="shared" si="76"/>
        <v>184350.45906610237</v>
      </c>
      <c r="BG155" s="141">
        <f t="shared" si="81"/>
        <v>964768.22462468175</v>
      </c>
      <c r="BH155" s="102"/>
      <c r="BI155" s="161"/>
      <c r="BJ155" s="161"/>
      <c r="BK155" s="161"/>
      <c r="BL155" s="161"/>
      <c r="BO155" s="161"/>
      <c r="BP155" s="161"/>
      <c r="BQ155" s="161"/>
      <c r="BR155" s="161"/>
      <c r="BT155" s="139">
        <f t="shared" si="73"/>
        <v>44425438.496257454</v>
      </c>
      <c r="BU155" s="140">
        <f t="shared" ref="BU155:BU205" si="87">+BW155-BV155</f>
        <v>783616.19902398321</v>
      </c>
      <c r="BV155" s="134">
        <f t="shared" si="85"/>
        <v>185105.99373440607</v>
      </c>
      <c r="BW155" s="141">
        <f t="shared" ref="BW155:BW205" si="88">+BW154</f>
        <v>968722.19275838928</v>
      </c>
      <c r="BY155" s="28"/>
      <c r="CE155" s="126"/>
      <c r="CF155" s="121"/>
      <c r="CG155" s="122" t="s">
        <v>90</v>
      </c>
      <c r="CH155" s="123"/>
      <c r="CI155" s="136">
        <f t="shared" si="82"/>
        <v>1101099.1154780893</v>
      </c>
      <c r="CJ155" s="137">
        <f t="shared" si="82"/>
        <v>-40443.963087339907</v>
      </c>
      <c r="CK155" s="142">
        <f t="shared" si="77"/>
        <v>780417.76555857935</v>
      </c>
      <c r="CL155" s="137">
        <f t="shared" si="78"/>
        <v>184350.45906610237</v>
      </c>
      <c r="CM155" s="142"/>
      <c r="CN155" s="137"/>
      <c r="CO155" s="143"/>
      <c r="CP155" s="143"/>
      <c r="CQ155" s="143">
        <f t="shared" si="79"/>
        <v>783616.19902398321</v>
      </c>
      <c r="CR155" s="143">
        <f t="shared" si="79"/>
        <v>185105.99373440607</v>
      </c>
      <c r="CS155" s="143">
        <f t="shared" ref="CS155:CS218" si="89">CI155+CK155+CM155+CO155+CQ155</f>
        <v>2665133.0800606515</v>
      </c>
      <c r="CT155" s="143">
        <f t="shared" ref="CT155:CT218" si="90">90%*CS155</f>
        <v>2398619.7720545866</v>
      </c>
      <c r="CU155" s="143">
        <f t="shared" ref="CU155:CU218" si="91">CJ155+CL155+CN155+CP155+CR155</f>
        <v>329012.48971316853</v>
      </c>
      <c r="CX155" s="138">
        <v>130</v>
      </c>
      <c r="CY155" s="205"/>
      <c r="CZ155" s="206" t="s">
        <v>90</v>
      </c>
      <c r="DA155" s="237">
        <f t="shared" ref="DA155:DA205" si="92">AY155+BD155+BI155+BO155+BT155</f>
        <v>78962997.531160444</v>
      </c>
      <c r="DB155" s="237">
        <f t="shared" si="86"/>
        <v>2398619.7720545866</v>
      </c>
      <c r="DC155" s="237">
        <f t="shared" si="86"/>
        <v>329012.48971316853</v>
      </c>
      <c r="DD155" s="138">
        <f t="shared" si="83"/>
        <v>76564377.759105861</v>
      </c>
    </row>
    <row r="156" spans="47:108">
      <c r="AU156" s="124">
        <f>AU155+1</f>
        <v>134</v>
      </c>
      <c r="AV156" s="131"/>
      <c r="AW156" s="148" t="s">
        <v>91</v>
      </c>
      <c r="AX156" s="125"/>
      <c r="AY156" s="139">
        <f t="shared" si="70"/>
        <v>-10807650.256439667</v>
      </c>
      <c r="AZ156" s="140">
        <f t="shared" ref="AZ156:AZ205" si="93">+BB156-BA156</f>
        <v>1105687.0284592481</v>
      </c>
      <c r="BA156" s="134">
        <f t="shared" si="84"/>
        <v>-45031.876068498619</v>
      </c>
      <c r="BB156" s="141">
        <f t="shared" ref="BB156:BB205" si="94">+BB155</f>
        <v>1060655.1523907494</v>
      </c>
      <c r="BD156" s="145">
        <f t="shared" si="74"/>
        <v>43463692.410305984</v>
      </c>
      <c r="BE156" s="146">
        <f t="shared" si="75"/>
        <v>783669.50624840683</v>
      </c>
      <c r="BF156" s="134">
        <f t="shared" si="76"/>
        <v>181098.71837627495</v>
      </c>
      <c r="BG156" s="141">
        <f t="shared" si="81"/>
        <v>964768.22462468175</v>
      </c>
      <c r="BH156" s="102"/>
      <c r="BI156" s="161"/>
      <c r="BJ156" s="161"/>
      <c r="BK156" s="161"/>
      <c r="BL156" s="161"/>
      <c r="BO156" s="161"/>
      <c r="BP156" s="161"/>
      <c r="BQ156" s="161"/>
      <c r="BR156" s="161"/>
      <c r="BT156" s="139">
        <f t="shared" si="73"/>
        <v>43641822.29723347</v>
      </c>
      <c r="BU156" s="140">
        <f t="shared" si="87"/>
        <v>786881.26651991648</v>
      </c>
      <c r="BV156" s="134">
        <f t="shared" si="85"/>
        <v>181840.92623847281</v>
      </c>
      <c r="BW156" s="141">
        <f t="shared" si="88"/>
        <v>968722.19275838928</v>
      </c>
      <c r="BY156" s="28"/>
      <c r="CE156" s="126"/>
      <c r="CF156" s="121"/>
      <c r="CG156" s="122" t="s">
        <v>91</v>
      </c>
      <c r="CH156" s="123"/>
      <c r="CI156" s="136">
        <f t="shared" si="82"/>
        <v>1105687.0284592481</v>
      </c>
      <c r="CJ156" s="137">
        <f t="shared" si="82"/>
        <v>-45031.876068498619</v>
      </c>
      <c r="CK156" s="142">
        <f t="shared" si="77"/>
        <v>783669.50624840683</v>
      </c>
      <c r="CL156" s="137">
        <f t="shared" si="78"/>
        <v>181098.71837627495</v>
      </c>
      <c r="CM156" s="142"/>
      <c r="CN156" s="137"/>
      <c r="CO156" s="143"/>
      <c r="CP156" s="143"/>
      <c r="CQ156" s="143">
        <f t="shared" si="79"/>
        <v>786881.26651991648</v>
      </c>
      <c r="CR156" s="143">
        <f t="shared" si="79"/>
        <v>181840.92623847281</v>
      </c>
      <c r="CS156" s="143">
        <f t="shared" si="89"/>
        <v>2676237.8012275714</v>
      </c>
      <c r="CT156" s="143">
        <f t="shared" si="90"/>
        <v>2408614.0211048145</v>
      </c>
      <c r="CU156" s="143">
        <f t="shared" si="91"/>
        <v>317907.76854624914</v>
      </c>
      <c r="CX156" s="138">
        <v>131</v>
      </c>
      <c r="CY156" s="205"/>
      <c r="CZ156" s="206" t="s">
        <v>91</v>
      </c>
      <c r="DA156" s="237">
        <f t="shared" si="92"/>
        <v>76297864.451099783</v>
      </c>
      <c r="DB156" s="237">
        <f t="shared" si="86"/>
        <v>2408614.0211048145</v>
      </c>
      <c r="DC156" s="237">
        <f t="shared" si="86"/>
        <v>317907.76854624914</v>
      </c>
      <c r="DD156" s="138">
        <f t="shared" si="83"/>
        <v>73889250.429994971</v>
      </c>
    </row>
    <row r="157" spans="47:108">
      <c r="AU157" s="124">
        <f t="shared" si="80"/>
        <v>135</v>
      </c>
      <c r="AV157" s="131"/>
      <c r="AW157" s="148" t="s">
        <v>92</v>
      </c>
      <c r="AX157" s="125"/>
      <c r="AY157" s="139">
        <f t="shared" si="70"/>
        <v>-11913337.284898914</v>
      </c>
      <c r="AZ157" s="140">
        <f t="shared" si="93"/>
        <v>1110294.0577444949</v>
      </c>
      <c r="BA157" s="134">
        <f t="shared" si="84"/>
        <v>-49638.905353745475</v>
      </c>
      <c r="BB157" s="141">
        <f t="shared" si="94"/>
        <v>1060655.1523907494</v>
      </c>
      <c r="BD157" s="145">
        <f t="shared" si="74"/>
        <v>42680022.904057577</v>
      </c>
      <c r="BE157" s="146">
        <f t="shared" si="75"/>
        <v>786934.79585777514</v>
      </c>
      <c r="BF157" s="134">
        <f t="shared" si="76"/>
        <v>177833.42876690658</v>
      </c>
      <c r="BG157" s="141">
        <f t="shared" si="81"/>
        <v>964768.22462468175</v>
      </c>
      <c r="BH157" s="102"/>
      <c r="BI157" s="161"/>
      <c r="BJ157" s="161"/>
      <c r="BK157" s="161"/>
      <c r="BL157" s="161"/>
      <c r="BO157" s="161"/>
      <c r="BP157" s="161"/>
      <c r="BQ157" s="161"/>
      <c r="BR157" s="161"/>
      <c r="BT157" s="139">
        <f t="shared" si="73"/>
        <v>42854941.030713551</v>
      </c>
      <c r="BU157" s="140">
        <f t="shared" si="87"/>
        <v>790159.93846374948</v>
      </c>
      <c r="BV157" s="134">
        <f t="shared" si="85"/>
        <v>178562.2542946398</v>
      </c>
      <c r="BW157" s="141">
        <f t="shared" si="88"/>
        <v>968722.19275838928</v>
      </c>
      <c r="BY157" s="28"/>
      <c r="CE157" s="126"/>
      <c r="CF157" s="121"/>
      <c r="CG157" s="122" t="s">
        <v>92</v>
      </c>
      <c r="CH157" s="149"/>
      <c r="CI157" s="136">
        <f t="shared" si="82"/>
        <v>1110294.0577444949</v>
      </c>
      <c r="CJ157" s="137">
        <f t="shared" si="82"/>
        <v>-49638.905353745475</v>
      </c>
      <c r="CK157" s="142">
        <f t="shared" si="77"/>
        <v>786934.79585777514</v>
      </c>
      <c r="CL157" s="137">
        <f t="shared" si="78"/>
        <v>177833.42876690658</v>
      </c>
      <c r="CM157" s="142"/>
      <c r="CN157" s="137"/>
      <c r="CO157" s="143"/>
      <c r="CP157" s="143"/>
      <c r="CQ157" s="143">
        <f t="shared" si="79"/>
        <v>790159.93846374948</v>
      </c>
      <c r="CR157" s="143">
        <f t="shared" si="79"/>
        <v>178562.2542946398</v>
      </c>
      <c r="CS157" s="143">
        <f t="shared" si="89"/>
        <v>2687388.7920660195</v>
      </c>
      <c r="CT157" s="143">
        <f t="shared" si="90"/>
        <v>2418649.9128594175</v>
      </c>
      <c r="CU157" s="143">
        <f t="shared" si="91"/>
        <v>306756.77770780091</v>
      </c>
      <c r="CX157" s="138">
        <v>132</v>
      </c>
      <c r="CY157" s="205"/>
      <c r="CZ157" s="206" t="s">
        <v>92</v>
      </c>
      <c r="DA157" s="237">
        <f t="shared" si="92"/>
        <v>73621626.649872214</v>
      </c>
      <c r="DB157" s="237">
        <f t="shared" si="86"/>
        <v>2418649.9128594175</v>
      </c>
      <c r="DC157" s="237">
        <f t="shared" si="86"/>
        <v>306756.77770780091</v>
      </c>
      <c r="DD157" s="138">
        <f t="shared" si="83"/>
        <v>71202976.737012804</v>
      </c>
    </row>
    <row r="158" spans="47:108">
      <c r="AU158" s="124">
        <f t="shared" si="80"/>
        <v>136</v>
      </c>
      <c r="AV158" s="131"/>
      <c r="AW158" s="120" t="s">
        <v>93</v>
      </c>
      <c r="AX158" s="125"/>
      <c r="AY158" s="139">
        <f t="shared" si="70"/>
        <v>-13023631.34264341</v>
      </c>
      <c r="AZ158" s="140">
        <f t="shared" si="93"/>
        <v>1114920.282985097</v>
      </c>
      <c r="BA158" s="134">
        <f t="shared" si="84"/>
        <v>-54265.130594347545</v>
      </c>
      <c r="BB158" s="141">
        <f t="shared" si="94"/>
        <v>1060655.1523907494</v>
      </c>
      <c r="BD158" s="145">
        <f t="shared" si="74"/>
        <v>41893088.108199805</v>
      </c>
      <c r="BE158" s="146">
        <f t="shared" si="75"/>
        <v>790213.69084051589</v>
      </c>
      <c r="BF158" s="134">
        <f t="shared" si="76"/>
        <v>174554.53378416586</v>
      </c>
      <c r="BG158" s="141">
        <f t="shared" si="81"/>
        <v>964768.22462468175</v>
      </c>
      <c r="BH158" s="102"/>
      <c r="BI158" s="161"/>
      <c r="BJ158" s="161"/>
      <c r="BK158" s="161"/>
      <c r="BL158" s="161"/>
      <c r="BO158" s="161"/>
      <c r="BP158" s="161"/>
      <c r="BQ158" s="161"/>
      <c r="BR158" s="161"/>
      <c r="BT158" s="139">
        <f t="shared" si="73"/>
        <v>42064781.092249803</v>
      </c>
      <c r="BU158" s="140">
        <f t="shared" si="87"/>
        <v>793452.27154068172</v>
      </c>
      <c r="BV158" s="134">
        <f t="shared" si="85"/>
        <v>175269.92121770754</v>
      </c>
      <c r="BW158" s="141">
        <f t="shared" si="88"/>
        <v>968722.19275838928</v>
      </c>
      <c r="BY158" s="28"/>
      <c r="CE158" s="126"/>
      <c r="CF158" s="121"/>
      <c r="CG158" s="122" t="s">
        <v>93</v>
      </c>
      <c r="CH158" s="123"/>
      <c r="CI158" s="136">
        <f t="shared" si="82"/>
        <v>1114920.282985097</v>
      </c>
      <c r="CJ158" s="137">
        <f t="shared" si="82"/>
        <v>-54265.130594347545</v>
      </c>
      <c r="CK158" s="142">
        <f t="shared" si="77"/>
        <v>790213.69084051589</v>
      </c>
      <c r="CL158" s="137">
        <f t="shared" si="78"/>
        <v>174554.53378416586</v>
      </c>
      <c r="CM158" s="142"/>
      <c r="CN158" s="137"/>
      <c r="CO158" s="143"/>
      <c r="CP158" s="143"/>
      <c r="CQ158" s="143">
        <f t="shared" si="79"/>
        <v>793452.27154068172</v>
      </c>
      <c r="CR158" s="143">
        <f t="shared" si="79"/>
        <v>175269.92121770754</v>
      </c>
      <c r="CS158" s="143">
        <f t="shared" si="89"/>
        <v>2698586.2453662949</v>
      </c>
      <c r="CT158" s="143">
        <f t="shared" si="90"/>
        <v>2428727.6208296656</v>
      </c>
      <c r="CU158" s="143">
        <f t="shared" si="91"/>
        <v>295559.32440752583</v>
      </c>
      <c r="CX158" s="138">
        <v>133</v>
      </c>
      <c r="CY158" s="205"/>
      <c r="CZ158" s="206" t="s">
        <v>93</v>
      </c>
      <c r="DA158" s="237">
        <f t="shared" si="92"/>
        <v>70934237.857806206</v>
      </c>
      <c r="DB158" s="237">
        <f t="shared" si="86"/>
        <v>2428727.6208296656</v>
      </c>
      <c r="DC158" s="237">
        <f t="shared" si="86"/>
        <v>295559.32440752583</v>
      </c>
      <c r="DD158" s="138">
        <f t="shared" si="83"/>
        <v>68505510.236976534</v>
      </c>
    </row>
    <row r="159" spans="47:108">
      <c r="AU159" s="124">
        <f t="shared" si="80"/>
        <v>137</v>
      </c>
      <c r="AV159" s="131"/>
      <c r="AW159" s="120" t="s">
        <v>94</v>
      </c>
      <c r="AX159" s="125"/>
      <c r="AY159" s="139">
        <f t="shared" si="70"/>
        <v>-14138551.625628507</v>
      </c>
      <c r="AZ159" s="140">
        <f t="shared" si="93"/>
        <v>1119565.7841642015</v>
      </c>
      <c r="BA159" s="134">
        <f t="shared" si="84"/>
        <v>-58910.631773452122</v>
      </c>
      <c r="BB159" s="141">
        <f t="shared" si="94"/>
        <v>1060655.1523907494</v>
      </c>
      <c r="BD159" s="145">
        <f t="shared" si="74"/>
        <v>41102874.417359293</v>
      </c>
      <c r="BE159" s="146">
        <f t="shared" si="75"/>
        <v>793506.24788568472</v>
      </c>
      <c r="BF159" s="134">
        <f t="shared" si="76"/>
        <v>171261.97673899707</v>
      </c>
      <c r="BG159" s="141">
        <f t="shared" si="81"/>
        <v>964768.22462468175</v>
      </c>
      <c r="BH159" s="102"/>
      <c r="BI159" s="161"/>
      <c r="BJ159" s="161"/>
      <c r="BK159" s="161"/>
      <c r="BL159" s="161"/>
      <c r="BO159" s="161"/>
      <c r="BP159" s="161"/>
      <c r="BQ159" s="161"/>
      <c r="BR159" s="161"/>
      <c r="BT159" s="139">
        <f t="shared" si="73"/>
        <v>41271328.820709124</v>
      </c>
      <c r="BU159" s="140">
        <f t="shared" si="87"/>
        <v>796758.3226721012</v>
      </c>
      <c r="BV159" s="134">
        <f t="shared" si="85"/>
        <v>171963.87008628802</v>
      </c>
      <c r="BW159" s="141">
        <f t="shared" si="88"/>
        <v>968722.19275838928</v>
      </c>
      <c r="BY159" s="28"/>
      <c r="CE159" s="126"/>
      <c r="CF159" s="121"/>
      <c r="CG159" s="122" t="s">
        <v>94</v>
      </c>
      <c r="CH159" s="123"/>
      <c r="CI159" s="136">
        <f t="shared" si="82"/>
        <v>1119565.7841642015</v>
      </c>
      <c r="CJ159" s="137">
        <f t="shared" si="82"/>
        <v>-58910.631773452122</v>
      </c>
      <c r="CK159" s="142">
        <f t="shared" si="77"/>
        <v>793506.24788568472</v>
      </c>
      <c r="CL159" s="137">
        <f t="shared" si="78"/>
        <v>171261.97673899707</v>
      </c>
      <c r="CM159" s="142"/>
      <c r="CN159" s="137"/>
      <c r="CO159" s="143"/>
      <c r="CP159" s="143"/>
      <c r="CQ159" s="143">
        <f t="shared" si="79"/>
        <v>796758.3226721012</v>
      </c>
      <c r="CR159" s="143">
        <f t="shared" si="79"/>
        <v>171963.87008628802</v>
      </c>
      <c r="CS159" s="143">
        <f t="shared" si="89"/>
        <v>2709830.3547219876</v>
      </c>
      <c r="CT159" s="143">
        <f t="shared" si="90"/>
        <v>2438847.3192497888</v>
      </c>
      <c r="CU159" s="143">
        <f t="shared" si="91"/>
        <v>284315.21505183296</v>
      </c>
      <c r="CX159" s="138">
        <v>134</v>
      </c>
      <c r="CY159" s="205"/>
      <c r="CZ159" s="206" t="s">
        <v>94</v>
      </c>
      <c r="DA159" s="237">
        <f t="shared" si="92"/>
        <v>68235651.612439901</v>
      </c>
      <c r="DB159" s="237">
        <f t="shared" si="86"/>
        <v>2438847.3192497888</v>
      </c>
      <c r="DC159" s="237">
        <f t="shared" si="86"/>
        <v>284315.21505183296</v>
      </c>
      <c r="DD159" s="138">
        <f t="shared" si="83"/>
        <v>65796804.293190114</v>
      </c>
    </row>
    <row r="160" spans="47:108">
      <c r="AU160" s="124">
        <f t="shared" si="80"/>
        <v>138</v>
      </c>
      <c r="AV160" s="131"/>
      <c r="AW160" s="120" t="s">
        <v>95</v>
      </c>
      <c r="AX160" s="125"/>
      <c r="AY160" s="139">
        <f t="shared" si="70"/>
        <v>-15258117.409792708</v>
      </c>
      <c r="AZ160" s="140">
        <f t="shared" si="93"/>
        <v>1124230.6415982191</v>
      </c>
      <c r="BA160" s="134">
        <f t="shared" si="84"/>
        <v>-63575.489207469625</v>
      </c>
      <c r="BB160" s="141">
        <f t="shared" si="94"/>
        <v>1060655.1523907494</v>
      </c>
      <c r="BD160" s="145">
        <f t="shared" si="74"/>
        <v>40309368.169473611</v>
      </c>
      <c r="BE160" s="146">
        <f t="shared" si="75"/>
        <v>796812.52391854173</v>
      </c>
      <c r="BF160" s="134">
        <f t="shared" si="76"/>
        <v>167955.70070614005</v>
      </c>
      <c r="BG160" s="141">
        <f t="shared" si="81"/>
        <v>964768.22462468175</v>
      </c>
      <c r="BH160" s="102"/>
      <c r="BI160" s="161"/>
      <c r="BJ160" s="161"/>
      <c r="BK160" s="161"/>
      <c r="BL160" s="161"/>
      <c r="BO160" s="161"/>
      <c r="BP160" s="161"/>
      <c r="BQ160" s="161"/>
      <c r="BR160" s="161"/>
      <c r="BT160" s="139">
        <f t="shared" si="73"/>
        <v>40474570.498037025</v>
      </c>
      <c r="BU160" s="140">
        <f t="shared" si="87"/>
        <v>800078.14901656832</v>
      </c>
      <c r="BV160" s="134">
        <f t="shared" si="85"/>
        <v>168644.04374182093</v>
      </c>
      <c r="BW160" s="141">
        <f t="shared" si="88"/>
        <v>968722.19275838928</v>
      </c>
      <c r="BY160" s="28"/>
      <c r="CE160" s="126"/>
      <c r="CF160" s="121"/>
      <c r="CG160" s="122" t="s">
        <v>95</v>
      </c>
      <c r="CH160" s="123"/>
      <c r="CI160" s="136">
        <f t="shared" si="82"/>
        <v>1124230.6415982191</v>
      </c>
      <c r="CJ160" s="137">
        <f t="shared" si="82"/>
        <v>-63575.489207469625</v>
      </c>
      <c r="CK160" s="142">
        <f t="shared" si="77"/>
        <v>796812.52391854173</v>
      </c>
      <c r="CL160" s="137">
        <f t="shared" si="78"/>
        <v>167955.70070614005</v>
      </c>
      <c r="CM160" s="142"/>
      <c r="CN160" s="137"/>
      <c r="CO160" s="143"/>
      <c r="CP160" s="143"/>
      <c r="CQ160" s="143">
        <f t="shared" si="79"/>
        <v>800078.14901656832</v>
      </c>
      <c r="CR160" s="143">
        <f t="shared" si="79"/>
        <v>168644.04374182093</v>
      </c>
      <c r="CS160" s="143">
        <f t="shared" si="89"/>
        <v>2721121.3145333291</v>
      </c>
      <c r="CT160" s="143">
        <f t="shared" si="90"/>
        <v>2449009.1830799961</v>
      </c>
      <c r="CU160" s="143">
        <f t="shared" si="91"/>
        <v>273024.25524049136</v>
      </c>
      <c r="CX160" s="138">
        <v>135</v>
      </c>
      <c r="CY160" s="205"/>
      <c r="CZ160" s="206" t="s">
        <v>95</v>
      </c>
      <c r="DA160" s="237">
        <f t="shared" si="92"/>
        <v>65525821.25771793</v>
      </c>
      <c r="DB160" s="237">
        <f t="shared" si="86"/>
        <v>2449009.1830799961</v>
      </c>
      <c r="DC160" s="237">
        <f t="shared" si="86"/>
        <v>273024.25524049136</v>
      </c>
      <c r="DD160" s="138">
        <f t="shared" si="83"/>
        <v>63076812.074637935</v>
      </c>
    </row>
    <row r="161" spans="28:108">
      <c r="AU161" s="124">
        <f t="shared" si="80"/>
        <v>139</v>
      </c>
      <c r="AV161" s="131"/>
      <c r="AW161" s="120" t="s">
        <v>96</v>
      </c>
      <c r="AX161" s="125"/>
      <c r="AY161" s="139">
        <f t="shared" si="70"/>
        <v>-16382348.051390927</v>
      </c>
      <c r="AZ161" s="140">
        <f t="shared" si="93"/>
        <v>1128914.9359382116</v>
      </c>
      <c r="BA161" s="134">
        <f t="shared" si="84"/>
        <v>-68259.783547462197</v>
      </c>
      <c r="BB161" s="141">
        <f t="shared" si="94"/>
        <v>1060655.1523907494</v>
      </c>
      <c r="BD161" s="145">
        <f t="shared" si="74"/>
        <v>39512555.645555072</v>
      </c>
      <c r="BE161" s="146">
        <f t="shared" si="75"/>
        <v>800132.57610153558</v>
      </c>
      <c r="BF161" s="134">
        <f t="shared" si="76"/>
        <v>164635.64852314614</v>
      </c>
      <c r="BG161" s="141">
        <f t="shared" si="81"/>
        <v>964768.22462468175</v>
      </c>
      <c r="BH161" s="102"/>
      <c r="BI161" s="161"/>
      <c r="BJ161" s="161"/>
      <c r="BK161" s="161"/>
      <c r="BL161" s="161"/>
      <c r="BO161" s="161"/>
      <c r="BP161" s="161"/>
      <c r="BQ161" s="161"/>
      <c r="BR161" s="161"/>
      <c r="BT161" s="139">
        <f t="shared" si="73"/>
        <v>39674492.349020459</v>
      </c>
      <c r="BU161" s="140">
        <f t="shared" si="87"/>
        <v>803411.80797080405</v>
      </c>
      <c r="BV161" s="134">
        <f t="shared" si="85"/>
        <v>165310.38478758527</v>
      </c>
      <c r="BW161" s="141">
        <f t="shared" si="88"/>
        <v>968722.19275838928</v>
      </c>
      <c r="BY161" s="28"/>
      <c r="CE161" s="126"/>
      <c r="CF161" s="121"/>
      <c r="CG161" s="122" t="s">
        <v>96</v>
      </c>
      <c r="CH161" s="123"/>
      <c r="CI161" s="136">
        <f t="shared" si="82"/>
        <v>1128914.9359382116</v>
      </c>
      <c r="CJ161" s="137">
        <f t="shared" si="82"/>
        <v>-68259.783547462197</v>
      </c>
      <c r="CK161" s="142">
        <f t="shared" si="77"/>
        <v>800132.57610153558</v>
      </c>
      <c r="CL161" s="137">
        <f t="shared" si="78"/>
        <v>164635.64852314614</v>
      </c>
      <c r="CM161" s="142"/>
      <c r="CN161" s="137"/>
      <c r="CO161" s="143"/>
      <c r="CP161" s="143"/>
      <c r="CQ161" s="143">
        <f t="shared" si="79"/>
        <v>803411.80797080405</v>
      </c>
      <c r="CR161" s="143">
        <f t="shared" si="79"/>
        <v>165310.38478758527</v>
      </c>
      <c r="CS161" s="143">
        <f t="shared" si="89"/>
        <v>2732459.3200105513</v>
      </c>
      <c r="CT161" s="143">
        <f t="shared" si="90"/>
        <v>2459213.388009496</v>
      </c>
      <c r="CU161" s="143">
        <f t="shared" si="91"/>
        <v>261686.24976326921</v>
      </c>
      <c r="CX161" s="138">
        <v>136</v>
      </c>
      <c r="CY161" s="205"/>
      <c r="CZ161" s="206" t="s">
        <v>96</v>
      </c>
      <c r="DA161" s="237">
        <f t="shared" si="92"/>
        <v>62804699.943184599</v>
      </c>
      <c r="DB161" s="237">
        <f t="shared" si="86"/>
        <v>2459213.388009496</v>
      </c>
      <c r="DC161" s="237">
        <f t="shared" si="86"/>
        <v>261686.24976326921</v>
      </c>
      <c r="DD161" s="138">
        <f t="shared" si="83"/>
        <v>60345486.555175103</v>
      </c>
    </row>
    <row r="162" spans="28:108">
      <c r="AU162" s="124">
        <f t="shared" si="80"/>
        <v>140</v>
      </c>
      <c r="AV162" s="131"/>
      <c r="AW162" s="120" t="s">
        <v>97</v>
      </c>
      <c r="AX162" s="125"/>
      <c r="AY162" s="139">
        <f t="shared" si="70"/>
        <v>-17511262.98732914</v>
      </c>
      <c r="AZ162" s="140">
        <f t="shared" si="93"/>
        <v>1133618.7481712876</v>
      </c>
      <c r="BA162" s="134">
        <f t="shared" si="84"/>
        <v>-72963.595780538089</v>
      </c>
      <c r="BB162" s="141">
        <f t="shared" si="94"/>
        <v>1060655.1523907494</v>
      </c>
      <c r="BD162" s="145">
        <f t="shared" si="74"/>
        <v>38712423.069453537</v>
      </c>
      <c r="BE162" s="146">
        <f t="shared" si="75"/>
        <v>803466.46183529205</v>
      </c>
      <c r="BF162" s="134">
        <f t="shared" si="76"/>
        <v>161301.76278938973</v>
      </c>
      <c r="BG162" s="141">
        <f t="shared" si="81"/>
        <v>964768.22462468175</v>
      </c>
      <c r="BH162" s="102"/>
      <c r="BI162" s="161"/>
      <c r="BJ162" s="161"/>
      <c r="BK162" s="161"/>
      <c r="BL162" s="161"/>
      <c r="BO162" s="161"/>
      <c r="BP162" s="161"/>
      <c r="BQ162" s="161"/>
      <c r="BR162" s="161"/>
      <c r="BT162" s="139">
        <f t="shared" si="73"/>
        <v>38871080.541049652</v>
      </c>
      <c r="BU162" s="140">
        <f t="shared" si="87"/>
        <v>806759.3571706824</v>
      </c>
      <c r="BV162" s="134">
        <f t="shared" si="85"/>
        <v>161962.83558770688</v>
      </c>
      <c r="BW162" s="141">
        <f t="shared" si="88"/>
        <v>968722.19275838928</v>
      </c>
      <c r="BY162" s="28"/>
      <c r="CE162" s="126"/>
      <c r="CF162" s="121"/>
      <c r="CG162" s="122" t="s">
        <v>97</v>
      </c>
      <c r="CH162" s="123"/>
      <c r="CI162" s="136">
        <f t="shared" si="82"/>
        <v>1133618.7481712876</v>
      </c>
      <c r="CJ162" s="137">
        <f t="shared" si="82"/>
        <v>-72963.595780538089</v>
      </c>
      <c r="CK162" s="142">
        <f t="shared" si="77"/>
        <v>803466.46183529205</v>
      </c>
      <c r="CL162" s="137">
        <f t="shared" si="78"/>
        <v>161301.76278938973</v>
      </c>
      <c r="CM162" s="142"/>
      <c r="CN162" s="137"/>
      <c r="CO162" s="143"/>
      <c r="CP162" s="143"/>
      <c r="CQ162" s="143">
        <f t="shared" si="79"/>
        <v>806759.3571706824</v>
      </c>
      <c r="CR162" s="143">
        <f t="shared" si="79"/>
        <v>161962.83558770688</v>
      </c>
      <c r="CS162" s="143">
        <f t="shared" si="89"/>
        <v>2743844.5671772622</v>
      </c>
      <c r="CT162" s="143">
        <f t="shared" si="90"/>
        <v>2469460.1104595358</v>
      </c>
      <c r="CU162" s="143">
        <f t="shared" si="91"/>
        <v>250301.00259655854</v>
      </c>
      <c r="CX162" s="138">
        <v>137</v>
      </c>
      <c r="CY162" s="205"/>
      <c r="CZ162" s="206" t="s">
        <v>97</v>
      </c>
      <c r="DA162" s="237">
        <f t="shared" si="92"/>
        <v>60072240.623174049</v>
      </c>
      <c r="DB162" s="237">
        <f t="shared" si="86"/>
        <v>2469460.1104595358</v>
      </c>
      <c r="DC162" s="237">
        <f t="shared" si="86"/>
        <v>250301.00259655854</v>
      </c>
      <c r="DD162" s="138">
        <f t="shared" si="83"/>
        <v>57602780.512714513</v>
      </c>
    </row>
    <row r="163" spans="28:108">
      <c r="AU163" s="124">
        <f t="shared" si="80"/>
        <v>141</v>
      </c>
      <c r="AV163" s="119">
        <v>2029</v>
      </c>
      <c r="AW163" s="120" t="s">
        <v>86</v>
      </c>
      <c r="AX163" s="125"/>
      <c r="AY163" s="139">
        <f t="shared" si="70"/>
        <v>-18644881.735500429</v>
      </c>
      <c r="AZ163" s="140">
        <f t="shared" si="93"/>
        <v>1138342.1596220012</v>
      </c>
      <c r="BA163" s="134">
        <f t="shared" si="84"/>
        <v>-77687.007231251788</v>
      </c>
      <c r="BB163" s="141">
        <f t="shared" si="94"/>
        <v>1060655.1523907494</v>
      </c>
      <c r="BD163" s="145">
        <f t="shared" si="74"/>
        <v>37908956.607618243</v>
      </c>
      <c r="BE163" s="146">
        <f t="shared" si="75"/>
        <v>806814.23875960568</v>
      </c>
      <c r="BF163" s="134">
        <f t="shared" si="76"/>
        <v>157953.98586507601</v>
      </c>
      <c r="BG163" s="141">
        <f t="shared" si="81"/>
        <v>964768.22462468175</v>
      </c>
      <c r="BH163" s="102"/>
      <c r="BI163" s="161"/>
      <c r="BJ163" s="161"/>
      <c r="BK163" s="161"/>
      <c r="BL163" s="161"/>
      <c r="BO163" s="161"/>
      <c r="BP163" s="161"/>
      <c r="BQ163" s="161"/>
      <c r="BR163" s="161"/>
      <c r="BT163" s="139">
        <f t="shared" si="73"/>
        <v>38064321.183878973</v>
      </c>
      <c r="BU163" s="140">
        <f t="shared" si="87"/>
        <v>810120.85449222685</v>
      </c>
      <c r="BV163" s="134">
        <f t="shared" si="85"/>
        <v>158601.33826616241</v>
      </c>
      <c r="BW163" s="141">
        <f t="shared" si="88"/>
        <v>968722.19275838928</v>
      </c>
      <c r="BY163" s="28"/>
      <c r="CE163" s="126"/>
      <c r="CF163" s="121">
        <v>2029</v>
      </c>
      <c r="CG163" s="122" t="s">
        <v>86</v>
      </c>
      <c r="CH163" s="123"/>
      <c r="CI163" s="136">
        <f t="shared" si="82"/>
        <v>1138342.1596220012</v>
      </c>
      <c r="CJ163" s="137">
        <f t="shared" si="82"/>
        <v>-77687.007231251788</v>
      </c>
      <c r="CK163" s="142">
        <f t="shared" si="77"/>
        <v>806814.23875960568</v>
      </c>
      <c r="CL163" s="137">
        <f t="shared" si="78"/>
        <v>157953.98586507601</v>
      </c>
      <c r="CM163" s="142"/>
      <c r="CN163" s="137"/>
      <c r="CO163" s="143"/>
      <c r="CP163" s="143"/>
      <c r="CQ163" s="143">
        <f t="shared" si="79"/>
        <v>810120.85449222685</v>
      </c>
      <c r="CR163" s="143">
        <f t="shared" si="79"/>
        <v>158601.33826616241</v>
      </c>
      <c r="CS163" s="143">
        <f t="shared" si="89"/>
        <v>2755277.2528738338</v>
      </c>
      <c r="CT163" s="143">
        <f t="shared" si="90"/>
        <v>2479749.5275864503</v>
      </c>
      <c r="CU163" s="143">
        <f t="shared" si="91"/>
        <v>238868.31689998665</v>
      </c>
      <c r="CX163" s="138">
        <v>138</v>
      </c>
      <c r="CY163" s="205">
        <v>2029</v>
      </c>
      <c r="CZ163" s="206" t="s">
        <v>86</v>
      </c>
      <c r="DA163" s="237">
        <f t="shared" si="92"/>
        <v>57328396.055996791</v>
      </c>
      <c r="DB163" s="237">
        <f t="shared" si="86"/>
        <v>2479749.5275864503</v>
      </c>
      <c r="DC163" s="237">
        <f t="shared" si="86"/>
        <v>238868.31689998665</v>
      </c>
      <c r="DD163" s="138">
        <f t="shared" si="83"/>
        <v>54848646.528410338</v>
      </c>
    </row>
    <row r="164" spans="28:108">
      <c r="AU164" s="124">
        <f t="shared" si="80"/>
        <v>142</v>
      </c>
      <c r="AV164" s="131"/>
      <c r="AW164" s="120" t="s">
        <v>87</v>
      </c>
      <c r="AX164" s="125"/>
      <c r="AY164" s="139">
        <f t="shared" si="70"/>
        <v>-19783223.895122431</v>
      </c>
      <c r="AZ164" s="140">
        <f t="shared" si="93"/>
        <v>1143085.2519537595</v>
      </c>
      <c r="BA164" s="134">
        <f t="shared" si="84"/>
        <v>-82430.099563010139</v>
      </c>
      <c r="BB164" s="141">
        <f t="shared" si="94"/>
        <v>1060655.1523907494</v>
      </c>
      <c r="BD164" s="145">
        <f t="shared" si="74"/>
        <v>37102142.368858635</v>
      </c>
      <c r="BE164" s="146">
        <f t="shared" si="75"/>
        <v>810175.96475443745</v>
      </c>
      <c r="BF164" s="134">
        <f t="shared" si="76"/>
        <v>154592.25987024434</v>
      </c>
      <c r="BG164" s="141">
        <f t="shared" si="81"/>
        <v>964768.22462468175</v>
      </c>
      <c r="BH164" s="102"/>
      <c r="BI164" s="161"/>
      <c r="BJ164" s="161"/>
      <c r="BK164" s="161"/>
      <c r="BL164" s="161"/>
      <c r="BO164" s="161"/>
      <c r="BP164" s="161"/>
      <c r="BQ164" s="161"/>
      <c r="BR164" s="161"/>
      <c r="BT164" s="139">
        <f t="shared" si="73"/>
        <v>37254200.329386748</v>
      </c>
      <c r="BU164" s="140">
        <f t="shared" si="87"/>
        <v>813496.35805261112</v>
      </c>
      <c r="BV164" s="134">
        <f t="shared" si="85"/>
        <v>155225.83470577814</v>
      </c>
      <c r="BW164" s="141">
        <f t="shared" si="88"/>
        <v>968722.19275838928</v>
      </c>
      <c r="BY164" s="28"/>
      <c r="CE164" s="126"/>
      <c r="CF164" s="121"/>
      <c r="CG164" s="122" t="s">
        <v>87</v>
      </c>
      <c r="CH164" s="123"/>
      <c r="CI164" s="136">
        <f t="shared" si="82"/>
        <v>1143085.2519537595</v>
      </c>
      <c r="CJ164" s="137">
        <f t="shared" si="82"/>
        <v>-82430.099563010139</v>
      </c>
      <c r="CK164" s="142">
        <f t="shared" si="77"/>
        <v>810175.96475443745</v>
      </c>
      <c r="CL164" s="137">
        <f t="shared" si="78"/>
        <v>154592.25987024434</v>
      </c>
      <c r="CM164" s="142"/>
      <c r="CN164" s="137"/>
      <c r="CO164" s="143"/>
      <c r="CP164" s="143"/>
      <c r="CQ164" s="143">
        <f t="shared" si="79"/>
        <v>813496.35805261112</v>
      </c>
      <c r="CR164" s="143">
        <f t="shared" si="79"/>
        <v>155225.83470577814</v>
      </c>
      <c r="CS164" s="143">
        <f t="shared" si="89"/>
        <v>2766757.5747608077</v>
      </c>
      <c r="CT164" s="143">
        <f t="shared" si="90"/>
        <v>2490081.817284727</v>
      </c>
      <c r="CU164" s="143">
        <f t="shared" si="91"/>
        <v>227387.99501301232</v>
      </c>
      <c r="CX164" s="138">
        <v>139</v>
      </c>
      <c r="CY164" s="205"/>
      <c r="CZ164" s="206" t="s">
        <v>87</v>
      </c>
      <c r="DA164" s="237">
        <f t="shared" si="92"/>
        <v>54573118.803122953</v>
      </c>
      <c r="DB164" s="237">
        <f t="shared" si="86"/>
        <v>2490081.817284727</v>
      </c>
      <c r="DC164" s="237">
        <f t="shared" si="86"/>
        <v>227387.99501301232</v>
      </c>
      <c r="DD164" s="138">
        <f t="shared" si="83"/>
        <v>52083036.985838227</v>
      </c>
    </row>
    <row r="165" spans="28:108">
      <c r="AU165" s="124">
        <f t="shared" si="80"/>
        <v>143</v>
      </c>
      <c r="AV165" s="131"/>
      <c r="AW165" s="120" t="s">
        <v>88</v>
      </c>
      <c r="AX165" s="125"/>
      <c r="AY165" s="139">
        <f t="shared" si="70"/>
        <v>-20926309.14707619</v>
      </c>
      <c r="AZ165" s="140">
        <f t="shared" si="93"/>
        <v>1147848.1071702335</v>
      </c>
      <c r="BA165" s="134">
        <f t="shared" si="84"/>
        <v>-87192.95477948412</v>
      </c>
      <c r="BB165" s="141">
        <f t="shared" si="94"/>
        <v>1060655.1523907494</v>
      </c>
      <c r="BD165" s="145">
        <f t="shared" si="74"/>
        <v>36291966.404104196</v>
      </c>
      <c r="BE165" s="146">
        <f t="shared" si="75"/>
        <v>813551.69794091431</v>
      </c>
      <c r="BF165" s="134">
        <f t="shared" si="76"/>
        <v>151216.52668376747</v>
      </c>
      <c r="BG165" s="141">
        <f t="shared" si="81"/>
        <v>964768.22462468175</v>
      </c>
      <c r="BH165" s="102"/>
      <c r="BI165" s="161"/>
      <c r="BJ165" s="161"/>
      <c r="BK165" s="161"/>
      <c r="BL165" s="161"/>
      <c r="BO165" s="161"/>
      <c r="BP165" s="161"/>
      <c r="BQ165" s="161"/>
      <c r="BR165" s="161"/>
      <c r="BT165" s="139">
        <f t="shared" si="73"/>
        <v>36440703.971334137</v>
      </c>
      <c r="BU165" s="140">
        <f t="shared" si="87"/>
        <v>816885.92621116375</v>
      </c>
      <c r="BV165" s="134">
        <f t="shared" si="85"/>
        <v>151836.26654722556</v>
      </c>
      <c r="BW165" s="141">
        <f t="shared" si="88"/>
        <v>968722.19275838928</v>
      </c>
      <c r="BY165" s="28"/>
      <c r="CE165" s="126"/>
      <c r="CF165" s="121"/>
      <c r="CG165" s="122" t="s">
        <v>88</v>
      </c>
      <c r="CH165" s="123"/>
      <c r="CI165" s="136">
        <f t="shared" si="82"/>
        <v>1147848.1071702335</v>
      </c>
      <c r="CJ165" s="137">
        <f t="shared" si="82"/>
        <v>-87192.95477948412</v>
      </c>
      <c r="CK165" s="142">
        <f t="shared" si="77"/>
        <v>813551.69794091431</v>
      </c>
      <c r="CL165" s="137">
        <f t="shared" si="78"/>
        <v>151216.52668376747</v>
      </c>
      <c r="CM165" s="142"/>
      <c r="CN165" s="137"/>
      <c r="CO165" s="143"/>
      <c r="CP165" s="143"/>
      <c r="CQ165" s="143">
        <f t="shared" si="79"/>
        <v>816885.92621116375</v>
      </c>
      <c r="CR165" s="143">
        <f t="shared" si="79"/>
        <v>151836.26654722556</v>
      </c>
      <c r="CS165" s="143">
        <f t="shared" si="89"/>
        <v>2778285.7313223118</v>
      </c>
      <c r="CT165" s="143">
        <f t="shared" si="90"/>
        <v>2500457.1581900809</v>
      </c>
      <c r="CU165" s="143">
        <f t="shared" si="91"/>
        <v>215859.8384515089</v>
      </c>
      <c r="CX165" s="138">
        <v>140</v>
      </c>
      <c r="CY165" s="205"/>
      <c r="CZ165" s="206" t="s">
        <v>88</v>
      </c>
      <c r="DA165" s="237">
        <f t="shared" si="92"/>
        <v>51806361.228362143</v>
      </c>
      <c r="DB165" s="237">
        <f t="shared" si="86"/>
        <v>2500457.1581900809</v>
      </c>
      <c r="DC165" s="237">
        <f t="shared" si="86"/>
        <v>215859.8384515089</v>
      </c>
      <c r="DD165" s="138">
        <f t="shared" si="83"/>
        <v>49305904.070172064</v>
      </c>
    </row>
    <row r="166" spans="28:108">
      <c r="AU166" s="124">
        <f t="shared" si="80"/>
        <v>144</v>
      </c>
      <c r="AV166" s="131"/>
      <c r="AW166" s="120" t="s">
        <v>89</v>
      </c>
      <c r="AX166" s="125"/>
      <c r="AY166" s="139">
        <f t="shared" si="70"/>
        <v>-22074157.254246421</v>
      </c>
      <c r="AZ166" s="140">
        <f t="shared" si="93"/>
        <v>1152630.8076167761</v>
      </c>
      <c r="BA166" s="134">
        <f t="shared" si="84"/>
        <v>-91975.655226026764</v>
      </c>
      <c r="BB166" s="141">
        <f t="shared" si="94"/>
        <v>1060655.1523907494</v>
      </c>
      <c r="BD166" s="145">
        <f t="shared" si="74"/>
        <v>35478414.70616328</v>
      </c>
      <c r="BE166" s="146">
        <f t="shared" si="75"/>
        <v>816941.49668233469</v>
      </c>
      <c r="BF166" s="134">
        <f t="shared" si="76"/>
        <v>147826.727942347</v>
      </c>
      <c r="BG166" s="141">
        <f t="shared" si="81"/>
        <v>964768.22462468175</v>
      </c>
      <c r="BH166" s="102"/>
      <c r="BI166" s="161"/>
      <c r="BJ166" s="161"/>
      <c r="BK166" s="161"/>
      <c r="BL166" s="161"/>
      <c r="BO166" s="161"/>
      <c r="BP166" s="161"/>
      <c r="BQ166" s="161"/>
      <c r="BR166" s="161"/>
      <c r="BT166" s="139">
        <f t="shared" si="73"/>
        <v>35623818.045122974</v>
      </c>
      <c r="BU166" s="140">
        <f t="shared" si="87"/>
        <v>820289.61757037684</v>
      </c>
      <c r="BV166" s="134">
        <f t="shared" si="85"/>
        <v>148432.57518801242</v>
      </c>
      <c r="BW166" s="141">
        <f t="shared" si="88"/>
        <v>968722.19275838928</v>
      </c>
      <c r="BY166" s="28"/>
      <c r="CE166" s="126"/>
      <c r="CF166" s="121"/>
      <c r="CG166" s="122" t="s">
        <v>89</v>
      </c>
      <c r="CH166" s="123"/>
      <c r="CI166" s="136">
        <f t="shared" si="82"/>
        <v>1152630.8076167761</v>
      </c>
      <c r="CJ166" s="137">
        <f t="shared" si="82"/>
        <v>-91975.655226026764</v>
      </c>
      <c r="CK166" s="142">
        <f t="shared" si="77"/>
        <v>816941.49668233469</v>
      </c>
      <c r="CL166" s="137">
        <f t="shared" si="78"/>
        <v>147826.727942347</v>
      </c>
      <c r="CM166" s="142"/>
      <c r="CN166" s="137"/>
      <c r="CO166" s="143"/>
      <c r="CP166" s="143"/>
      <c r="CQ166" s="143">
        <f t="shared" si="79"/>
        <v>820289.61757037684</v>
      </c>
      <c r="CR166" s="143">
        <f t="shared" si="79"/>
        <v>148432.57518801242</v>
      </c>
      <c r="CS166" s="143">
        <f t="shared" si="89"/>
        <v>2789861.9218694875</v>
      </c>
      <c r="CT166" s="143">
        <f t="shared" si="90"/>
        <v>2510875.7296825387</v>
      </c>
      <c r="CU166" s="143">
        <f t="shared" si="91"/>
        <v>204283.64790433267</v>
      </c>
      <c r="CX166" s="138">
        <v>141</v>
      </c>
      <c r="CY166" s="205"/>
      <c r="CZ166" s="206" t="s">
        <v>89</v>
      </c>
      <c r="DA166" s="237">
        <f t="shared" si="92"/>
        <v>49028075.497039832</v>
      </c>
      <c r="DB166" s="237">
        <f t="shared" si="86"/>
        <v>2510875.7296825387</v>
      </c>
      <c r="DC166" s="237">
        <f t="shared" si="86"/>
        <v>204283.64790433267</v>
      </c>
      <c r="DD166" s="138">
        <f t="shared" si="83"/>
        <v>46517199.76735729</v>
      </c>
    </row>
    <row r="167" spans="28:108">
      <c r="AU167" s="124">
        <f t="shared" si="80"/>
        <v>145</v>
      </c>
      <c r="AV167" s="131"/>
      <c r="AW167" s="120" t="s">
        <v>90</v>
      </c>
      <c r="AX167" s="125"/>
      <c r="AY167" s="139">
        <f t="shared" si="70"/>
        <v>-23226788.061863199</v>
      </c>
      <c r="AZ167" s="140">
        <f t="shared" si="93"/>
        <v>1157433.4359818462</v>
      </c>
      <c r="BA167" s="134">
        <f t="shared" si="84"/>
        <v>-96778.283591096653</v>
      </c>
      <c r="BB167" s="141">
        <f t="shared" si="94"/>
        <v>1060655.1523907494</v>
      </c>
      <c r="BD167" s="145">
        <f t="shared" si="74"/>
        <v>34661473.209480941</v>
      </c>
      <c r="BE167" s="146">
        <f t="shared" si="75"/>
        <v>820345.41958517779</v>
      </c>
      <c r="BF167" s="134">
        <f t="shared" si="76"/>
        <v>144422.80503950393</v>
      </c>
      <c r="BG167" s="141">
        <f t="shared" si="81"/>
        <v>964768.22462468175</v>
      </c>
      <c r="BH167" s="102"/>
      <c r="BI167" s="161"/>
      <c r="BJ167" s="161"/>
      <c r="BK167" s="161"/>
      <c r="BL167" s="161"/>
      <c r="BO167" s="161"/>
      <c r="BP167" s="161"/>
      <c r="BQ167" s="161"/>
      <c r="BR167" s="161"/>
      <c r="BT167" s="139">
        <f t="shared" si="73"/>
        <v>34803528.427552596</v>
      </c>
      <c r="BU167" s="140">
        <f t="shared" si="87"/>
        <v>823707.49097692012</v>
      </c>
      <c r="BV167" s="134">
        <f t="shared" si="85"/>
        <v>145014.70178146916</v>
      </c>
      <c r="BW167" s="141">
        <f t="shared" si="88"/>
        <v>968722.19275838928</v>
      </c>
      <c r="BY167" s="28"/>
      <c r="CE167" s="126"/>
      <c r="CF167" s="121"/>
      <c r="CG167" s="122" t="s">
        <v>90</v>
      </c>
      <c r="CH167" s="123"/>
      <c r="CI167" s="136">
        <f t="shared" si="82"/>
        <v>1157433.4359818462</v>
      </c>
      <c r="CJ167" s="137">
        <f t="shared" si="82"/>
        <v>-96778.283591096653</v>
      </c>
      <c r="CK167" s="142">
        <f t="shared" si="77"/>
        <v>820345.41958517779</v>
      </c>
      <c r="CL167" s="137">
        <f t="shared" si="78"/>
        <v>144422.80503950393</v>
      </c>
      <c r="CM167" s="142"/>
      <c r="CN167" s="137"/>
      <c r="CO167" s="143"/>
      <c r="CP167" s="143"/>
      <c r="CQ167" s="143">
        <f t="shared" ref="CQ167:CR205" si="95">BU167</f>
        <v>823707.49097692012</v>
      </c>
      <c r="CR167" s="143">
        <f t="shared" si="95"/>
        <v>145014.70178146916</v>
      </c>
      <c r="CS167" s="143">
        <f t="shared" si="89"/>
        <v>2801486.3465439444</v>
      </c>
      <c r="CT167" s="143">
        <f t="shared" si="90"/>
        <v>2521337.7118895501</v>
      </c>
      <c r="CU167" s="143">
        <f t="shared" si="91"/>
        <v>192659.22322987643</v>
      </c>
      <c r="CX167" s="138">
        <v>142</v>
      </c>
      <c r="CY167" s="205"/>
      <c r="CZ167" s="206" t="s">
        <v>90</v>
      </c>
      <c r="DA167" s="237">
        <f t="shared" si="92"/>
        <v>46238213.575170338</v>
      </c>
      <c r="DB167" s="237">
        <f t="shared" si="86"/>
        <v>2521337.7118895501</v>
      </c>
      <c r="DC167" s="237">
        <f t="shared" si="86"/>
        <v>192659.22322987643</v>
      </c>
      <c r="DD167" s="138">
        <f t="shared" si="83"/>
        <v>43716875.863280788</v>
      </c>
    </row>
    <row r="168" spans="28:108">
      <c r="AU168" s="124">
        <f t="shared" si="80"/>
        <v>146</v>
      </c>
      <c r="AV168" s="131"/>
      <c r="AW168" s="148" t="s">
        <v>91</v>
      </c>
      <c r="AX168" s="125"/>
      <c r="AY168" s="139">
        <f t="shared" si="70"/>
        <v>-24384221.497845046</v>
      </c>
      <c r="AZ168" s="140">
        <f t="shared" si="93"/>
        <v>1162256.0752984372</v>
      </c>
      <c r="BA168" s="134">
        <f t="shared" si="84"/>
        <v>-101600.92290768771</v>
      </c>
      <c r="BB168" s="141">
        <f t="shared" si="94"/>
        <v>1060655.1523907494</v>
      </c>
      <c r="BD168" s="145">
        <f t="shared" si="74"/>
        <v>33841127.789895765</v>
      </c>
      <c r="BE168" s="146">
        <f t="shared" si="75"/>
        <v>823763.52550011605</v>
      </c>
      <c r="BF168" s="134">
        <f t="shared" si="76"/>
        <v>141004.6991245657</v>
      </c>
      <c r="BG168" s="141">
        <f t="shared" si="81"/>
        <v>964768.22462468175</v>
      </c>
      <c r="BH168" s="102"/>
      <c r="BI168" s="161"/>
      <c r="BJ168" s="161"/>
      <c r="BK168" s="161"/>
      <c r="BL168" s="161"/>
      <c r="BO168" s="161"/>
      <c r="BP168" s="161"/>
      <c r="BQ168" s="161"/>
      <c r="BR168" s="161"/>
      <c r="BT168" s="139">
        <f t="shared" si="73"/>
        <v>33979820.936575674</v>
      </c>
      <c r="BU168" s="140">
        <f t="shared" si="87"/>
        <v>827139.60552265728</v>
      </c>
      <c r="BV168" s="134">
        <f t="shared" si="85"/>
        <v>141582.58723573197</v>
      </c>
      <c r="BW168" s="141">
        <f t="shared" si="88"/>
        <v>968722.19275838928</v>
      </c>
      <c r="BY168" s="28"/>
      <c r="CE168" s="126"/>
      <c r="CF168" s="121"/>
      <c r="CG168" s="122" t="s">
        <v>91</v>
      </c>
      <c r="CH168" s="123"/>
      <c r="CI168" s="136">
        <f t="shared" si="82"/>
        <v>1162256.0752984372</v>
      </c>
      <c r="CJ168" s="137">
        <f t="shared" si="82"/>
        <v>-101600.92290768771</v>
      </c>
      <c r="CK168" s="142">
        <f t="shared" si="77"/>
        <v>823763.52550011605</v>
      </c>
      <c r="CL168" s="137">
        <f t="shared" si="78"/>
        <v>141004.6991245657</v>
      </c>
      <c r="CM168" s="142"/>
      <c r="CN168" s="137"/>
      <c r="CO168" s="143"/>
      <c r="CP168" s="143"/>
      <c r="CQ168" s="143">
        <f t="shared" si="95"/>
        <v>827139.60552265728</v>
      </c>
      <c r="CR168" s="143">
        <f t="shared" si="95"/>
        <v>141582.58723573197</v>
      </c>
      <c r="CS168" s="143">
        <f t="shared" si="89"/>
        <v>2813159.2063212106</v>
      </c>
      <c r="CT168" s="143">
        <f t="shared" si="90"/>
        <v>2531843.2856890894</v>
      </c>
      <c r="CU168" s="143">
        <f t="shared" si="91"/>
        <v>180986.36345260998</v>
      </c>
      <c r="CX168" s="138">
        <v>143</v>
      </c>
      <c r="CY168" s="205"/>
      <c r="CZ168" s="206" t="s">
        <v>91</v>
      </c>
      <c r="DA168" s="237">
        <f t="shared" si="92"/>
        <v>43436727.228626393</v>
      </c>
      <c r="DB168" s="237">
        <f t="shared" si="86"/>
        <v>2531843.2856890894</v>
      </c>
      <c r="DC168" s="237">
        <f t="shared" si="86"/>
        <v>180986.36345260998</v>
      </c>
      <c r="DD168" s="138">
        <f t="shared" si="83"/>
        <v>40904883.9429373</v>
      </c>
    </row>
    <row r="169" spans="28:108">
      <c r="AD169" s="158"/>
      <c r="AE169" s="158"/>
      <c r="AF169" s="158"/>
      <c r="AG169" s="158"/>
      <c r="AH169" s="158"/>
      <c r="AI169" s="158"/>
      <c r="AJ169" s="158"/>
      <c r="AK169" s="158"/>
      <c r="AL169" s="158"/>
      <c r="AM169" s="158"/>
      <c r="AU169" s="124">
        <f t="shared" si="80"/>
        <v>147</v>
      </c>
      <c r="AV169" s="131"/>
      <c r="AW169" s="148" t="s">
        <v>92</v>
      </c>
      <c r="AX169" s="125"/>
      <c r="AY169" s="139">
        <f t="shared" si="70"/>
        <v>-25546477.573143482</v>
      </c>
      <c r="AZ169" s="140">
        <f t="shared" si="93"/>
        <v>1167098.808945514</v>
      </c>
      <c r="BA169" s="134">
        <f t="shared" si="84"/>
        <v>-106443.65655476453</v>
      </c>
      <c r="BB169" s="141">
        <f t="shared" si="94"/>
        <v>1060655.1523907494</v>
      </c>
      <c r="BD169" s="145">
        <f t="shared" si="74"/>
        <v>33017364.26439565</v>
      </c>
      <c r="BE169" s="146">
        <f t="shared" si="75"/>
        <v>827195.87352303322</v>
      </c>
      <c r="BF169" s="134">
        <f t="shared" si="76"/>
        <v>137572.35110164856</v>
      </c>
      <c r="BG169" s="141">
        <f t="shared" si="81"/>
        <v>964768.22462468175</v>
      </c>
      <c r="BH169" s="102"/>
      <c r="BI169" s="161"/>
      <c r="BJ169" s="161"/>
      <c r="BK169" s="161"/>
      <c r="BL169" s="161"/>
      <c r="BO169" s="161"/>
      <c r="BP169" s="161"/>
      <c r="BQ169" s="161"/>
      <c r="BR169" s="161"/>
      <c r="BT169" s="139">
        <f t="shared" si="73"/>
        <v>33152681.331053015</v>
      </c>
      <c r="BU169" s="140">
        <f t="shared" si="87"/>
        <v>830586.02054566843</v>
      </c>
      <c r="BV169" s="134">
        <f t="shared" si="85"/>
        <v>138136.17221272091</v>
      </c>
      <c r="BW169" s="141">
        <f t="shared" si="88"/>
        <v>968722.19275838928</v>
      </c>
      <c r="BY169" s="28"/>
      <c r="CE169" s="126"/>
      <c r="CF169" s="121"/>
      <c r="CG169" s="122" t="s">
        <v>92</v>
      </c>
      <c r="CH169" s="149"/>
      <c r="CI169" s="136">
        <f t="shared" si="82"/>
        <v>1167098.808945514</v>
      </c>
      <c r="CJ169" s="137">
        <f t="shared" si="82"/>
        <v>-106443.65655476453</v>
      </c>
      <c r="CK169" s="142">
        <f t="shared" si="77"/>
        <v>827195.87352303322</v>
      </c>
      <c r="CL169" s="137">
        <f t="shared" si="78"/>
        <v>137572.35110164856</v>
      </c>
      <c r="CM169" s="142"/>
      <c r="CN169" s="137"/>
      <c r="CO169" s="143"/>
      <c r="CP169" s="143"/>
      <c r="CQ169" s="143">
        <f t="shared" si="95"/>
        <v>830586.02054566843</v>
      </c>
      <c r="CR169" s="143">
        <f t="shared" si="95"/>
        <v>138136.17221272091</v>
      </c>
      <c r="CS169" s="143">
        <f t="shared" si="89"/>
        <v>2824880.7030142155</v>
      </c>
      <c r="CT169" s="143">
        <f t="shared" si="90"/>
        <v>2542392.632712794</v>
      </c>
      <c r="CU169" s="143">
        <f t="shared" si="91"/>
        <v>169264.86675960495</v>
      </c>
      <c r="CX169" s="138">
        <v>144</v>
      </c>
      <c r="CY169" s="205"/>
      <c r="CZ169" s="206" t="s">
        <v>92</v>
      </c>
      <c r="DA169" s="237">
        <f t="shared" si="92"/>
        <v>40623568.022305183</v>
      </c>
      <c r="DB169" s="237">
        <f t="shared" si="86"/>
        <v>2542392.632712794</v>
      </c>
      <c r="DC169" s="237">
        <f t="shared" si="86"/>
        <v>169264.86675960495</v>
      </c>
      <c r="DD169" s="138">
        <f t="shared" si="83"/>
        <v>38081175.389592387</v>
      </c>
    </row>
    <row r="170" spans="28:108">
      <c r="AB170" s="158"/>
      <c r="AC170" s="158"/>
      <c r="AU170" s="124">
        <f t="shared" si="80"/>
        <v>148</v>
      </c>
      <c r="AV170" s="131"/>
      <c r="AW170" s="120" t="s">
        <v>93</v>
      </c>
      <c r="AX170" s="125"/>
      <c r="AY170" s="139">
        <f t="shared" si="70"/>
        <v>-26713576.382088996</v>
      </c>
      <c r="AZ170" s="140">
        <f t="shared" si="93"/>
        <v>1171961.7206494536</v>
      </c>
      <c r="BA170" s="134">
        <f t="shared" si="84"/>
        <v>-111306.56825870415</v>
      </c>
      <c r="BB170" s="141">
        <f t="shared" si="94"/>
        <v>1060655.1523907494</v>
      </c>
      <c r="BD170" s="145">
        <f t="shared" si="74"/>
        <v>32190168.390872616</v>
      </c>
      <c r="BE170" s="146">
        <f t="shared" si="75"/>
        <v>830642.52299604588</v>
      </c>
      <c r="BF170" s="134">
        <f t="shared" si="76"/>
        <v>134125.7016286359</v>
      </c>
      <c r="BG170" s="141">
        <f t="shared" si="81"/>
        <v>964768.22462468175</v>
      </c>
      <c r="BH170" s="102"/>
      <c r="BI170" s="161"/>
      <c r="BJ170" s="161"/>
      <c r="BK170" s="161"/>
      <c r="BL170" s="161"/>
      <c r="BO170" s="161"/>
      <c r="BP170" s="161"/>
      <c r="BQ170" s="161"/>
      <c r="BR170" s="161"/>
      <c r="BT170" s="139">
        <f t="shared" si="73"/>
        <v>32322095.310507346</v>
      </c>
      <c r="BU170" s="140">
        <f t="shared" si="87"/>
        <v>834046.79563127528</v>
      </c>
      <c r="BV170" s="134">
        <f t="shared" si="85"/>
        <v>134675.39712711395</v>
      </c>
      <c r="BW170" s="141">
        <f t="shared" si="88"/>
        <v>968722.19275838928</v>
      </c>
      <c r="BY170" s="28"/>
      <c r="CE170" s="126"/>
      <c r="CF170" s="121"/>
      <c r="CG170" s="122" t="s">
        <v>93</v>
      </c>
      <c r="CH170" s="123"/>
      <c r="CI170" s="136">
        <f t="shared" si="82"/>
        <v>1171961.7206494536</v>
      </c>
      <c r="CJ170" s="137">
        <f t="shared" si="82"/>
        <v>-111306.56825870415</v>
      </c>
      <c r="CK170" s="142">
        <f t="shared" ref="CK170:CK205" si="96">BE170</f>
        <v>830642.52299604588</v>
      </c>
      <c r="CL170" s="137">
        <f t="shared" ref="CL170:CL205" si="97">BF170</f>
        <v>134125.7016286359</v>
      </c>
      <c r="CM170" s="142"/>
      <c r="CN170" s="137"/>
      <c r="CO170" s="143"/>
      <c r="CP170" s="143"/>
      <c r="CQ170" s="143">
        <f t="shared" si="95"/>
        <v>834046.79563127528</v>
      </c>
      <c r="CR170" s="143">
        <f t="shared" si="95"/>
        <v>134675.39712711395</v>
      </c>
      <c r="CS170" s="143">
        <f t="shared" si="89"/>
        <v>2836651.039276775</v>
      </c>
      <c r="CT170" s="143">
        <f t="shared" si="90"/>
        <v>2552985.9353490975</v>
      </c>
      <c r="CU170" s="143">
        <f t="shared" si="91"/>
        <v>157494.53049704569</v>
      </c>
      <c r="CX170" s="138">
        <v>145</v>
      </c>
      <c r="CY170" s="205"/>
      <c r="CZ170" s="206" t="s">
        <v>93</v>
      </c>
      <c r="DA170" s="237">
        <f t="shared" si="92"/>
        <v>37798687.319290966</v>
      </c>
      <c r="DB170" s="237">
        <f t="shared" si="86"/>
        <v>2552985.9353490975</v>
      </c>
      <c r="DC170" s="237">
        <f t="shared" si="86"/>
        <v>157494.53049704569</v>
      </c>
      <c r="DD170" s="138">
        <f t="shared" si="83"/>
        <v>35245701.383941866</v>
      </c>
    </row>
    <row r="171" spans="28:108">
      <c r="AU171" s="124">
        <f t="shared" si="80"/>
        <v>149</v>
      </c>
      <c r="AV171" s="131"/>
      <c r="AW171" s="120" t="s">
        <v>94</v>
      </c>
      <c r="AX171" s="125"/>
      <c r="AY171" s="139">
        <f t="shared" si="70"/>
        <v>-27885538.102738451</v>
      </c>
      <c r="AZ171" s="140">
        <f t="shared" si="93"/>
        <v>1176844.894485493</v>
      </c>
      <c r="BA171" s="134">
        <f t="shared" si="84"/>
        <v>-116189.74209474355</v>
      </c>
      <c r="BB171" s="141">
        <f t="shared" si="94"/>
        <v>1060655.1523907494</v>
      </c>
      <c r="BD171" s="145">
        <f t="shared" si="74"/>
        <v>31359525.867876571</v>
      </c>
      <c r="BE171" s="146">
        <f t="shared" si="75"/>
        <v>834103.53350852942</v>
      </c>
      <c r="BF171" s="134">
        <f t="shared" si="76"/>
        <v>130664.69111615239</v>
      </c>
      <c r="BG171" s="141">
        <f t="shared" si="81"/>
        <v>964768.22462468175</v>
      </c>
      <c r="BH171" s="102"/>
      <c r="BI171" s="161"/>
      <c r="BJ171" s="161"/>
      <c r="BK171" s="161"/>
      <c r="BL171" s="161"/>
      <c r="BO171" s="161"/>
      <c r="BP171" s="161"/>
      <c r="BQ171" s="161"/>
      <c r="BR171" s="161"/>
      <c r="BT171" s="139">
        <f t="shared" si="73"/>
        <v>31488048.514876071</v>
      </c>
      <c r="BU171" s="140">
        <f t="shared" si="87"/>
        <v>837521.9906130723</v>
      </c>
      <c r="BV171" s="134">
        <f t="shared" si="85"/>
        <v>131200.20214531696</v>
      </c>
      <c r="BW171" s="141">
        <f t="shared" si="88"/>
        <v>968722.19275838928</v>
      </c>
      <c r="BY171" s="28"/>
      <c r="CE171" s="126"/>
      <c r="CF171" s="121"/>
      <c r="CG171" s="122" t="s">
        <v>94</v>
      </c>
      <c r="CH171" s="123"/>
      <c r="CI171" s="136">
        <f t="shared" si="82"/>
        <v>1176844.894485493</v>
      </c>
      <c r="CJ171" s="137">
        <f t="shared" si="82"/>
        <v>-116189.74209474355</v>
      </c>
      <c r="CK171" s="142">
        <f t="shared" si="96"/>
        <v>834103.53350852942</v>
      </c>
      <c r="CL171" s="137">
        <f t="shared" si="97"/>
        <v>130664.69111615239</v>
      </c>
      <c r="CM171" s="142"/>
      <c r="CN171" s="137"/>
      <c r="CO171" s="143"/>
      <c r="CP171" s="143"/>
      <c r="CQ171" s="143">
        <f t="shared" si="95"/>
        <v>837521.9906130723</v>
      </c>
      <c r="CR171" s="143">
        <f t="shared" si="95"/>
        <v>131200.20214531696</v>
      </c>
      <c r="CS171" s="143">
        <f t="shared" si="89"/>
        <v>2848470.4186070948</v>
      </c>
      <c r="CT171" s="143">
        <f t="shared" si="90"/>
        <v>2563623.3767463854</v>
      </c>
      <c r="CU171" s="143">
        <f t="shared" si="91"/>
        <v>145675.15116672579</v>
      </c>
      <c r="CX171" s="138">
        <v>146</v>
      </c>
      <c r="CY171" s="205"/>
      <c r="CZ171" s="206" t="s">
        <v>94</v>
      </c>
      <c r="DA171" s="237">
        <f t="shared" si="92"/>
        <v>34962036.280014187</v>
      </c>
      <c r="DB171" s="237">
        <f t="shared" si="86"/>
        <v>2563623.3767463854</v>
      </c>
      <c r="DC171" s="237">
        <f t="shared" si="86"/>
        <v>145675.15116672579</v>
      </c>
      <c r="DD171" s="138">
        <f t="shared" si="83"/>
        <v>32398412.903267801</v>
      </c>
    </row>
    <row r="172" spans="28:108">
      <c r="AU172" s="124">
        <f t="shared" si="80"/>
        <v>150</v>
      </c>
      <c r="AV172" s="131"/>
      <c r="AW172" s="120" t="s">
        <v>95</v>
      </c>
      <c r="AX172" s="125"/>
      <c r="AY172" s="139">
        <f t="shared" si="70"/>
        <v>-29062382.997223943</v>
      </c>
      <c r="AZ172" s="140">
        <f t="shared" si="93"/>
        <v>1181748.4148791826</v>
      </c>
      <c r="BA172" s="134">
        <f t="shared" si="84"/>
        <v>-121093.2624884331</v>
      </c>
      <c r="BB172" s="141">
        <f t="shared" si="94"/>
        <v>1060655.1523907494</v>
      </c>
      <c r="BD172" s="145">
        <f t="shared" si="74"/>
        <v>30525422.334368043</v>
      </c>
      <c r="BE172" s="146">
        <f t="shared" si="75"/>
        <v>837578.9648981482</v>
      </c>
      <c r="BF172" s="134">
        <f t="shared" si="76"/>
        <v>127189.25972653351</v>
      </c>
      <c r="BG172" s="141">
        <f t="shared" si="81"/>
        <v>964768.22462468175</v>
      </c>
      <c r="BH172" s="102"/>
      <c r="BI172" s="161"/>
      <c r="BJ172" s="161"/>
      <c r="BK172" s="161"/>
      <c r="BL172" s="161"/>
      <c r="BO172" s="161"/>
      <c r="BP172" s="161"/>
      <c r="BQ172" s="161"/>
      <c r="BR172" s="161"/>
      <c r="BT172" s="139">
        <f t="shared" si="73"/>
        <v>30650526.524262998</v>
      </c>
      <c r="BU172" s="140">
        <f t="shared" si="87"/>
        <v>841011.66557396017</v>
      </c>
      <c r="BV172" s="134">
        <f t="shared" si="85"/>
        <v>127710.52718442917</v>
      </c>
      <c r="BW172" s="141">
        <f t="shared" si="88"/>
        <v>968722.19275838928</v>
      </c>
      <c r="BY172" s="28"/>
      <c r="CE172" s="126"/>
      <c r="CF172" s="121"/>
      <c r="CG172" s="122" t="s">
        <v>95</v>
      </c>
      <c r="CH172" s="123"/>
      <c r="CI172" s="136">
        <f t="shared" si="82"/>
        <v>1181748.4148791826</v>
      </c>
      <c r="CJ172" s="137">
        <f t="shared" si="82"/>
        <v>-121093.2624884331</v>
      </c>
      <c r="CK172" s="142">
        <f t="shared" si="96"/>
        <v>837578.9648981482</v>
      </c>
      <c r="CL172" s="137">
        <f t="shared" si="97"/>
        <v>127189.25972653351</v>
      </c>
      <c r="CM172" s="142"/>
      <c r="CN172" s="137"/>
      <c r="CO172" s="143"/>
      <c r="CP172" s="143"/>
      <c r="CQ172" s="143">
        <f t="shared" si="95"/>
        <v>841011.66557396017</v>
      </c>
      <c r="CR172" s="143">
        <f t="shared" si="95"/>
        <v>127710.52718442917</v>
      </c>
      <c r="CS172" s="143">
        <f t="shared" si="89"/>
        <v>2860339.0453512911</v>
      </c>
      <c r="CT172" s="143">
        <f t="shared" si="90"/>
        <v>2574305.1408161619</v>
      </c>
      <c r="CU172" s="143">
        <f t="shared" si="91"/>
        <v>133806.52442252956</v>
      </c>
      <c r="CX172" s="138">
        <v>147</v>
      </c>
      <c r="CY172" s="205"/>
      <c r="CZ172" s="206" t="s">
        <v>95</v>
      </c>
      <c r="DA172" s="237">
        <f t="shared" si="92"/>
        <v>32113565.861407097</v>
      </c>
      <c r="DB172" s="237">
        <f t="shared" si="86"/>
        <v>2574305.1408161619</v>
      </c>
      <c r="DC172" s="237">
        <f t="shared" si="86"/>
        <v>133806.52442252956</v>
      </c>
      <c r="DD172" s="138">
        <f t="shared" si="83"/>
        <v>29539260.720590934</v>
      </c>
    </row>
    <row r="173" spans="28:108">
      <c r="AU173" s="124">
        <f t="shared" si="80"/>
        <v>151</v>
      </c>
      <c r="AV173" s="131"/>
      <c r="AW173" s="120" t="s">
        <v>96</v>
      </c>
      <c r="AX173" s="125"/>
      <c r="AY173" s="139">
        <f t="shared" si="70"/>
        <v>-30244131.412103128</v>
      </c>
      <c r="AZ173" s="140">
        <f t="shared" si="93"/>
        <v>1186672.3666078458</v>
      </c>
      <c r="BA173" s="134">
        <f t="shared" si="84"/>
        <v>-126017.21421709638</v>
      </c>
      <c r="BB173" s="141">
        <f t="shared" si="94"/>
        <v>1060655.1523907494</v>
      </c>
      <c r="BD173" s="145">
        <f t="shared" si="74"/>
        <v>29687843.369469896</v>
      </c>
      <c r="BE173" s="146">
        <f t="shared" si="75"/>
        <v>841068.87725189049</v>
      </c>
      <c r="BF173" s="134">
        <f t="shared" si="76"/>
        <v>123699.34737279125</v>
      </c>
      <c r="BG173" s="141">
        <f t="shared" si="81"/>
        <v>964768.22462468175</v>
      </c>
      <c r="BH173" s="102"/>
      <c r="BI173" s="161"/>
      <c r="BJ173" s="161"/>
      <c r="BK173" s="161"/>
      <c r="BL173" s="161"/>
      <c r="BO173" s="161"/>
      <c r="BP173" s="161"/>
      <c r="BQ173" s="161"/>
      <c r="BR173" s="161"/>
      <c r="BT173" s="139">
        <f t="shared" si="73"/>
        <v>29809514.85868904</v>
      </c>
      <c r="BU173" s="140">
        <f t="shared" si="87"/>
        <v>844515.88084718492</v>
      </c>
      <c r="BV173" s="134">
        <f t="shared" si="85"/>
        <v>124206.31191120435</v>
      </c>
      <c r="BW173" s="141">
        <f t="shared" si="88"/>
        <v>968722.19275838928</v>
      </c>
      <c r="BY173" s="28"/>
      <c r="CE173" s="126"/>
      <c r="CF173" s="121"/>
      <c r="CG173" s="122" t="s">
        <v>96</v>
      </c>
      <c r="CH173" s="123"/>
      <c r="CI173" s="136">
        <f t="shared" si="82"/>
        <v>1186672.3666078458</v>
      </c>
      <c r="CJ173" s="137">
        <f t="shared" si="82"/>
        <v>-126017.21421709638</v>
      </c>
      <c r="CK173" s="142">
        <f t="shared" si="96"/>
        <v>841068.87725189049</v>
      </c>
      <c r="CL173" s="137">
        <f t="shared" si="97"/>
        <v>123699.34737279125</v>
      </c>
      <c r="CM173" s="142"/>
      <c r="CN173" s="137"/>
      <c r="CO173" s="143"/>
      <c r="CP173" s="143"/>
      <c r="CQ173" s="143">
        <f t="shared" si="95"/>
        <v>844515.88084718492</v>
      </c>
      <c r="CR173" s="143">
        <f t="shared" si="95"/>
        <v>124206.31191120435</v>
      </c>
      <c r="CS173" s="143">
        <f t="shared" si="89"/>
        <v>2872257.1247069212</v>
      </c>
      <c r="CT173" s="143">
        <f t="shared" si="90"/>
        <v>2585031.4122362291</v>
      </c>
      <c r="CU173" s="143">
        <f t="shared" si="91"/>
        <v>121888.44506689922</v>
      </c>
      <c r="CX173" s="138">
        <v>148</v>
      </c>
      <c r="CY173" s="205"/>
      <c r="CZ173" s="206" t="s">
        <v>96</v>
      </c>
      <c r="DA173" s="237">
        <f t="shared" si="92"/>
        <v>29253226.816055808</v>
      </c>
      <c r="DB173" s="237">
        <f t="shared" si="86"/>
        <v>2585031.4122362291</v>
      </c>
      <c r="DC173" s="237">
        <f t="shared" si="86"/>
        <v>121888.44506689922</v>
      </c>
      <c r="DD173" s="138">
        <f t="shared" si="83"/>
        <v>26668195.40381958</v>
      </c>
    </row>
    <row r="174" spans="28:108">
      <c r="AU174" s="124">
        <f t="shared" si="80"/>
        <v>152</v>
      </c>
      <c r="AV174" s="131"/>
      <c r="AW174" s="120" t="s">
        <v>97</v>
      </c>
      <c r="AX174" s="125"/>
      <c r="AY174" s="139">
        <f t="shared" si="70"/>
        <v>-31430803.778710973</v>
      </c>
      <c r="AZ174" s="140">
        <f t="shared" si="93"/>
        <v>1191616.8348020453</v>
      </c>
      <c r="BA174" s="134">
        <f t="shared" si="84"/>
        <v>-130961.68241129573</v>
      </c>
      <c r="BB174" s="141">
        <f t="shared" si="94"/>
        <v>1060655.1523907494</v>
      </c>
      <c r="BD174" s="145">
        <f t="shared" si="74"/>
        <v>28846774.492218006</v>
      </c>
      <c r="BE174" s="146">
        <f t="shared" si="75"/>
        <v>844573.33090710675</v>
      </c>
      <c r="BF174" s="134">
        <f t="shared" si="76"/>
        <v>120194.89371757505</v>
      </c>
      <c r="BG174" s="141">
        <f t="shared" si="81"/>
        <v>964768.22462468175</v>
      </c>
      <c r="BH174" s="102"/>
      <c r="BI174" s="161"/>
      <c r="BJ174" s="161"/>
      <c r="BK174" s="161"/>
      <c r="BL174" s="161"/>
      <c r="BO174" s="161"/>
      <c r="BP174" s="161"/>
      <c r="BQ174" s="161"/>
      <c r="BR174" s="161"/>
      <c r="BT174" s="139">
        <f t="shared" si="73"/>
        <v>28964998.977841854</v>
      </c>
      <c r="BU174" s="140">
        <f t="shared" si="87"/>
        <v>848034.69701738155</v>
      </c>
      <c r="BV174" s="134">
        <f t="shared" si="85"/>
        <v>120687.49574100773</v>
      </c>
      <c r="BW174" s="141">
        <f t="shared" si="88"/>
        <v>968722.19275838928</v>
      </c>
      <c r="BY174" s="28"/>
      <c r="CE174" s="126"/>
      <c r="CF174" s="121"/>
      <c r="CG174" s="122" t="s">
        <v>97</v>
      </c>
      <c r="CH174" s="123"/>
      <c r="CI174" s="136">
        <f t="shared" si="82"/>
        <v>1191616.8348020453</v>
      </c>
      <c r="CJ174" s="137">
        <f t="shared" si="82"/>
        <v>-130961.68241129573</v>
      </c>
      <c r="CK174" s="142">
        <f t="shared" si="96"/>
        <v>844573.33090710675</v>
      </c>
      <c r="CL174" s="137">
        <f t="shared" si="97"/>
        <v>120194.89371757505</v>
      </c>
      <c r="CM174" s="142"/>
      <c r="CN174" s="137"/>
      <c r="CO174" s="143"/>
      <c r="CP174" s="143"/>
      <c r="CQ174" s="143">
        <f t="shared" si="95"/>
        <v>848034.69701738155</v>
      </c>
      <c r="CR174" s="143">
        <f t="shared" si="95"/>
        <v>120687.49574100773</v>
      </c>
      <c r="CS174" s="143">
        <f t="shared" si="89"/>
        <v>2884224.8627265333</v>
      </c>
      <c r="CT174" s="143">
        <f t="shared" si="90"/>
        <v>2595802.3764538802</v>
      </c>
      <c r="CU174" s="143">
        <f t="shared" si="91"/>
        <v>109920.70704728705</v>
      </c>
      <c r="CX174" s="138">
        <v>149</v>
      </c>
      <c r="CY174" s="205"/>
      <c r="CZ174" s="206" t="s">
        <v>97</v>
      </c>
      <c r="DA174" s="237">
        <f t="shared" si="92"/>
        <v>26380969.691348888</v>
      </c>
      <c r="DB174" s="237">
        <f t="shared" si="86"/>
        <v>2595802.3764538802</v>
      </c>
      <c r="DC174" s="237">
        <f t="shared" si="86"/>
        <v>109920.70704728705</v>
      </c>
      <c r="DD174" s="138">
        <f t="shared" si="83"/>
        <v>23785167.314895008</v>
      </c>
    </row>
    <row r="175" spans="28:108">
      <c r="AU175" s="124">
        <f t="shared" si="80"/>
        <v>153</v>
      </c>
      <c r="AV175" s="119">
        <v>2030</v>
      </c>
      <c r="AW175" s="120" t="s">
        <v>86</v>
      </c>
      <c r="AX175" s="125"/>
      <c r="AY175" s="139">
        <f t="shared" si="70"/>
        <v>-32622420.613513019</v>
      </c>
      <c r="AZ175" s="140">
        <f t="shared" si="93"/>
        <v>1196581.9049470536</v>
      </c>
      <c r="BA175" s="134">
        <f t="shared" si="84"/>
        <v>-135926.75255630424</v>
      </c>
      <c r="BB175" s="141">
        <f t="shared" si="94"/>
        <v>1060655.1523907494</v>
      </c>
      <c r="BD175" s="145">
        <f t="shared" si="74"/>
        <v>28002201.1613109</v>
      </c>
      <c r="BE175" s="146">
        <f t="shared" si="75"/>
        <v>848092.38645255298</v>
      </c>
      <c r="BF175" s="134">
        <f t="shared" si="76"/>
        <v>116675.83817212876</v>
      </c>
      <c r="BG175" s="141">
        <f t="shared" si="81"/>
        <v>964768.22462468175</v>
      </c>
      <c r="BH175" s="102"/>
      <c r="BI175" s="161"/>
      <c r="BJ175" s="161"/>
      <c r="BK175" s="161"/>
      <c r="BL175" s="161"/>
      <c r="BO175" s="161"/>
      <c r="BP175" s="161"/>
      <c r="BQ175" s="161"/>
      <c r="BR175" s="161"/>
      <c r="BT175" s="139">
        <f t="shared" si="73"/>
        <v>28116964.280824471</v>
      </c>
      <c r="BU175" s="140">
        <f t="shared" si="87"/>
        <v>851568.17492162064</v>
      </c>
      <c r="BV175" s="134">
        <f t="shared" si="85"/>
        <v>117154.01783676865</v>
      </c>
      <c r="BW175" s="141">
        <f t="shared" si="88"/>
        <v>968722.19275838928</v>
      </c>
      <c r="BY175" s="28"/>
      <c r="CE175" s="126"/>
      <c r="CF175" s="121">
        <v>2030</v>
      </c>
      <c r="CG175" s="122" t="s">
        <v>86</v>
      </c>
      <c r="CH175" s="123"/>
      <c r="CI175" s="136">
        <f t="shared" si="82"/>
        <v>1196581.9049470536</v>
      </c>
      <c r="CJ175" s="137">
        <f t="shared" si="82"/>
        <v>-135926.75255630424</v>
      </c>
      <c r="CK175" s="142">
        <f t="shared" si="96"/>
        <v>848092.38645255298</v>
      </c>
      <c r="CL175" s="137">
        <f t="shared" si="97"/>
        <v>116675.83817212876</v>
      </c>
      <c r="CM175" s="142"/>
      <c r="CN175" s="137"/>
      <c r="CO175" s="143"/>
      <c r="CP175" s="143"/>
      <c r="CQ175" s="143">
        <f t="shared" si="95"/>
        <v>851568.17492162064</v>
      </c>
      <c r="CR175" s="143">
        <f t="shared" si="95"/>
        <v>117154.01783676865</v>
      </c>
      <c r="CS175" s="143">
        <f t="shared" si="89"/>
        <v>2896242.4663212271</v>
      </c>
      <c r="CT175" s="143">
        <f t="shared" si="90"/>
        <v>2606618.2196891047</v>
      </c>
      <c r="CU175" s="143">
        <f t="shared" si="91"/>
        <v>97903.103452593161</v>
      </c>
      <c r="CX175" s="138">
        <v>150</v>
      </c>
      <c r="CY175" s="205">
        <v>2030</v>
      </c>
      <c r="CZ175" s="206" t="s">
        <v>86</v>
      </c>
      <c r="DA175" s="237">
        <f t="shared" si="92"/>
        <v>23496744.828622352</v>
      </c>
      <c r="DB175" s="237">
        <f t="shared" si="86"/>
        <v>2606618.2196891047</v>
      </c>
      <c r="DC175" s="237">
        <f t="shared" si="86"/>
        <v>97903.103452593161</v>
      </c>
      <c r="DD175" s="138">
        <f t="shared" si="83"/>
        <v>20890126.608933248</v>
      </c>
    </row>
    <row r="176" spans="28:108">
      <c r="AU176" s="124">
        <f t="shared" si="80"/>
        <v>154</v>
      </c>
      <c r="AV176" s="131"/>
      <c r="AW176" s="120" t="s">
        <v>87</v>
      </c>
      <c r="AX176" s="125"/>
      <c r="AY176" s="139">
        <f t="shared" si="70"/>
        <v>-33819002.518460073</v>
      </c>
      <c r="AZ176" s="140">
        <f t="shared" si="93"/>
        <v>1201567.6628843332</v>
      </c>
      <c r="BA176" s="134">
        <f t="shared" si="84"/>
        <v>-140912.51049358366</v>
      </c>
      <c r="BB176" s="141">
        <f t="shared" si="94"/>
        <v>1060655.1523907494</v>
      </c>
      <c r="BD176" s="145">
        <f t="shared" si="74"/>
        <v>27154108.774858348</v>
      </c>
      <c r="BE176" s="146">
        <f t="shared" si="75"/>
        <v>851626.10472943867</v>
      </c>
      <c r="BF176" s="134">
        <f t="shared" si="76"/>
        <v>113142.11989524313</v>
      </c>
      <c r="BG176" s="141">
        <f t="shared" si="81"/>
        <v>964768.22462468175</v>
      </c>
      <c r="BH176" s="102"/>
      <c r="BI176" s="161"/>
      <c r="BJ176" s="161"/>
      <c r="BK176" s="161"/>
      <c r="BL176" s="161"/>
      <c r="BO176" s="161"/>
      <c r="BP176" s="161"/>
      <c r="BQ176" s="161"/>
      <c r="BR176" s="161"/>
      <c r="BT176" s="139">
        <f t="shared" si="73"/>
        <v>27265396.105902851</v>
      </c>
      <c r="BU176" s="140">
        <f t="shared" si="87"/>
        <v>855116.37565046072</v>
      </c>
      <c r="BV176" s="134">
        <f t="shared" si="85"/>
        <v>113605.81710792855</v>
      </c>
      <c r="BW176" s="141">
        <f t="shared" si="88"/>
        <v>968722.19275838928</v>
      </c>
      <c r="BY176" s="28"/>
      <c r="CE176" s="126"/>
      <c r="CF176" s="121"/>
      <c r="CG176" s="122" t="s">
        <v>87</v>
      </c>
      <c r="CH176" s="123"/>
      <c r="CI176" s="136">
        <f t="shared" si="82"/>
        <v>1201567.6628843332</v>
      </c>
      <c r="CJ176" s="137">
        <f t="shared" si="82"/>
        <v>-140912.51049358366</v>
      </c>
      <c r="CK176" s="142">
        <f t="shared" si="96"/>
        <v>851626.10472943867</v>
      </c>
      <c r="CL176" s="137">
        <f t="shared" si="97"/>
        <v>113142.11989524313</v>
      </c>
      <c r="CM176" s="142"/>
      <c r="CN176" s="137"/>
      <c r="CO176" s="143"/>
      <c r="CP176" s="143"/>
      <c r="CQ176" s="143">
        <f t="shared" si="95"/>
        <v>855116.37565046072</v>
      </c>
      <c r="CR176" s="143">
        <f t="shared" si="95"/>
        <v>113605.81710792855</v>
      </c>
      <c r="CS176" s="143">
        <f t="shared" si="89"/>
        <v>2908310.1432642327</v>
      </c>
      <c r="CT176" s="143">
        <f t="shared" si="90"/>
        <v>2617479.1289378093</v>
      </c>
      <c r="CU176" s="143">
        <f t="shared" si="91"/>
        <v>85835.426509588026</v>
      </c>
      <c r="CX176" s="138">
        <v>151</v>
      </c>
      <c r="CY176" s="205"/>
      <c r="CZ176" s="206" t="s">
        <v>87</v>
      </c>
      <c r="DA176" s="237">
        <f t="shared" si="92"/>
        <v>20600502.362301126</v>
      </c>
      <c r="DB176" s="237">
        <f t="shared" si="86"/>
        <v>2617479.1289378093</v>
      </c>
      <c r="DC176" s="237">
        <f t="shared" si="86"/>
        <v>85835.426509588026</v>
      </c>
      <c r="DD176" s="138">
        <f t="shared" si="83"/>
        <v>17983023.233363315</v>
      </c>
    </row>
    <row r="177" spans="27:108">
      <c r="AU177" s="124">
        <f t="shared" si="80"/>
        <v>155</v>
      </c>
      <c r="AV177" s="131"/>
      <c r="AW177" s="120" t="s">
        <v>88</v>
      </c>
      <c r="AX177" s="125"/>
      <c r="AY177" s="139">
        <f t="shared" si="70"/>
        <v>-35020570.181344405</v>
      </c>
      <c r="AZ177" s="140">
        <f t="shared" si="93"/>
        <v>1206574.1948130177</v>
      </c>
      <c r="BA177" s="134">
        <f t="shared" si="84"/>
        <v>-145919.04242226837</v>
      </c>
      <c r="BB177" s="141">
        <f t="shared" si="94"/>
        <v>1060655.1523907494</v>
      </c>
      <c r="BD177" s="145">
        <f t="shared" si="74"/>
        <v>26302482.670128908</v>
      </c>
      <c r="BE177" s="146">
        <f t="shared" si="75"/>
        <v>855174.54683247791</v>
      </c>
      <c r="BF177" s="134">
        <f t="shared" si="76"/>
        <v>109593.67779220379</v>
      </c>
      <c r="BG177" s="141">
        <f t="shared" si="81"/>
        <v>964768.22462468175</v>
      </c>
      <c r="BH177" s="102"/>
      <c r="BI177" s="161"/>
      <c r="BJ177" s="161"/>
      <c r="BK177" s="161"/>
      <c r="BL177" s="161"/>
      <c r="BO177" s="161"/>
      <c r="BP177" s="161"/>
      <c r="BQ177" s="161"/>
      <c r="BR177" s="161"/>
      <c r="BT177" s="139">
        <f t="shared" si="73"/>
        <v>26410279.730252389</v>
      </c>
      <c r="BU177" s="140">
        <f t="shared" si="87"/>
        <v>858679.36054900428</v>
      </c>
      <c r="BV177" s="134">
        <f t="shared" si="85"/>
        <v>110042.83220938496</v>
      </c>
      <c r="BW177" s="141">
        <f t="shared" si="88"/>
        <v>968722.19275838928</v>
      </c>
      <c r="BY177" s="28"/>
      <c r="CE177" s="126"/>
      <c r="CF177" s="121"/>
      <c r="CG177" s="122" t="s">
        <v>88</v>
      </c>
      <c r="CH177" s="123"/>
      <c r="CI177" s="136">
        <f t="shared" si="82"/>
        <v>1206574.1948130177</v>
      </c>
      <c r="CJ177" s="137">
        <f t="shared" si="82"/>
        <v>-145919.04242226837</v>
      </c>
      <c r="CK177" s="142">
        <f t="shared" si="96"/>
        <v>855174.54683247791</v>
      </c>
      <c r="CL177" s="137">
        <f t="shared" si="97"/>
        <v>109593.67779220379</v>
      </c>
      <c r="CM177" s="142"/>
      <c r="CN177" s="137"/>
      <c r="CO177" s="143"/>
      <c r="CP177" s="143"/>
      <c r="CQ177" s="143">
        <f t="shared" si="95"/>
        <v>858679.36054900428</v>
      </c>
      <c r="CR177" s="143">
        <f t="shared" si="95"/>
        <v>110042.83220938496</v>
      </c>
      <c r="CS177" s="143">
        <f t="shared" si="89"/>
        <v>2920428.1021945002</v>
      </c>
      <c r="CT177" s="143">
        <f t="shared" si="90"/>
        <v>2628385.2919750502</v>
      </c>
      <c r="CU177" s="143">
        <f t="shared" si="91"/>
        <v>73717.467579320379</v>
      </c>
      <c r="CX177" s="138">
        <v>152</v>
      </c>
      <c r="CY177" s="205"/>
      <c r="CZ177" s="206" t="s">
        <v>88</v>
      </c>
      <c r="DA177" s="237">
        <f t="shared" si="92"/>
        <v>17692192.219036892</v>
      </c>
      <c r="DB177" s="237">
        <f t="shared" si="86"/>
        <v>2628385.2919750502</v>
      </c>
      <c r="DC177" s="237">
        <f t="shared" si="86"/>
        <v>73717.467579320379</v>
      </c>
      <c r="DD177" s="138">
        <f t="shared" si="83"/>
        <v>15063806.927061841</v>
      </c>
    </row>
    <row r="178" spans="27:108">
      <c r="AU178" s="124">
        <f t="shared" si="80"/>
        <v>156</v>
      </c>
      <c r="AV178" s="131"/>
      <c r="AW178" s="120" t="s">
        <v>89</v>
      </c>
      <c r="AX178" s="125"/>
      <c r="AY178" s="139">
        <f t="shared" si="70"/>
        <v>-36227144.376157425</v>
      </c>
      <c r="AZ178" s="140">
        <f t="shared" si="93"/>
        <v>1211601.5872914053</v>
      </c>
      <c r="BA178" s="134">
        <f t="shared" si="84"/>
        <v>-150946.43490065596</v>
      </c>
      <c r="BB178" s="141">
        <f t="shared" si="94"/>
        <v>1060655.1523907494</v>
      </c>
      <c r="BD178" s="145">
        <f t="shared" si="74"/>
        <v>25447308.123296428</v>
      </c>
      <c r="BE178" s="146">
        <f t="shared" si="75"/>
        <v>858737.77411094657</v>
      </c>
      <c r="BF178" s="134">
        <f t="shared" si="76"/>
        <v>106030.45051373512</v>
      </c>
      <c r="BG178" s="141">
        <f t="shared" si="81"/>
        <v>964768.22462468175</v>
      </c>
      <c r="BH178" s="102"/>
      <c r="BI178" s="161"/>
      <c r="BJ178" s="161"/>
      <c r="BK178" s="161"/>
      <c r="BL178" s="161"/>
      <c r="BO178" s="161"/>
      <c r="BP178" s="161"/>
      <c r="BQ178" s="161"/>
      <c r="BR178" s="161"/>
      <c r="BT178" s="139">
        <f t="shared" si="73"/>
        <v>25551600.369703386</v>
      </c>
      <c r="BU178" s="140">
        <f t="shared" si="87"/>
        <v>862257.19121795846</v>
      </c>
      <c r="BV178" s="134">
        <f t="shared" si="85"/>
        <v>106465.00154043078</v>
      </c>
      <c r="BW178" s="141">
        <f t="shared" si="88"/>
        <v>968722.19275838928</v>
      </c>
      <c r="BY178" s="28"/>
      <c r="CE178" s="126"/>
      <c r="CF178" s="121"/>
      <c r="CG178" s="122" t="s">
        <v>89</v>
      </c>
      <c r="CH178" s="123"/>
      <c r="CI178" s="136">
        <f t="shared" si="82"/>
        <v>1211601.5872914053</v>
      </c>
      <c r="CJ178" s="137">
        <f t="shared" si="82"/>
        <v>-150946.43490065596</v>
      </c>
      <c r="CK178" s="142">
        <f t="shared" si="96"/>
        <v>858737.77411094657</v>
      </c>
      <c r="CL178" s="137">
        <f t="shared" si="97"/>
        <v>106030.45051373512</v>
      </c>
      <c r="CM178" s="142"/>
      <c r="CN178" s="137"/>
      <c r="CO178" s="143"/>
      <c r="CP178" s="143"/>
      <c r="CQ178" s="143">
        <f t="shared" si="95"/>
        <v>862257.19121795846</v>
      </c>
      <c r="CR178" s="143">
        <f t="shared" si="95"/>
        <v>106465.00154043078</v>
      </c>
      <c r="CS178" s="143">
        <f t="shared" si="89"/>
        <v>2932596.5526203103</v>
      </c>
      <c r="CT178" s="143">
        <f t="shared" si="90"/>
        <v>2639336.8973582792</v>
      </c>
      <c r="CU178" s="143">
        <f t="shared" si="91"/>
        <v>61549.017153509936</v>
      </c>
      <c r="CX178" s="138">
        <v>153</v>
      </c>
      <c r="CY178" s="205"/>
      <c r="CZ178" s="206" t="s">
        <v>89</v>
      </c>
      <c r="DA178" s="237">
        <f t="shared" si="92"/>
        <v>14771764.116842389</v>
      </c>
      <c r="DB178" s="237">
        <f t="shared" si="86"/>
        <v>2639336.8973582792</v>
      </c>
      <c r="DC178" s="237">
        <f t="shared" si="86"/>
        <v>61549.017153509936</v>
      </c>
      <c r="DD178" s="138">
        <f t="shared" si="83"/>
        <v>12132427.219484109</v>
      </c>
    </row>
    <row r="179" spans="27:108">
      <c r="AU179" s="124">
        <f t="shared" si="80"/>
        <v>157</v>
      </c>
      <c r="AV179" s="131"/>
      <c r="AW179" s="120" t="s">
        <v>90</v>
      </c>
      <c r="AX179" s="125"/>
      <c r="AY179" s="139">
        <f t="shared" si="70"/>
        <v>-37438745.96344883</v>
      </c>
      <c r="AZ179" s="140">
        <f t="shared" si="93"/>
        <v>1216649.9272384529</v>
      </c>
      <c r="BA179" s="134">
        <f t="shared" si="84"/>
        <v>-155994.77484770346</v>
      </c>
      <c r="BB179" s="141">
        <f t="shared" si="94"/>
        <v>1060655.1523907494</v>
      </c>
      <c r="BD179" s="145">
        <f t="shared" si="74"/>
        <v>24588570.349185482</v>
      </c>
      <c r="BE179" s="146">
        <f t="shared" si="75"/>
        <v>862315.84816974227</v>
      </c>
      <c r="BF179" s="134">
        <f t="shared" si="76"/>
        <v>102452.3764549395</v>
      </c>
      <c r="BG179" s="141">
        <f t="shared" si="81"/>
        <v>964768.22462468175</v>
      </c>
      <c r="BH179" s="102"/>
      <c r="BI179" s="161"/>
      <c r="BJ179" s="161"/>
      <c r="BK179" s="161"/>
      <c r="BL179" s="161"/>
      <c r="BO179" s="161"/>
      <c r="BP179" s="161"/>
      <c r="BQ179" s="161"/>
      <c r="BR179" s="161"/>
      <c r="BT179" s="139">
        <f t="shared" si="73"/>
        <v>24689343.178485427</v>
      </c>
      <c r="BU179" s="140">
        <f t="shared" si="87"/>
        <v>865849.92951469996</v>
      </c>
      <c r="BV179" s="134">
        <f t="shared" si="85"/>
        <v>102872.26324368927</v>
      </c>
      <c r="BW179" s="141">
        <f t="shared" si="88"/>
        <v>968722.19275838928</v>
      </c>
      <c r="BY179" s="28"/>
      <c r="CE179" s="126"/>
      <c r="CF179" s="121"/>
      <c r="CG179" s="122" t="s">
        <v>90</v>
      </c>
      <c r="CH179" s="123"/>
      <c r="CI179" s="136">
        <f t="shared" si="82"/>
        <v>1216649.9272384529</v>
      </c>
      <c r="CJ179" s="137">
        <f t="shared" si="82"/>
        <v>-155994.77484770346</v>
      </c>
      <c r="CK179" s="142">
        <f t="shared" si="96"/>
        <v>862315.84816974227</v>
      </c>
      <c r="CL179" s="137">
        <f t="shared" si="97"/>
        <v>102452.3764549395</v>
      </c>
      <c r="CM179" s="142"/>
      <c r="CN179" s="137"/>
      <c r="CO179" s="143"/>
      <c r="CP179" s="143"/>
      <c r="CQ179" s="143">
        <f t="shared" si="95"/>
        <v>865849.92951469996</v>
      </c>
      <c r="CR179" s="143">
        <f t="shared" si="95"/>
        <v>102872.26324368927</v>
      </c>
      <c r="CS179" s="143">
        <f t="shared" si="89"/>
        <v>2944815.7049228954</v>
      </c>
      <c r="CT179" s="143">
        <f t="shared" si="90"/>
        <v>2650334.1344306059</v>
      </c>
      <c r="CU179" s="143">
        <f t="shared" si="91"/>
        <v>49329.864850925311</v>
      </c>
      <c r="CX179" s="138">
        <v>154</v>
      </c>
      <c r="CY179" s="205"/>
      <c r="CZ179" s="206" t="s">
        <v>90</v>
      </c>
      <c r="DA179" s="237">
        <f t="shared" si="92"/>
        <v>11839167.564222079</v>
      </c>
      <c r="DB179" s="237">
        <f t="shared" si="86"/>
        <v>2650334.1344306059</v>
      </c>
      <c r="DC179" s="237">
        <f t="shared" si="86"/>
        <v>49329.864850925311</v>
      </c>
      <c r="DD179" s="138">
        <f t="shared" si="83"/>
        <v>9188833.4297914729</v>
      </c>
    </row>
    <row r="180" spans="27:108">
      <c r="AU180" s="124">
        <f t="shared" si="80"/>
        <v>158</v>
      </c>
      <c r="AV180" s="131"/>
      <c r="AW180" s="148" t="s">
        <v>91</v>
      </c>
      <c r="AX180" s="125"/>
      <c r="AY180" s="139">
        <f t="shared" si="70"/>
        <v>-38655395.890687279</v>
      </c>
      <c r="AZ180" s="140">
        <f t="shared" si="93"/>
        <v>1221719.3019352797</v>
      </c>
      <c r="BA180" s="134">
        <f t="shared" si="84"/>
        <v>-161064.14954453034</v>
      </c>
      <c r="BB180" s="141">
        <f t="shared" si="94"/>
        <v>1060655.1523907494</v>
      </c>
      <c r="BD180" s="145">
        <f t="shared" si="74"/>
        <v>23726254.501015738</v>
      </c>
      <c r="BE180" s="146">
        <f t="shared" si="75"/>
        <v>865908.83087044954</v>
      </c>
      <c r="BF180" s="134">
        <f t="shared" si="76"/>
        <v>98859.393754232253</v>
      </c>
      <c r="BG180" s="141">
        <f t="shared" si="81"/>
        <v>964768.22462468175</v>
      </c>
      <c r="BH180" s="102"/>
      <c r="BI180" s="161"/>
      <c r="BJ180" s="161"/>
      <c r="BK180" s="161"/>
      <c r="BL180" s="161"/>
      <c r="BO180" s="161"/>
      <c r="BP180" s="161"/>
      <c r="BQ180" s="161"/>
      <c r="BR180" s="161"/>
      <c r="BT180" s="139">
        <f t="shared" si="73"/>
        <v>23823493.248970728</v>
      </c>
      <c r="BU180" s="140">
        <f t="shared" si="87"/>
        <v>869457.6375543446</v>
      </c>
      <c r="BV180" s="134">
        <f t="shared" si="85"/>
        <v>99264.555204044693</v>
      </c>
      <c r="BW180" s="141">
        <f t="shared" si="88"/>
        <v>968722.19275838928</v>
      </c>
      <c r="BY180" s="28"/>
      <c r="CE180" s="126"/>
      <c r="CF180" s="121"/>
      <c r="CG180" s="122" t="s">
        <v>91</v>
      </c>
      <c r="CH180" s="123"/>
      <c r="CI180" s="136">
        <f t="shared" si="82"/>
        <v>1221719.3019352797</v>
      </c>
      <c r="CJ180" s="137">
        <f t="shared" si="82"/>
        <v>-161064.14954453034</v>
      </c>
      <c r="CK180" s="142">
        <f t="shared" si="96"/>
        <v>865908.83087044954</v>
      </c>
      <c r="CL180" s="137">
        <f t="shared" si="97"/>
        <v>98859.393754232253</v>
      </c>
      <c r="CM180" s="142"/>
      <c r="CN180" s="137"/>
      <c r="CO180" s="143"/>
      <c r="CP180" s="143"/>
      <c r="CQ180" s="143">
        <f t="shared" si="95"/>
        <v>869457.6375543446</v>
      </c>
      <c r="CR180" s="143">
        <f t="shared" si="95"/>
        <v>99264.555204044693</v>
      </c>
      <c r="CS180" s="143">
        <f t="shared" si="89"/>
        <v>2957085.770360074</v>
      </c>
      <c r="CT180" s="143">
        <f t="shared" si="90"/>
        <v>2661377.1933240667</v>
      </c>
      <c r="CU180" s="143">
        <f t="shared" si="91"/>
        <v>37059.799413746601</v>
      </c>
      <c r="CX180" s="138">
        <v>155</v>
      </c>
      <c r="CY180" s="205"/>
      <c r="CZ180" s="206" t="s">
        <v>91</v>
      </c>
      <c r="DA180" s="237">
        <f t="shared" si="92"/>
        <v>8894351.8592991866</v>
      </c>
      <c r="DB180" s="237">
        <f t="shared" si="86"/>
        <v>2661377.1933240667</v>
      </c>
      <c r="DC180" s="237">
        <f t="shared" si="86"/>
        <v>37059.799413746601</v>
      </c>
      <c r="DD180" s="138">
        <f t="shared" si="83"/>
        <v>6232974.6659751199</v>
      </c>
    </row>
    <row r="181" spans="27:108">
      <c r="AU181" s="124">
        <f t="shared" si="80"/>
        <v>159</v>
      </c>
      <c r="AV181" s="131"/>
      <c r="AW181" s="148" t="s">
        <v>92</v>
      </c>
      <c r="AX181" s="125"/>
      <c r="AY181" s="139">
        <f t="shared" si="70"/>
        <v>-39877115.192622557</v>
      </c>
      <c r="AZ181" s="140">
        <f t="shared" si="93"/>
        <v>1226809.7990266767</v>
      </c>
      <c r="BA181" s="134">
        <f t="shared" si="84"/>
        <v>-166154.64663592735</v>
      </c>
      <c r="BB181" s="141">
        <f t="shared" si="94"/>
        <v>1060655.1523907494</v>
      </c>
      <c r="BD181" s="145">
        <f t="shared" si="74"/>
        <v>22860345.670145288</v>
      </c>
      <c r="BE181" s="146">
        <f t="shared" si="75"/>
        <v>869516.78433240973</v>
      </c>
      <c r="BF181" s="134">
        <f t="shared" si="76"/>
        <v>95251.440292272033</v>
      </c>
      <c r="BG181" s="141">
        <f t="shared" si="81"/>
        <v>964768.22462468175</v>
      </c>
      <c r="BH181" s="102"/>
      <c r="BI181" s="161"/>
      <c r="BJ181" s="161"/>
      <c r="BK181" s="161"/>
      <c r="BL181" s="161"/>
      <c r="BO181" s="161"/>
      <c r="BP181" s="161"/>
      <c r="BQ181" s="161"/>
      <c r="BR181" s="161"/>
      <c r="BT181" s="139">
        <f t="shared" si="73"/>
        <v>22954035.611416385</v>
      </c>
      <c r="BU181" s="140">
        <f t="shared" si="87"/>
        <v>873080.37771082099</v>
      </c>
      <c r="BV181" s="134">
        <f t="shared" si="85"/>
        <v>95641.815047568278</v>
      </c>
      <c r="BW181" s="141">
        <f t="shared" si="88"/>
        <v>968722.19275838928</v>
      </c>
      <c r="BY181" s="28"/>
      <c r="CE181" s="126"/>
      <c r="CF181" s="121"/>
      <c r="CG181" s="122" t="s">
        <v>92</v>
      </c>
      <c r="CH181" s="123"/>
      <c r="CI181" s="136">
        <f t="shared" si="82"/>
        <v>1226809.7990266767</v>
      </c>
      <c r="CJ181" s="137">
        <f t="shared" si="82"/>
        <v>-166154.64663592735</v>
      </c>
      <c r="CK181" s="142">
        <f t="shared" si="96"/>
        <v>869516.78433240973</v>
      </c>
      <c r="CL181" s="137">
        <f t="shared" si="97"/>
        <v>95251.440292272033</v>
      </c>
      <c r="CM181" s="142"/>
      <c r="CN181" s="137"/>
      <c r="CO181" s="143"/>
      <c r="CP181" s="143"/>
      <c r="CQ181" s="143">
        <f t="shared" si="95"/>
        <v>873080.37771082099</v>
      </c>
      <c r="CR181" s="143">
        <f t="shared" si="95"/>
        <v>95641.815047568278</v>
      </c>
      <c r="CS181" s="143">
        <f t="shared" si="89"/>
        <v>2969406.9610699075</v>
      </c>
      <c r="CT181" s="143">
        <f t="shared" si="90"/>
        <v>2672466.2649629167</v>
      </c>
      <c r="CU181" s="143">
        <f t="shared" si="91"/>
        <v>24738.608703912963</v>
      </c>
      <c r="CX181" s="138">
        <v>156</v>
      </c>
      <c r="CY181" s="205"/>
      <c r="CZ181" s="206" t="s">
        <v>92</v>
      </c>
      <c r="DA181" s="237">
        <f t="shared" si="92"/>
        <v>5937266.0889391154</v>
      </c>
      <c r="DB181" s="237">
        <f t="shared" si="86"/>
        <v>2672466.2649629167</v>
      </c>
      <c r="DC181" s="237">
        <f t="shared" si="86"/>
        <v>24738.608703912963</v>
      </c>
      <c r="DD181" s="138">
        <f t="shared" si="83"/>
        <v>3264799.8239761987</v>
      </c>
    </row>
    <row r="182" spans="27:108">
      <c r="AU182" s="124">
        <f t="shared" si="80"/>
        <v>160</v>
      </c>
      <c r="AV182" s="131"/>
      <c r="AW182" s="120" t="s">
        <v>93</v>
      </c>
      <c r="AX182" s="125"/>
      <c r="AY182" s="139">
        <f t="shared" si="70"/>
        <v>-41103924.991649233</v>
      </c>
      <c r="AZ182" s="140">
        <f t="shared" si="93"/>
        <v>1231921.5065226213</v>
      </c>
      <c r="BA182" s="134">
        <f t="shared" si="84"/>
        <v>-171266.35413187181</v>
      </c>
      <c r="BB182" s="141">
        <f t="shared" si="94"/>
        <v>1060655.1523907494</v>
      </c>
      <c r="BD182" s="145">
        <f t="shared" si="74"/>
        <v>21990828.885812879</v>
      </c>
      <c r="BE182" s="146">
        <f t="shared" si="75"/>
        <v>873139.77093379479</v>
      </c>
      <c r="BF182" s="134">
        <f t="shared" si="76"/>
        <v>91628.453690887007</v>
      </c>
      <c r="BG182" s="141">
        <f t="shared" si="81"/>
        <v>964768.22462468175</v>
      </c>
      <c r="BH182" s="102"/>
      <c r="BI182" s="161"/>
      <c r="BJ182" s="161"/>
      <c r="BK182" s="161"/>
      <c r="BL182" s="161"/>
      <c r="BO182" s="161"/>
      <c r="BP182" s="161"/>
      <c r="BQ182" s="161"/>
      <c r="BR182" s="161"/>
      <c r="BT182" s="139">
        <f t="shared" si="73"/>
        <v>22080955.233705565</v>
      </c>
      <c r="BU182" s="140">
        <f t="shared" si="87"/>
        <v>876718.21261794947</v>
      </c>
      <c r="BV182" s="134">
        <f t="shared" si="85"/>
        <v>92003.98014043986</v>
      </c>
      <c r="BW182" s="141">
        <f t="shared" si="88"/>
        <v>968722.19275838928</v>
      </c>
      <c r="BY182" s="28"/>
      <c r="CE182" s="126"/>
      <c r="CF182" s="121"/>
      <c r="CG182" s="122" t="s">
        <v>93</v>
      </c>
      <c r="CH182" s="123"/>
      <c r="CI182" s="136">
        <f t="shared" ref="CI182:CJ205" si="98">AZ182</f>
        <v>1231921.5065226213</v>
      </c>
      <c r="CJ182" s="137">
        <f t="shared" si="98"/>
        <v>-171266.35413187181</v>
      </c>
      <c r="CK182" s="142">
        <f t="shared" si="96"/>
        <v>873139.77093379479</v>
      </c>
      <c r="CL182" s="137">
        <f t="shared" si="97"/>
        <v>91628.453690887007</v>
      </c>
      <c r="CM182" s="142"/>
      <c r="CN182" s="137"/>
      <c r="CO182" s="143"/>
      <c r="CP182" s="143"/>
      <c r="CQ182" s="143">
        <f t="shared" si="95"/>
        <v>876718.21261794947</v>
      </c>
      <c r="CR182" s="143">
        <f t="shared" si="95"/>
        <v>92003.98014043986</v>
      </c>
      <c r="CS182" s="143">
        <f t="shared" si="89"/>
        <v>2981779.4900743654</v>
      </c>
      <c r="CT182" s="143">
        <f t="shared" si="90"/>
        <v>2683601.5410669288</v>
      </c>
      <c r="CU182" s="143">
        <f t="shared" si="91"/>
        <v>12366.079699455062</v>
      </c>
      <c r="CX182" s="138">
        <v>157</v>
      </c>
      <c r="CY182" s="205"/>
      <c r="CZ182" s="206" t="s">
        <v>93</v>
      </c>
      <c r="DA182" s="237">
        <f t="shared" si="92"/>
        <v>2967859.1278692111</v>
      </c>
      <c r="DB182" s="237">
        <f t="shared" si="86"/>
        <v>2683601.5410669288</v>
      </c>
      <c r="DC182" s="237">
        <f t="shared" si="86"/>
        <v>12366.079699455062</v>
      </c>
      <c r="DD182" s="138">
        <f t="shared" si="83"/>
        <v>284257.58680228237</v>
      </c>
    </row>
    <row r="183" spans="27:108">
      <c r="AU183" s="124">
        <f t="shared" si="80"/>
        <v>161</v>
      </c>
      <c r="AV183" s="131"/>
      <c r="AW183" s="120" t="s">
        <v>94</v>
      </c>
      <c r="AX183" s="125"/>
      <c r="AY183" s="139">
        <f t="shared" si="70"/>
        <v>-42335846.498171851</v>
      </c>
      <c r="AZ183" s="140">
        <f t="shared" si="93"/>
        <v>1237054.5127997987</v>
      </c>
      <c r="BA183" s="134">
        <f t="shared" si="84"/>
        <v>-176399.3604090494</v>
      </c>
      <c r="BB183" s="141">
        <f t="shared" si="94"/>
        <v>1060655.1523907494</v>
      </c>
      <c r="BD183" s="145">
        <f t="shared" si="74"/>
        <v>21117689.114879083</v>
      </c>
      <c r="BE183" s="146">
        <f t="shared" si="75"/>
        <v>876777.85331268562</v>
      </c>
      <c r="BF183" s="134">
        <f t="shared" si="76"/>
        <v>87990.37131199619</v>
      </c>
      <c r="BG183" s="141">
        <f t="shared" si="81"/>
        <v>964768.22462468175</v>
      </c>
      <c r="BH183" s="102"/>
      <c r="BI183" s="161"/>
      <c r="BJ183" s="161"/>
      <c r="BK183" s="161"/>
      <c r="BL183" s="161"/>
      <c r="BO183" s="161"/>
      <c r="BP183" s="161"/>
      <c r="BQ183" s="161"/>
      <c r="BR183" s="161"/>
      <c r="BT183" s="139">
        <f t="shared" si="73"/>
        <v>21204237.021087617</v>
      </c>
      <c r="BU183" s="140">
        <f t="shared" si="87"/>
        <v>880371.20517052419</v>
      </c>
      <c r="BV183" s="134">
        <f t="shared" si="85"/>
        <v>88350.987587865078</v>
      </c>
      <c r="BW183" s="141">
        <f t="shared" si="88"/>
        <v>968722.19275838928</v>
      </c>
      <c r="BY183" s="28"/>
      <c r="CE183" s="126"/>
      <c r="CF183" s="121"/>
      <c r="CG183" s="122" t="s">
        <v>94</v>
      </c>
      <c r="CH183" s="123"/>
      <c r="CI183" s="136">
        <f t="shared" si="98"/>
        <v>1237054.5127997987</v>
      </c>
      <c r="CJ183" s="137">
        <f t="shared" si="98"/>
        <v>-176399.3604090494</v>
      </c>
      <c r="CK183" s="142">
        <f t="shared" si="96"/>
        <v>876777.85331268562</v>
      </c>
      <c r="CL183" s="137">
        <f t="shared" si="97"/>
        <v>87990.37131199619</v>
      </c>
      <c r="CM183" s="142"/>
      <c r="CN183" s="137"/>
      <c r="CO183" s="143"/>
      <c r="CP183" s="143"/>
      <c r="CQ183" s="143">
        <f t="shared" si="95"/>
        <v>880371.20517052419</v>
      </c>
      <c r="CR183" s="143">
        <f t="shared" si="95"/>
        <v>88350.987587865078</v>
      </c>
      <c r="CS183" s="143">
        <f t="shared" si="89"/>
        <v>2994203.5712830089</v>
      </c>
      <c r="CT183" s="143">
        <f t="shared" si="90"/>
        <v>2694783.2141547082</v>
      </c>
      <c r="CU183" s="143">
        <f t="shared" si="91"/>
        <v>-58.001509188135969</v>
      </c>
      <c r="CX183" s="138">
        <v>158</v>
      </c>
      <c r="CY183" s="205"/>
      <c r="CZ183" s="206" t="s">
        <v>94</v>
      </c>
      <c r="DA183" s="237">
        <f t="shared" si="92"/>
        <v>-13920.362205151469</v>
      </c>
      <c r="DB183" s="237">
        <f t="shared" si="86"/>
        <v>2694783.2141547082</v>
      </c>
      <c r="DC183" s="237">
        <f t="shared" si="86"/>
        <v>-58.001509188135969</v>
      </c>
      <c r="DD183" s="138">
        <f t="shared" si="83"/>
        <v>-2708703.5763598597</v>
      </c>
    </row>
    <row r="184" spans="27:108">
      <c r="AU184" s="124">
        <f t="shared" si="80"/>
        <v>162</v>
      </c>
      <c r="AV184" s="131"/>
      <c r="AW184" s="120" t="s">
        <v>95</v>
      </c>
      <c r="AX184" s="125"/>
      <c r="AY184" s="139">
        <f t="shared" si="70"/>
        <v>-43572901.01097165</v>
      </c>
      <c r="AZ184" s="140">
        <f t="shared" si="93"/>
        <v>1242208.9066031314</v>
      </c>
      <c r="BA184" s="134">
        <f t="shared" si="84"/>
        <v>-181553.7542123819</v>
      </c>
      <c r="BB184" s="141">
        <f t="shared" si="94"/>
        <v>1060655.1523907494</v>
      </c>
      <c r="BD184" s="145">
        <f t="shared" si="74"/>
        <v>20240911.261566397</v>
      </c>
      <c r="BE184" s="146">
        <f t="shared" si="75"/>
        <v>880431.09436815511</v>
      </c>
      <c r="BF184" s="134">
        <f t="shared" si="76"/>
        <v>84337.130256526652</v>
      </c>
      <c r="BG184" s="141">
        <f t="shared" si="81"/>
        <v>964768.22462468175</v>
      </c>
      <c r="BH184" s="102"/>
      <c r="BI184" s="161"/>
      <c r="BJ184" s="161"/>
      <c r="BK184" s="161"/>
      <c r="BL184" s="161"/>
      <c r="BO184" s="161"/>
      <c r="BP184" s="161"/>
      <c r="BQ184" s="161"/>
      <c r="BR184" s="161"/>
      <c r="BT184" s="139">
        <f t="shared" si="73"/>
        <v>20323865.815917093</v>
      </c>
      <c r="BU184" s="140">
        <f t="shared" si="87"/>
        <v>884039.41852540139</v>
      </c>
      <c r="BV184" s="134">
        <f t="shared" si="85"/>
        <v>84682.774232987897</v>
      </c>
      <c r="BW184" s="141">
        <f t="shared" si="88"/>
        <v>968722.19275838928</v>
      </c>
      <c r="BY184" s="28"/>
      <c r="CE184" s="126"/>
      <c r="CF184" s="121"/>
      <c r="CG184" s="122" t="s">
        <v>95</v>
      </c>
      <c r="CH184" s="123"/>
      <c r="CI184" s="136">
        <f t="shared" si="98"/>
        <v>1242208.9066031314</v>
      </c>
      <c r="CJ184" s="137">
        <f t="shared" si="98"/>
        <v>-181553.7542123819</v>
      </c>
      <c r="CK184" s="142">
        <f t="shared" si="96"/>
        <v>880431.09436815511</v>
      </c>
      <c r="CL184" s="137">
        <f t="shared" si="97"/>
        <v>84337.130256526652</v>
      </c>
      <c r="CM184" s="142"/>
      <c r="CN184" s="137"/>
      <c r="CO184" s="143"/>
      <c r="CP184" s="143"/>
      <c r="CQ184" s="143">
        <f t="shared" si="95"/>
        <v>884039.41852540139</v>
      </c>
      <c r="CR184" s="143">
        <f t="shared" si="95"/>
        <v>84682.774232987897</v>
      </c>
      <c r="CS184" s="143">
        <f t="shared" si="89"/>
        <v>3006679.4194966881</v>
      </c>
      <c r="CT184" s="143">
        <f t="shared" si="90"/>
        <v>2706011.4775470193</v>
      </c>
      <c r="CU184" s="143">
        <f t="shared" si="91"/>
        <v>-12533.849722867351</v>
      </c>
      <c r="CX184" s="138">
        <v>159</v>
      </c>
      <c r="CY184" s="205"/>
      <c r="CZ184" s="206" t="s">
        <v>95</v>
      </c>
      <c r="DA184" s="237">
        <f t="shared" si="92"/>
        <v>-3008123.9334881604</v>
      </c>
      <c r="DB184" s="237">
        <f t="shared" si="86"/>
        <v>2706011.4775470193</v>
      </c>
      <c r="DC184" s="237">
        <f t="shared" si="86"/>
        <v>-12533.849722867351</v>
      </c>
      <c r="DD184" s="138">
        <f t="shared" si="83"/>
        <v>-5714135.4110351801</v>
      </c>
    </row>
    <row r="185" spans="27:108">
      <c r="AU185" s="124">
        <f t="shared" si="80"/>
        <v>163</v>
      </c>
      <c r="AV185" s="131"/>
      <c r="AW185" s="120" t="s">
        <v>96</v>
      </c>
      <c r="AX185" s="125"/>
      <c r="AY185" s="139">
        <f t="shared" si="70"/>
        <v>-44815109.917574778</v>
      </c>
      <c r="AZ185" s="140">
        <f t="shared" si="93"/>
        <v>1247384.777047311</v>
      </c>
      <c r="BA185" s="134">
        <f t="shared" si="84"/>
        <v>-186729.62465656156</v>
      </c>
      <c r="BB185" s="141">
        <f t="shared" si="94"/>
        <v>1060655.1523907494</v>
      </c>
      <c r="BD185" s="145">
        <f t="shared" si="74"/>
        <v>19360480.167198241</v>
      </c>
      <c r="BE185" s="146">
        <f t="shared" si="75"/>
        <v>884099.55726135569</v>
      </c>
      <c r="BF185" s="134">
        <f t="shared" si="76"/>
        <v>80668.667363326007</v>
      </c>
      <c r="BG185" s="141">
        <f t="shared" si="81"/>
        <v>964768.22462468175</v>
      </c>
      <c r="BH185" s="102"/>
      <c r="BI185" s="161"/>
      <c r="BJ185" s="161"/>
      <c r="BK185" s="161"/>
      <c r="BL185" s="161"/>
      <c r="BO185" s="161"/>
      <c r="BP185" s="161"/>
      <c r="BQ185" s="161"/>
      <c r="BR185" s="161"/>
      <c r="BT185" s="139">
        <f t="shared" si="73"/>
        <v>19439826.397391692</v>
      </c>
      <c r="BU185" s="140">
        <f t="shared" si="87"/>
        <v>887722.91610259051</v>
      </c>
      <c r="BV185" s="134">
        <f t="shared" si="85"/>
        <v>80999.27665579872</v>
      </c>
      <c r="BW185" s="141">
        <f t="shared" si="88"/>
        <v>968722.19275838928</v>
      </c>
      <c r="BY185" s="28"/>
      <c r="CE185" s="126"/>
      <c r="CF185" s="121"/>
      <c r="CG185" s="122" t="s">
        <v>96</v>
      </c>
      <c r="CH185" s="123"/>
      <c r="CI185" s="136">
        <f t="shared" si="98"/>
        <v>1247384.777047311</v>
      </c>
      <c r="CJ185" s="137">
        <f t="shared" si="98"/>
        <v>-186729.62465656156</v>
      </c>
      <c r="CK185" s="142">
        <f t="shared" si="96"/>
        <v>884099.55726135569</v>
      </c>
      <c r="CL185" s="137">
        <f t="shared" si="97"/>
        <v>80668.667363326007</v>
      </c>
      <c r="CM185" s="142"/>
      <c r="CN185" s="137"/>
      <c r="CO185" s="143"/>
      <c r="CP185" s="143"/>
      <c r="CQ185" s="143">
        <f t="shared" si="95"/>
        <v>887722.91610259051</v>
      </c>
      <c r="CR185" s="143">
        <f t="shared" si="95"/>
        <v>80999.27665579872</v>
      </c>
      <c r="CS185" s="143">
        <f t="shared" si="89"/>
        <v>3019207.2504112571</v>
      </c>
      <c r="CT185" s="143">
        <f t="shared" si="90"/>
        <v>2717286.5253701317</v>
      </c>
      <c r="CU185" s="143">
        <f t="shared" si="91"/>
        <v>-25061.680637436832</v>
      </c>
      <c r="CX185" s="138">
        <v>160</v>
      </c>
      <c r="CY185" s="205"/>
      <c r="CZ185" s="206" t="s">
        <v>96</v>
      </c>
      <c r="DA185" s="237">
        <f t="shared" si="92"/>
        <v>-6014803.3529848456</v>
      </c>
      <c r="DB185" s="237">
        <f t="shared" si="86"/>
        <v>2717286.5253701317</v>
      </c>
      <c r="DC185" s="237">
        <f t="shared" si="86"/>
        <v>-25061.680637436832</v>
      </c>
      <c r="DD185" s="138">
        <f t="shared" si="83"/>
        <v>-8732089.8783549778</v>
      </c>
    </row>
    <row r="186" spans="27:108">
      <c r="AU186" s="124">
        <f t="shared" si="80"/>
        <v>164</v>
      </c>
      <c r="AV186" s="131"/>
      <c r="AW186" s="120" t="s">
        <v>97</v>
      </c>
      <c r="AX186" s="164"/>
      <c r="AY186" s="139">
        <f t="shared" si="70"/>
        <v>-46062494.694622092</v>
      </c>
      <c r="AZ186" s="140">
        <f t="shared" si="93"/>
        <v>1252582.2136183414</v>
      </c>
      <c r="BA186" s="134">
        <f t="shared" si="84"/>
        <v>-191927.06122759206</v>
      </c>
      <c r="BB186" s="141">
        <f t="shared" si="94"/>
        <v>1060655.1523907494</v>
      </c>
      <c r="BD186" s="145">
        <f t="shared" si="74"/>
        <v>18476380.609936886</v>
      </c>
      <c r="BE186" s="146">
        <f t="shared" si="75"/>
        <v>887783.30541661137</v>
      </c>
      <c r="BF186" s="134">
        <f t="shared" si="76"/>
        <v>76984.919208070365</v>
      </c>
      <c r="BG186" s="141">
        <f t="shared" si="81"/>
        <v>964768.22462468175</v>
      </c>
      <c r="BH186" s="102"/>
      <c r="BI186" s="161"/>
      <c r="BJ186" s="161"/>
      <c r="BK186" s="161"/>
      <c r="BL186" s="161"/>
      <c r="BO186" s="161"/>
      <c r="BP186" s="161"/>
      <c r="BQ186" s="161"/>
      <c r="BR186" s="161"/>
      <c r="BT186" s="139">
        <f t="shared" si="73"/>
        <v>18552103.4812891</v>
      </c>
      <c r="BU186" s="140">
        <f t="shared" si="87"/>
        <v>891421.76158635132</v>
      </c>
      <c r="BV186" s="134">
        <f t="shared" si="85"/>
        <v>77300.431172037919</v>
      </c>
      <c r="BW186" s="141">
        <f t="shared" si="88"/>
        <v>968722.19275838928</v>
      </c>
      <c r="BY186" s="28"/>
      <c r="CE186" s="126"/>
      <c r="CF186" s="121"/>
      <c r="CG186" s="122" t="s">
        <v>97</v>
      </c>
      <c r="CH186" s="123"/>
      <c r="CI186" s="136">
        <f t="shared" si="98"/>
        <v>1252582.2136183414</v>
      </c>
      <c r="CJ186" s="137">
        <f t="shared" si="98"/>
        <v>-191927.06122759206</v>
      </c>
      <c r="CK186" s="142">
        <f t="shared" si="96"/>
        <v>887783.30541661137</v>
      </c>
      <c r="CL186" s="137">
        <f t="shared" si="97"/>
        <v>76984.919208070365</v>
      </c>
      <c r="CM186" s="142"/>
      <c r="CN186" s="137"/>
      <c r="CO186" s="143"/>
      <c r="CP186" s="143"/>
      <c r="CQ186" s="143">
        <f t="shared" si="95"/>
        <v>891421.76158635132</v>
      </c>
      <c r="CR186" s="143">
        <f t="shared" si="95"/>
        <v>77300.431172037919</v>
      </c>
      <c r="CS186" s="143">
        <f t="shared" si="89"/>
        <v>3031787.2806213042</v>
      </c>
      <c r="CT186" s="143">
        <f t="shared" si="90"/>
        <v>2728608.5525591737</v>
      </c>
      <c r="CU186" s="143">
        <f t="shared" si="91"/>
        <v>-37641.710847483773</v>
      </c>
      <c r="CX186" s="138">
        <v>161</v>
      </c>
      <c r="CY186" s="205"/>
      <c r="CZ186" s="206" t="s">
        <v>97</v>
      </c>
      <c r="DA186" s="237">
        <f t="shared" si="92"/>
        <v>-9034010.6033961065</v>
      </c>
      <c r="DB186" s="237">
        <f t="shared" si="86"/>
        <v>2728608.5525591737</v>
      </c>
      <c r="DC186" s="237">
        <f t="shared" si="86"/>
        <v>-37641.710847483773</v>
      </c>
      <c r="DD186" s="138">
        <f t="shared" si="83"/>
        <v>-11762619.155955281</v>
      </c>
    </row>
    <row r="187" spans="27:108">
      <c r="AU187" s="124">
        <f t="shared" si="80"/>
        <v>165</v>
      </c>
      <c r="AV187" s="119">
        <v>2031</v>
      </c>
      <c r="AW187" s="120" t="s">
        <v>86</v>
      </c>
      <c r="AX187" s="125"/>
      <c r="AY187" s="139">
        <f t="shared" si="70"/>
        <v>-47315076.90824043</v>
      </c>
      <c r="AZ187" s="140">
        <f t="shared" si="93"/>
        <v>1257801.3061750846</v>
      </c>
      <c r="BA187" s="134">
        <f t="shared" si="84"/>
        <v>-197146.15378433513</v>
      </c>
      <c r="BB187" s="141">
        <f t="shared" si="94"/>
        <v>1060655.1523907494</v>
      </c>
      <c r="BD187" s="145">
        <f t="shared" si="74"/>
        <v>17588597.304520275</v>
      </c>
      <c r="BE187" s="146">
        <f t="shared" si="75"/>
        <v>891482.40252251388</v>
      </c>
      <c r="BF187" s="134">
        <f t="shared" si="76"/>
        <v>73285.822102167818</v>
      </c>
      <c r="BG187" s="141">
        <f t="shared" si="81"/>
        <v>964768.22462468175</v>
      </c>
      <c r="BH187" s="102"/>
      <c r="BI187" s="161"/>
      <c r="BJ187" s="161"/>
      <c r="BK187" s="161"/>
      <c r="BL187" s="161"/>
      <c r="BO187" s="161"/>
      <c r="BP187" s="161"/>
      <c r="BQ187" s="161"/>
      <c r="BR187" s="161"/>
      <c r="BT187" s="139">
        <f t="shared" si="73"/>
        <v>17660681.71970275</v>
      </c>
      <c r="BU187" s="140">
        <f t="shared" si="87"/>
        <v>895136.01892629452</v>
      </c>
      <c r="BV187" s="134">
        <f t="shared" si="85"/>
        <v>73586.173832094806</v>
      </c>
      <c r="BW187" s="141">
        <f t="shared" si="88"/>
        <v>968722.19275838928</v>
      </c>
      <c r="BY187" s="28"/>
      <c r="CE187" s="126"/>
      <c r="CF187" s="121">
        <v>2031</v>
      </c>
      <c r="CG187" s="122" t="s">
        <v>86</v>
      </c>
      <c r="CH187" s="123"/>
      <c r="CI187" s="136">
        <f t="shared" si="98"/>
        <v>1257801.3061750846</v>
      </c>
      <c r="CJ187" s="137">
        <f t="shared" si="98"/>
        <v>-197146.15378433513</v>
      </c>
      <c r="CK187" s="142">
        <f t="shared" si="96"/>
        <v>891482.40252251388</v>
      </c>
      <c r="CL187" s="137">
        <f t="shared" si="97"/>
        <v>73285.822102167818</v>
      </c>
      <c r="CM187" s="142"/>
      <c r="CN187" s="137"/>
      <c r="CO187" s="143"/>
      <c r="CP187" s="143"/>
      <c r="CQ187" s="143">
        <f t="shared" si="95"/>
        <v>895136.01892629452</v>
      </c>
      <c r="CR187" s="143">
        <f t="shared" si="95"/>
        <v>73586.173832094806</v>
      </c>
      <c r="CS187" s="143">
        <f t="shared" si="89"/>
        <v>3044419.7276238929</v>
      </c>
      <c r="CT187" s="143">
        <f t="shared" si="90"/>
        <v>2739977.7548615038</v>
      </c>
      <c r="CU187" s="143">
        <f t="shared" si="91"/>
        <v>-50274.157850072501</v>
      </c>
      <c r="CX187" s="138">
        <v>162</v>
      </c>
      <c r="CY187" s="205">
        <v>2031</v>
      </c>
      <c r="CZ187" s="206" t="s">
        <v>86</v>
      </c>
      <c r="DA187" s="237">
        <f t="shared" si="92"/>
        <v>-12065797.884017404</v>
      </c>
      <c r="DB187" s="237">
        <f t="shared" si="86"/>
        <v>2739977.7548615038</v>
      </c>
      <c r="DC187" s="237">
        <f t="shared" si="86"/>
        <v>-50274.157850072501</v>
      </c>
      <c r="DD187" s="138">
        <f t="shared" si="83"/>
        <v>-14805775.638878908</v>
      </c>
    </row>
    <row r="188" spans="27:108">
      <c r="AU188" s="124">
        <f t="shared" si="80"/>
        <v>166</v>
      </c>
      <c r="AV188" s="131"/>
      <c r="AW188" s="120" t="s">
        <v>87</v>
      </c>
      <c r="AX188" s="125"/>
      <c r="AY188" s="139">
        <f t="shared" si="70"/>
        <v>-48572878.214415513</v>
      </c>
      <c r="AZ188" s="140">
        <f t="shared" si="93"/>
        <v>1263042.1449508141</v>
      </c>
      <c r="BA188" s="134">
        <f t="shared" si="84"/>
        <v>-202386.99256006465</v>
      </c>
      <c r="BB188" s="141">
        <f t="shared" si="94"/>
        <v>1060655.1523907494</v>
      </c>
      <c r="BD188" s="145">
        <f t="shared" si="74"/>
        <v>16697114.901997762</v>
      </c>
      <c r="BE188" s="146">
        <f t="shared" si="75"/>
        <v>895196.91253302444</v>
      </c>
      <c r="BF188" s="134">
        <f t="shared" si="76"/>
        <v>69571.312091657353</v>
      </c>
      <c r="BG188" s="141">
        <f t="shared" si="81"/>
        <v>964768.22462468175</v>
      </c>
      <c r="BH188" s="102"/>
      <c r="BI188" s="161"/>
      <c r="BJ188" s="161"/>
      <c r="BK188" s="161"/>
      <c r="BL188" s="161"/>
      <c r="BO188" s="161"/>
      <c r="BP188" s="161"/>
      <c r="BQ188" s="161"/>
      <c r="BR188" s="161"/>
      <c r="BT188" s="139">
        <f t="shared" si="73"/>
        <v>16765545.700776456</v>
      </c>
      <c r="BU188" s="140">
        <f t="shared" si="87"/>
        <v>898865.75233848742</v>
      </c>
      <c r="BV188" s="134">
        <f t="shared" si="85"/>
        <v>69856.440419901905</v>
      </c>
      <c r="BW188" s="141">
        <f t="shared" si="88"/>
        <v>968722.19275838928</v>
      </c>
      <c r="BY188" s="28"/>
      <c r="CE188" s="126"/>
      <c r="CF188" s="121"/>
      <c r="CG188" s="122" t="s">
        <v>87</v>
      </c>
      <c r="CH188" s="123"/>
      <c r="CI188" s="136">
        <f t="shared" si="98"/>
        <v>1263042.1449508141</v>
      </c>
      <c r="CJ188" s="137">
        <f t="shared" si="98"/>
        <v>-202386.99256006465</v>
      </c>
      <c r="CK188" s="142">
        <f t="shared" si="96"/>
        <v>895196.91253302444</v>
      </c>
      <c r="CL188" s="137">
        <f t="shared" si="97"/>
        <v>69571.312091657353</v>
      </c>
      <c r="CM188" s="142"/>
      <c r="CN188" s="137"/>
      <c r="CO188" s="143"/>
      <c r="CP188" s="143"/>
      <c r="CQ188" s="143">
        <f t="shared" si="95"/>
        <v>898865.75233848742</v>
      </c>
      <c r="CR188" s="143">
        <f t="shared" si="95"/>
        <v>69856.440419901905</v>
      </c>
      <c r="CS188" s="143">
        <f t="shared" si="89"/>
        <v>3057104.8098223256</v>
      </c>
      <c r="CT188" s="143">
        <f t="shared" si="90"/>
        <v>2751394.3288400932</v>
      </c>
      <c r="CU188" s="143">
        <f t="shared" si="91"/>
        <v>-62959.24004850538</v>
      </c>
      <c r="CX188" s="138">
        <v>163</v>
      </c>
      <c r="CY188" s="205"/>
      <c r="CZ188" s="206" t="s">
        <v>87</v>
      </c>
      <c r="DA188" s="237">
        <f t="shared" si="92"/>
        <v>-15110217.611641297</v>
      </c>
      <c r="DB188" s="237">
        <f t="shared" si="86"/>
        <v>2751394.3288400932</v>
      </c>
      <c r="DC188" s="237">
        <f t="shared" si="86"/>
        <v>-62959.24004850538</v>
      </c>
      <c r="DD188" s="138">
        <f t="shared" si="83"/>
        <v>-17861611.940481391</v>
      </c>
    </row>
    <row r="189" spans="27:108">
      <c r="AU189" s="124">
        <f t="shared" si="80"/>
        <v>167</v>
      </c>
      <c r="AV189" s="131"/>
      <c r="AW189" s="120" t="s">
        <v>88</v>
      </c>
      <c r="AX189" s="125"/>
      <c r="AY189" s="139">
        <f t="shared" si="70"/>
        <v>-49835920.359366328</v>
      </c>
      <c r="AZ189" s="140">
        <f t="shared" si="93"/>
        <v>1268304.8205547759</v>
      </c>
      <c r="BA189" s="134">
        <f t="shared" si="84"/>
        <v>-207649.66816402637</v>
      </c>
      <c r="BB189" s="141">
        <f t="shared" si="94"/>
        <v>1060655.1523907494</v>
      </c>
      <c r="BD189" s="145">
        <f t="shared" si="74"/>
        <v>15801917.989464737</v>
      </c>
      <c r="BE189" s="146">
        <f t="shared" si="75"/>
        <v>898926.89966857864</v>
      </c>
      <c r="BF189" s="134">
        <f t="shared" si="76"/>
        <v>65841.324956103068</v>
      </c>
      <c r="BG189" s="141">
        <f t="shared" si="81"/>
        <v>964768.22462468175</v>
      </c>
      <c r="BH189" s="102"/>
      <c r="BI189" s="161"/>
      <c r="BJ189" s="161"/>
      <c r="BK189" s="161"/>
      <c r="BL189" s="161"/>
      <c r="BO189" s="161"/>
      <c r="BP189" s="161"/>
      <c r="BQ189" s="161"/>
      <c r="BR189" s="161"/>
      <c r="BT189" s="139">
        <f t="shared" si="73"/>
        <v>15866679.948437968</v>
      </c>
      <c r="BU189" s="140">
        <f t="shared" si="87"/>
        <v>902611.02630656445</v>
      </c>
      <c r="BV189" s="134">
        <f t="shared" si="85"/>
        <v>66111.166451824873</v>
      </c>
      <c r="BW189" s="141">
        <f t="shared" si="88"/>
        <v>968722.19275838928</v>
      </c>
      <c r="BY189" s="28"/>
      <c r="CE189" s="126"/>
      <c r="CF189" s="121"/>
      <c r="CG189" s="122" t="s">
        <v>88</v>
      </c>
      <c r="CH189" s="123"/>
      <c r="CI189" s="136">
        <f t="shared" si="98"/>
        <v>1268304.8205547759</v>
      </c>
      <c r="CJ189" s="137">
        <f t="shared" si="98"/>
        <v>-207649.66816402637</v>
      </c>
      <c r="CK189" s="142">
        <f t="shared" si="96"/>
        <v>898926.89966857864</v>
      </c>
      <c r="CL189" s="137">
        <f t="shared" si="97"/>
        <v>65841.324956103068</v>
      </c>
      <c r="CM189" s="142"/>
      <c r="CN189" s="137"/>
      <c r="CO189" s="143"/>
      <c r="CP189" s="143"/>
      <c r="CQ189" s="143">
        <f t="shared" si="95"/>
        <v>902611.02630656445</v>
      </c>
      <c r="CR189" s="143">
        <f t="shared" si="95"/>
        <v>66111.166451824873</v>
      </c>
      <c r="CS189" s="143">
        <f t="shared" si="89"/>
        <v>3069842.7465299191</v>
      </c>
      <c r="CT189" s="143">
        <f t="shared" si="90"/>
        <v>2762858.4718769272</v>
      </c>
      <c r="CU189" s="143">
        <f t="shared" si="91"/>
        <v>-75697.176756098415</v>
      </c>
      <c r="CX189" s="138">
        <v>164</v>
      </c>
      <c r="CY189" s="205"/>
      <c r="CZ189" s="206" t="s">
        <v>88</v>
      </c>
      <c r="DA189" s="237">
        <f t="shared" si="92"/>
        <v>-18167322.421463624</v>
      </c>
      <c r="DB189" s="237">
        <f t="shared" si="86"/>
        <v>2762858.4718769272</v>
      </c>
      <c r="DC189" s="237">
        <f t="shared" si="86"/>
        <v>-75697.176756098415</v>
      </c>
      <c r="DD189" s="138">
        <f t="shared" si="83"/>
        <v>-20930180.89334055</v>
      </c>
    </row>
    <row r="190" spans="27:108">
      <c r="AU190" s="124">
        <f t="shared" si="80"/>
        <v>168</v>
      </c>
      <c r="AV190" s="131"/>
      <c r="AW190" s="120" t="s">
        <v>89</v>
      </c>
      <c r="AX190" s="166"/>
      <c r="AY190" s="139">
        <f t="shared" ref="AY190:AY205" si="99">+AY189-AZ189</f>
        <v>-51104225.179921106</v>
      </c>
      <c r="AZ190" s="140">
        <f t="shared" si="93"/>
        <v>1273589.423973754</v>
      </c>
      <c r="BA190" s="134">
        <f t="shared" si="84"/>
        <v>-212934.27158300462</v>
      </c>
      <c r="BB190" s="141">
        <f t="shared" si="94"/>
        <v>1060655.1523907494</v>
      </c>
      <c r="BD190" s="145">
        <f t="shared" si="74"/>
        <v>14902991.089796159</v>
      </c>
      <c r="BE190" s="146">
        <f t="shared" si="75"/>
        <v>902672.42841719778</v>
      </c>
      <c r="BF190" s="134">
        <f t="shared" si="76"/>
        <v>62095.796207484003</v>
      </c>
      <c r="BG190" s="141">
        <f t="shared" si="81"/>
        <v>964768.22462468175</v>
      </c>
      <c r="BH190" s="102"/>
      <c r="BI190" s="161"/>
      <c r="BJ190" s="161"/>
      <c r="BK190" s="161"/>
      <c r="BL190" s="161"/>
      <c r="BO190" s="161"/>
      <c r="BP190" s="161"/>
      <c r="BQ190" s="161"/>
      <c r="BR190" s="161"/>
      <c r="BT190" s="139">
        <f t="shared" si="73"/>
        <v>14964068.922131404</v>
      </c>
      <c r="BU190" s="140">
        <f t="shared" si="87"/>
        <v>906371.90558284172</v>
      </c>
      <c r="BV190" s="134">
        <f t="shared" si="85"/>
        <v>62350.287175547528</v>
      </c>
      <c r="BW190" s="141">
        <f t="shared" si="88"/>
        <v>968722.19275838928</v>
      </c>
      <c r="BY190" s="28"/>
      <c r="CE190" s="126"/>
      <c r="CF190" s="121"/>
      <c r="CG190" s="122" t="s">
        <v>89</v>
      </c>
      <c r="CH190" s="123"/>
      <c r="CI190" s="136">
        <f t="shared" si="98"/>
        <v>1273589.423973754</v>
      </c>
      <c r="CJ190" s="137">
        <f t="shared" si="98"/>
        <v>-212934.27158300462</v>
      </c>
      <c r="CK190" s="142">
        <f t="shared" si="96"/>
        <v>902672.42841719778</v>
      </c>
      <c r="CL190" s="137">
        <f t="shared" si="97"/>
        <v>62095.796207484003</v>
      </c>
      <c r="CM190" s="142"/>
      <c r="CN190" s="137"/>
      <c r="CO190" s="143"/>
      <c r="CP190" s="143"/>
      <c r="CQ190" s="143">
        <f t="shared" si="95"/>
        <v>906371.90558284172</v>
      </c>
      <c r="CR190" s="143">
        <f t="shared" si="95"/>
        <v>62350.287175547528</v>
      </c>
      <c r="CS190" s="143">
        <f t="shared" si="89"/>
        <v>3082633.7579737939</v>
      </c>
      <c r="CT190" s="143">
        <f t="shared" si="90"/>
        <v>2774370.3821764146</v>
      </c>
      <c r="CU190" s="143">
        <f t="shared" si="91"/>
        <v>-88488.188199973083</v>
      </c>
      <c r="CX190" s="138">
        <v>165</v>
      </c>
      <c r="CY190" s="205"/>
      <c r="CZ190" s="206" t="s">
        <v>89</v>
      </c>
      <c r="DA190" s="237">
        <f t="shared" si="92"/>
        <v>-21237165.167993546</v>
      </c>
      <c r="DB190" s="237">
        <f t="shared" si="86"/>
        <v>2774370.3821764146</v>
      </c>
      <c r="DC190" s="237">
        <f t="shared" si="86"/>
        <v>-88488.188199973083</v>
      </c>
      <c r="DD190" s="138">
        <f t="shared" si="83"/>
        <v>-24011535.55016996</v>
      </c>
    </row>
    <row r="191" spans="27:108">
      <c r="AA191" s="158"/>
      <c r="AN191" s="158"/>
      <c r="AO191" s="158"/>
      <c r="AP191" s="158"/>
      <c r="AQ191" s="158"/>
      <c r="AR191" s="158"/>
      <c r="AS191" s="158"/>
      <c r="AU191" s="124">
        <f t="shared" si="80"/>
        <v>169</v>
      </c>
      <c r="AV191" s="131"/>
      <c r="AW191" s="120" t="s">
        <v>90</v>
      </c>
      <c r="AX191" s="125"/>
      <c r="AY191" s="139">
        <f t="shared" si="99"/>
        <v>-52377814.60389486</v>
      </c>
      <c r="AZ191" s="140">
        <f t="shared" si="93"/>
        <v>1278896.0465736447</v>
      </c>
      <c r="BA191" s="134">
        <f t="shared" si="84"/>
        <v>-218240.89418289528</v>
      </c>
      <c r="BB191" s="141">
        <f t="shared" si="94"/>
        <v>1060655.1523907494</v>
      </c>
      <c r="BD191" s="145">
        <f t="shared" si="74"/>
        <v>14000318.661378961</v>
      </c>
      <c r="BE191" s="146">
        <f t="shared" si="75"/>
        <v>906433.56353560276</v>
      </c>
      <c r="BF191" s="134">
        <f t="shared" si="76"/>
        <v>58334.661089079011</v>
      </c>
      <c r="BG191" s="141">
        <f t="shared" si="81"/>
        <v>964768.22462468175</v>
      </c>
      <c r="BH191" s="102"/>
      <c r="BI191" s="161"/>
      <c r="BJ191" s="161"/>
      <c r="BK191" s="161"/>
      <c r="BL191" s="161"/>
      <c r="BO191" s="161"/>
      <c r="BP191" s="161"/>
      <c r="BQ191" s="161"/>
      <c r="BR191" s="161"/>
      <c r="BT191" s="139">
        <f t="shared" si="73"/>
        <v>14057697.016548563</v>
      </c>
      <c r="BU191" s="140">
        <f t="shared" si="87"/>
        <v>910148.45518943691</v>
      </c>
      <c r="BV191" s="134">
        <f t="shared" si="85"/>
        <v>58573.737568952347</v>
      </c>
      <c r="BW191" s="141">
        <f t="shared" si="88"/>
        <v>968722.19275838928</v>
      </c>
      <c r="BY191" s="28"/>
      <c r="CA191" s="168"/>
      <c r="CB191" s="168"/>
      <c r="CC191" s="168"/>
      <c r="CD191" s="168"/>
      <c r="CE191" s="126"/>
      <c r="CF191" s="121"/>
      <c r="CG191" s="122" t="s">
        <v>90</v>
      </c>
      <c r="CH191" s="123"/>
      <c r="CI191" s="136">
        <f t="shared" si="98"/>
        <v>1278896.0465736447</v>
      </c>
      <c r="CJ191" s="137">
        <f t="shared" si="98"/>
        <v>-218240.89418289528</v>
      </c>
      <c r="CK191" s="142">
        <f t="shared" si="96"/>
        <v>906433.56353560276</v>
      </c>
      <c r="CL191" s="137">
        <f t="shared" si="97"/>
        <v>58334.661089079011</v>
      </c>
      <c r="CM191" s="142"/>
      <c r="CN191" s="137"/>
      <c r="CO191" s="143"/>
      <c r="CP191" s="143"/>
      <c r="CQ191" s="143">
        <f t="shared" si="95"/>
        <v>910148.45518943691</v>
      </c>
      <c r="CR191" s="143">
        <f t="shared" si="95"/>
        <v>58573.737568952347</v>
      </c>
      <c r="CS191" s="143">
        <f t="shared" si="89"/>
        <v>3095478.0652986839</v>
      </c>
      <c r="CT191" s="143">
        <f t="shared" si="90"/>
        <v>2785930.2587688155</v>
      </c>
      <c r="CU191" s="143">
        <f t="shared" si="91"/>
        <v>-101332.49552486392</v>
      </c>
      <c r="CX191" s="138">
        <v>166</v>
      </c>
      <c r="CY191" s="205"/>
      <c r="CZ191" s="206" t="s">
        <v>90</v>
      </c>
      <c r="DA191" s="237">
        <f t="shared" si="92"/>
        <v>-24319798.925967332</v>
      </c>
      <c r="DB191" s="237">
        <f t="shared" si="86"/>
        <v>2785930.2587688155</v>
      </c>
      <c r="DC191" s="237">
        <f t="shared" si="86"/>
        <v>-101332.49552486392</v>
      </c>
      <c r="DD191" s="138">
        <f t="shared" si="83"/>
        <v>-27105729.184736148</v>
      </c>
    </row>
    <row r="192" spans="27:108">
      <c r="AU192" s="124">
        <f t="shared" si="80"/>
        <v>170</v>
      </c>
      <c r="AV192" s="131"/>
      <c r="AW192" s="148" t="s">
        <v>91</v>
      </c>
      <c r="AX192" s="125"/>
      <c r="AY192" s="139">
        <f t="shared" si="99"/>
        <v>-53656710.650468506</v>
      </c>
      <c r="AZ192" s="140">
        <f t="shared" si="93"/>
        <v>1284224.7801010348</v>
      </c>
      <c r="BA192" s="134">
        <f t="shared" si="84"/>
        <v>-223569.62771028545</v>
      </c>
      <c r="BB192" s="141">
        <f t="shared" si="94"/>
        <v>1060655.1523907494</v>
      </c>
      <c r="BD192" s="145">
        <f t="shared" si="74"/>
        <v>13093885.097843358</v>
      </c>
      <c r="BE192" s="146">
        <f t="shared" si="75"/>
        <v>910210.37005033437</v>
      </c>
      <c r="BF192" s="134">
        <f t="shared" si="76"/>
        <v>54557.85457434733</v>
      </c>
      <c r="BG192" s="141">
        <f t="shared" si="81"/>
        <v>964768.22462468175</v>
      </c>
      <c r="BH192" s="102"/>
      <c r="BI192" s="161"/>
      <c r="BJ192" s="161"/>
      <c r="BK192" s="161"/>
      <c r="BL192" s="161"/>
      <c r="BO192" s="161"/>
      <c r="BP192" s="161"/>
      <c r="BQ192" s="161"/>
      <c r="BR192" s="161"/>
      <c r="BT192" s="139">
        <f t="shared" si="73"/>
        <v>13147548.561359126</v>
      </c>
      <c r="BU192" s="140">
        <f t="shared" si="87"/>
        <v>913940.74041939294</v>
      </c>
      <c r="BV192" s="134">
        <f t="shared" si="85"/>
        <v>54781.452338996365</v>
      </c>
      <c r="BW192" s="141">
        <f t="shared" si="88"/>
        <v>968722.19275838928</v>
      </c>
      <c r="BY192" s="162"/>
      <c r="BZ192" s="168"/>
      <c r="CE192" s="126"/>
      <c r="CF192" s="121"/>
      <c r="CG192" s="122" t="s">
        <v>91</v>
      </c>
      <c r="CH192" s="123"/>
      <c r="CI192" s="136">
        <f t="shared" si="98"/>
        <v>1284224.7801010348</v>
      </c>
      <c r="CJ192" s="137">
        <f t="shared" si="98"/>
        <v>-223569.62771028545</v>
      </c>
      <c r="CK192" s="142">
        <f t="shared" si="96"/>
        <v>910210.37005033437</v>
      </c>
      <c r="CL192" s="137">
        <f t="shared" si="97"/>
        <v>54557.85457434733</v>
      </c>
      <c r="CM192" s="142"/>
      <c r="CN192" s="137"/>
      <c r="CO192" s="143"/>
      <c r="CP192" s="143"/>
      <c r="CQ192" s="143">
        <f t="shared" si="95"/>
        <v>913940.74041939294</v>
      </c>
      <c r="CR192" s="143">
        <f t="shared" si="95"/>
        <v>54781.452338996365</v>
      </c>
      <c r="CS192" s="143">
        <f t="shared" si="89"/>
        <v>3108375.8905707621</v>
      </c>
      <c r="CT192" s="143">
        <f t="shared" si="90"/>
        <v>2797538.3015136858</v>
      </c>
      <c r="CU192" s="143">
        <f t="shared" si="91"/>
        <v>-114230.32079694176</v>
      </c>
      <c r="CX192" s="138">
        <v>167</v>
      </c>
      <c r="CY192" s="205"/>
      <c r="CZ192" s="206" t="s">
        <v>91</v>
      </c>
      <c r="DA192" s="237">
        <f t="shared" si="92"/>
        <v>-27415276.991266023</v>
      </c>
      <c r="DB192" s="237">
        <f t="shared" si="86"/>
        <v>2797538.3015136858</v>
      </c>
      <c r="DC192" s="237">
        <f t="shared" si="86"/>
        <v>-114230.32079694176</v>
      </c>
      <c r="DD192" s="138">
        <f t="shared" si="83"/>
        <v>-30212815.29277971</v>
      </c>
    </row>
    <row r="193" spans="1:108">
      <c r="AU193" s="124">
        <f t="shared" si="80"/>
        <v>171</v>
      </c>
      <c r="AV193" s="131"/>
      <c r="AW193" s="148" t="s">
        <v>92</v>
      </c>
      <c r="AX193" s="125"/>
      <c r="AY193" s="139">
        <f t="shared" si="99"/>
        <v>-54940935.430569544</v>
      </c>
      <c r="AZ193" s="140">
        <f t="shared" si="93"/>
        <v>1289575.7166847892</v>
      </c>
      <c r="BA193" s="134">
        <f t="shared" si="84"/>
        <v>-228920.56429403977</v>
      </c>
      <c r="BB193" s="141">
        <f t="shared" si="94"/>
        <v>1060655.1523907494</v>
      </c>
      <c r="BD193" s="145">
        <f t="shared" si="74"/>
        <v>12183674.727793023</v>
      </c>
      <c r="BE193" s="146">
        <f t="shared" si="75"/>
        <v>914002.91325887747</v>
      </c>
      <c r="BF193" s="134">
        <f t="shared" si="76"/>
        <v>50765.311365804264</v>
      </c>
      <c r="BG193" s="141">
        <f t="shared" si="81"/>
        <v>964768.22462468175</v>
      </c>
      <c r="BH193" s="102"/>
      <c r="BI193" s="161"/>
      <c r="BJ193" s="161"/>
      <c r="BK193" s="161"/>
      <c r="BL193" s="161"/>
      <c r="BO193" s="161"/>
      <c r="BP193" s="161"/>
      <c r="BQ193" s="161"/>
      <c r="BR193" s="161"/>
      <c r="BT193" s="139">
        <f t="shared" si="73"/>
        <v>12233607.820939733</v>
      </c>
      <c r="BU193" s="140">
        <f t="shared" si="87"/>
        <v>917748.82683780708</v>
      </c>
      <c r="BV193" s="134">
        <f t="shared" si="85"/>
        <v>50973.365920582226</v>
      </c>
      <c r="BW193" s="141">
        <f t="shared" si="88"/>
        <v>968722.19275838928</v>
      </c>
      <c r="BY193" s="28"/>
      <c r="CE193" s="126"/>
      <c r="CF193" s="121"/>
      <c r="CG193" s="122" t="s">
        <v>92</v>
      </c>
      <c r="CH193" s="123"/>
      <c r="CI193" s="136">
        <f t="shared" si="98"/>
        <v>1289575.7166847892</v>
      </c>
      <c r="CJ193" s="137">
        <f t="shared" si="98"/>
        <v>-228920.56429403977</v>
      </c>
      <c r="CK193" s="142">
        <f t="shared" si="96"/>
        <v>914002.91325887747</v>
      </c>
      <c r="CL193" s="137">
        <f t="shared" si="97"/>
        <v>50765.311365804264</v>
      </c>
      <c r="CM193" s="142"/>
      <c r="CN193" s="137"/>
      <c r="CO193" s="143"/>
      <c r="CP193" s="143"/>
      <c r="CQ193" s="143">
        <f t="shared" si="95"/>
        <v>917748.82683780708</v>
      </c>
      <c r="CR193" s="143">
        <f t="shared" si="95"/>
        <v>50973.365920582226</v>
      </c>
      <c r="CS193" s="143">
        <f t="shared" si="89"/>
        <v>3121327.4567814735</v>
      </c>
      <c r="CT193" s="143">
        <f t="shared" si="90"/>
        <v>2809194.7111033262</v>
      </c>
      <c r="CU193" s="143">
        <f t="shared" si="91"/>
        <v>-127181.88700765328</v>
      </c>
      <c r="CX193" s="138">
        <v>168</v>
      </c>
      <c r="CY193" s="205"/>
      <c r="CZ193" s="206" t="s">
        <v>92</v>
      </c>
      <c r="DA193" s="237">
        <f t="shared" si="92"/>
        <v>-30523652.881836787</v>
      </c>
      <c r="DB193" s="237">
        <f t="shared" si="86"/>
        <v>2809194.7111033262</v>
      </c>
      <c r="DC193" s="237">
        <f t="shared" si="86"/>
        <v>-127181.88700765328</v>
      </c>
      <c r="DD193" s="138">
        <f t="shared" si="83"/>
        <v>-33332847.592940114</v>
      </c>
    </row>
    <row r="194" spans="1:108">
      <c r="AU194" s="124">
        <f t="shared" si="80"/>
        <v>172</v>
      </c>
      <c r="AV194" s="131"/>
      <c r="AW194" s="120" t="s">
        <v>93</v>
      </c>
      <c r="AX194" s="125"/>
      <c r="AY194" s="139">
        <f t="shared" si="99"/>
        <v>-56230511.147254333</v>
      </c>
      <c r="AZ194" s="140">
        <f t="shared" si="93"/>
        <v>1294948.9488376426</v>
      </c>
      <c r="BA194" s="134">
        <f t="shared" si="84"/>
        <v>-234293.79644689304</v>
      </c>
      <c r="BB194" s="141">
        <f t="shared" si="94"/>
        <v>1060655.1523907494</v>
      </c>
      <c r="BD194" s="145">
        <f t="shared" si="74"/>
        <v>11269671.814534146</v>
      </c>
      <c r="BE194" s="146">
        <f t="shared" si="75"/>
        <v>917811.25873078941</v>
      </c>
      <c r="BF194" s="134">
        <f t="shared" si="76"/>
        <v>46956.96589389228</v>
      </c>
      <c r="BG194" s="141">
        <f t="shared" si="81"/>
        <v>964768.22462468175</v>
      </c>
      <c r="BH194" s="102"/>
      <c r="BI194" s="161"/>
      <c r="BJ194" s="161"/>
      <c r="BK194" s="161"/>
      <c r="BL194" s="161"/>
      <c r="BO194" s="161"/>
      <c r="BP194" s="161"/>
      <c r="BQ194" s="161"/>
      <c r="BR194" s="161"/>
      <c r="BT194" s="139">
        <f t="shared" si="73"/>
        <v>11315858.994101925</v>
      </c>
      <c r="BU194" s="140">
        <f t="shared" si="87"/>
        <v>921572.78028296458</v>
      </c>
      <c r="BV194" s="134">
        <f t="shared" si="85"/>
        <v>47149.412475424695</v>
      </c>
      <c r="BW194" s="141">
        <f t="shared" si="88"/>
        <v>968722.19275838928</v>
      </c>
      <c r="BY194" s="28"/>
      <c r="CE194" s="126"/>
      <c r="CF194" s="121"/>
      <c r="CG194" s="122" t="s">
        <v>93</v>
      </c>
      <c r="CH194" s="123"/>
      <c r="CI194" s="136">
        <f t="shared" si="98"/>
        <v>1294948.9488376426</v>
      </c>
      <c r="CJ194" s="137">
        <f t="shared" si="98"/>
        <v>-234293.79644689304</v>
      </c>
      <c r="CK194" s="142">
        <f t="shared" si="96"/>
        <v>917811.25873078941</v>
      </c>
      <c r="CL194" s="137">
        <f t="shared" si="97"/>
        <v>46956.96589389228</v>
      </c>
      <c r="CM194" s="142"/>
      <c r="CN194" s="137"/>
      <c r="CO194" s="143"/>
      <c r="CP194" s="143"/>
      <c r="CQ194" s="143">
        <f t="shared" si="95"/>
        <v>921572.78028296458</v>
      </c>
      <c r="CR194" s="143">
        <f t="shared" si="95"/>
        <v>47149.412475424695</v>
      </c>
      <c r="CS194" s="143">
        <f t="shared" si="89"/>
        <v>3134332.9878513967</v>
      </c>
      <c r="CT194" s="143">
        <f t="shared" si="90"/>
        <v>2820899.6890662569</v>
      </c>
      <c r="CU194" s="143">
        <f t="shared" si="91"/>
        <v>-140187.41807757606</v>
      </c>
      <c r="CX194" s="138">
        <v>169</v>
      </c>
      <c r="CY194" s="205"/>
      <c r="CZ194" s="206" t="s">
        <v>93</v>
      </c>
      <c r="DA194" s="237">
        <f t="shared" si="92"/>
        <v>-33644980.338618264</v>
      </c>
      <c r="DB194" s="237">
        <f t="shared" si="86"/>
        <v>2820899.6890662569</v>
      </c>
      <c r="DC194" s="237">
        <f t="shared" si="86"/>
        <v>-140187.41807757606</v>
      </c>
      <c r="DD194" s="138">
        <f t="shared" si="83"/>
        <v>-36465880.027684517</v>
      </c>
    </row>
    <row r="195" spans="1:108">
      <c r="AU195" s="124">
        <f t="shared" si="80"/>
        <v>173</v>
      </c>
      <c r="AV195" s="131"/>
      <c r="AW195" s="120" t="s">
        <v>94</v>
      </c>
      <c r="AX195" s="125"/>
      <c r="AY195" s="139">
        <f t="shared" si="99"/>
        <v>-57525460.096091978</v>
      </c>
      <c r="AZ195" s="140">
        <f t="shared" si="93"/>
        <v>1300344.5694577994</v>
      </c>
      <c r="BA195" s="134">
        <f t="shared" si="84"/>
        <v>-239689.41706704992</v>
      </c>
      <c r="BB195" s="141">
        <f t="shared" si="94"/>
        <v>1060655.1523907494</v>
      </c>
      <c r="BD195" s="145">
        <f t="shared" si="74"/>
        <v>10351860.555803357</v>
      </c>
      <c r="BE195" s="146">
        <f t="shared" si="75"/>
        <v>921635.47230883443</v>
      </c>
      <c r="BF195" s="134">
        <f t="shared" si="76"/>
        <v>43132.75231584732</v>
      </c>
      <c r="BG195" s="141">
        <f t="shared" si="81"/>
        <v>964768.22462468175</v>
      </c>
      <c r="BH195" s="102"/>
      <c r="BI195" s="161"/>
      <c r="BJ195" s="161"/>
      <c r="BK195" s="161"/>
      <c r="BL195" s="161"/>
      <c r="BO195" s="161"/>
      <c r="BP195" s="161"/>
      <c r="BQ195" s="161"/>
      <c r="BR195" s="161"/>
      <c r="BT195" s="139">
        <f t="shared" si="73"/>
        <v>10394286.21381896</v>
      </c>
      <c r="BU195" s="140">
        <f t="shared" si="87"/>
        <v>925412.66686747689</v>
      </c>
      <c r="BV195" s="134">
        <f t="shared" si="85"/>
        <v>43309.525890912337</v>
      </c>
      <c r="BW195" s="141">
        <f t="shared" si="88"/>
        <v>968722.19275838928</v>
      </c>
      <c r="BY195" s="28"/>
      <c r="CE195" s="126"/>
      <c r="CF195" s="121"/>
      <c r="CG195" s="122" t="s">
        <v>94</v>
      </c>
      <c r="CH195" s="123"/>
      <c r="CI195" s="136">
        <f t="shared" si="98"/>
        <v>1300344.5694577994</v>
      </c>
      <c r="CJ195" s="137">
        <f t="shared" si="98"/>
        <v>-239689.41706704992</v>
      </c>
      <c r="CK195" s="142">
        <f t="shared" si="96"/>
        <v>921635.47230883443</v>
      </c>
      <c r="CL195" s="137">
        <f t="shared" si="97"/>
        <v>43132.75231584732</v>
      </c>
      <c r="CM195" s="142"/>
      <c r="CN195" s="137"/>
      <c r="CO195" s="143"/>
      <c r="CP195" s="143"/>
      <c r="CQ195" s="143">
        <f t="shared" si="95"/>
        <v>925412.66686747689</v>
      </c>
      <c r="CR195" s="143">
        <f t="shared" si="95"/>
        <v>43309.525890912337</v>
      </c>
      <c r="CS195" s="143">
        <f t="shared" si="89"/>
        <v>3147392.7086341106</v>
      </c>
      <c r="CT195" s="143">
        <f t="shared" si="90"/>
        <v>2832653.4377706996</v>
      </c>
      <c r="CU195" s="143">
        <f t="shared" si="91"/>
        <v>-153247.13886029026</v>
      </c>
      <c r="CX195" s="138">
        <v>170</v>
      </c>
      <c r="CY195" s="205"/>
      <c r="CZ195" s="206" t="s">
        <v>94</v>
      </c>
      <c r="DA195" s="237">
        <f t="shared" si="92"/>
        <v>-36779313.32646966</v>
      </c>
      <c r="DB195" s="237">
        <f t="shared" si="86"/>
        <v>2832653.4377706996</v>
      </c>
      <c r="DC195" s="237">
        <f t="shared" si="86"/>
        <v>-153247.13886029026</v>
      </c>
      <c r="DD195" s="138">
        <f t="shared" si="83"/>
        <v>-39611966.764240362</v>
      </c>
    </row>
    <row r="196" spans="1:108">
      <c r="AU196" s="124">
        <f t="shared" si="80"/>
        <v>174</v>
      </c>
      <c r="AV196" s="131"/>
      <c r="AW196" s="120" t="s">
        <v>95</v>
      </c>
      <c r="AX196" s="125"/>
      <c r="AY196" s="139">
        <f t="shared" si="99"/>
        <v>-58825804.665549777</v>
      </c>
      <c r="AZ196" s="140">
        <f t="shared" si="93"/>
        <v>1305762.6718305401</v>
      </c>
      <c r="BA196" s="134">
        <f t="shared" si="84"/>
        <v>-245107.51943979075</v>
      </c>
      <c r="BB196" s="141">
        <f t="shared" si="94"/>
        <v>1060655.1523907494</v>
      </c>
      <c r="BD196" s="145">
        <f t="shared" si="74"/>
        <v>9430225.0834945217</v>
      </c>
      <c r="BE196" s="146">
        <f t="shared" si="75"/>
        <v>925475.62011012121</v>
      </c>
      <c r="BF196" s="134">
        <f t="shared" si="76"/>
        <v>39292.604514560509</v>
      </c>
      <c r="BG196" s="141">
        <f t="shared" si="81"/>
        <v>964768.22462468175</v>
      </c>
      <c r="BH196" s="102"/>
      <c r="BI196" s="161"/>
      <c r="BJ196" s="161"/>
      <c r="BK196" s="161"/>
      <c r="BL196" s="161"/>
      <c r="BO196" s="161"/>
      <c r="BP196" s="161"/>
      <c r="BQ196" s="161"/>
      <c r="BR196" s="161"/>
      <c r="BT196" s="139">
        <f t="shared" si="73"/>
        <v>9468873.5469514839</v>
      </c>
      <c r="BU196" s="140">
        <f t="shared" si="87"/>
        <v>929268.55297942471</v>
      </c>
      <c r="BV196" s="134">
        <f t="shared" si="85"/>
        <v>39453.63977896452</v>
      </c>
      <c r="BW196" s="141">
        <f t="shared" si="88"/>
        <v>968722.19275838928</v>
      </c>
      <c r="BY196" s="28"/>
      <c r="CE196" s="126"/>
      <c r="CF196" s="121"/>
      <c r="CG196" s="122" t="s">
        <v>95</v>
      </c>
      <c r="CH196" s="123"/>
      <c r="CI196" s="136">
        <f t="shared" si="98"/>
        <v>1305762.6718305401</v>
      </c>
      <c r="CJ196" s="137">
        <f t="shared" si="98"/>
        <v>-245107.51943979075</v>
      </c>
      <c r="CK196" s="142">
        <f t="shared" si="96"/>
        <v>925475.62011012121</v>
      </c>
      <c r="CL196" s="137">
        <f t="shared" si="97"/>
        <v>39292.604514560509</v>
      </c>
      <c r="CM196" s="142"/>
      <c r="CN196" s="137"/>
      <c r="CO196" s="143"/>
      <c r="CP196" s="143"/>
      <c r="CQ196" s="143">
        <f t="shared" si="95"/>
        <v>929268.55297942471</v>
      </c>
      <c r="CR196" s="143">
        <f t="shared" si="95"/>
        <v>39453.63977896452</v>
      </c>
      <c r="CS196" s="143">
        <f t="shared" si="89"/>
        <v>3160506.8449200857</v>
      </c>
      <c r="CT196" s="143">
        <f t="shared" si="90"/>
        <v>2844456.1604280774</v>
      </c>
      <c r="CU196" s="143">
        <f t="shared" si="91"/>
        <v>-166361.27514626572</v>
      </c>
      <c r="CX196" s="138">
        <v>171</v>
      </c>
      <c r="CY196" s="205"/>
      <c r="CZ196" s="206" t="s">
        <v>95</v>
      </c>
      <c r="DA196" s="237">
        <f t="shared" si="92"/>
        <v>-39926706.035103768</v>
      </c>
      <c r="DB196" s="237">
        <f t="shared" si="86"/>
        <v>2844456.1604280774</v>
      </c>
      <c r="DC196" s="237">
        <f t="shared" si="86"/>
        <v>-166361.27514626572</v>
      </c>
      <c r="DD196" s="138">
        <f t="shared" si="83"/>
        <v>-42771162.195531845</v>
      </c>
    </row>
    <row r="197" spans="1:108">
      <c r="AU197" s="124">
        <f t="shared" si="80"/>
        <v>175</v>
      </c>
      <c r="AV197" s="131"/>
      <c r="AW197" s="120" t="s">
        <v>96</v>
      </c>
      <c r="AX197" s="125"/>
      <c r="AY197" s="139">
        <f t="shared" si="99"/>
        <v>-60131567.33738032</v>
      </c>
      <c r="AZ197" s="140">
        <f t="shared" si="93"/>
        <v>1311203.3496298341</v>
      </c>
      <c r="BA197" s="134">
        <f t="shared" si="84"/>
        <v>-250548.19723908466</v>
      </c>
      <c r="BB197" s="141">
        <f t="shared" si="94"/>
        <v>1060655.1523907494</v>
      </c>
      <c r="BD197" s="145">
        <f t="shared" si="74"/>
        <v>8504749.4633844011</v>
      </c>
      <c r="BE197" s="146">
        <f t="shared" si="75"/>
        <v>929331.76852724678</v>
      </c>
      <c r="BF197" s="134">
        <f t="shared" si="76"/>
        <v>35436.45609743501</v>
      </c>
      <c r="BG197" s="141">
        <f t="shared" si="81"/>
        <v>964768.22462468175</v>
      </c>
      <c r="BH197" s="102"/>
      <c r="BI197" s="161"/>
      <c r="BJ197" s="161"/>
      <c r="BK197" s="161"/>
      <c r="BL197" s="161"/>
      <c r="BO197" s="161"/>
      <c r="BP197" s="161"/>
      <c r="BQ197" s="161"/>
      <c r="BR197" s="161"/>
      <c r="BT197" s="139">
        <f t="shared" si="73"/>
        <v>8539604.9939720593</v>
      </c>
      <c r="BU197" s="140">
        <f t="shared" si="87"/>
        <v>933140.50528350566</v>
      </c>
      <c r="BV197" s="134">
        <f t="shared" si="85"/>
        <v>35581.687474883583</v>
      </c>
      <c r="BW197" s="141">
        <f t="shared" si="88"/>
        <v>968722.19275838928</v>
      </c>
      <c r="BX197" s="168"/>
      <c r="BY197" s="28"/>
      <c r="CE197" s="126"/>
      <c r="CF197" s="121"/>
      <c r="CG197" s="122" t="s">
        <v>96</v>
      </c>
      <c r="CH197" s="123"/>
      <c r="CI197" s="136">
        <f t="shared" si="98"/>
        <v>1311203.3496298341</v>
      </c>
      <c r="CJ197" s="137">
        <f t="shared" si="98"/>
        <v>-250548.19723908466</v>
      </c>
      <c r="CK197" s="142">
        <f t="shared" si="96"/>
        <v>929331.76852724678</v>
      </c>
      <c r="CL197" s="137">
        <f t="shared" si="97"/>
        <v>35436.45609743501</v>
      </c>
      <c r="CM197" s="142"/>
      <c r="CN197" s="137"/>
      <c r="CO197" s="143"/>
      <c r="CP197" s="143"/>
      <c r="CQ197" s="143">
        <f t="shared" si="95"/>
        <v>933140.50528350566</v>
      </c>
      <c r="CR197" s="143">
        <f t="shared" si="95"/>
        <v>35581.687474883583</v>
      </c>
      <c r="CS197" s="143">
        <f t="shared" si="89"/>
        <v>3173675.6234405865</v>
      </c>
      <c r="CT197" s="143">
        <f t="shared" si="90"/>
        <v>2856308.0610965281</v>
      </c>
      <c r="CU197" s="143">
        <f t="shared" si="91"/>
        <v>-179530.05366676609</v>
      </c>
      <c r="CX197" s="138">
        <v>172</v>
      </c>
      <c r="CY197" s="205"/>
      <c r="CZ197" s="206" t="s">
        <v>96</v>
      </c>
      <c r="DA197" s="237">
        <f t="shared" si="92"/>
        <v>-43087212.880023852</v>
      </c>
      <c r="DB197" s="237">
        <f t="shared" si="86"/>
        <v>2856308.0610965281</v>
      </c>
      <c r="DC197" s="237">
        <f t="shared" si="86"/>
        <v>-179530.05366676609</v>
      </c>
      <c r="DD197" s="138">
        <f t="shared" si="83"/>
        <v>-45943520.941120379</v>
      </c>
    </row>
    <row r="198" spans="1:108">
      <c r="AU198" s="124">
        <f t="shared" si="80"/>
        <v>176</v>
      </c>
      <c r="AV198" s="131"/>
      <c r="AW198" s="120" t="s">
        <v>97</v>
      </c>
      <c r="AX198" s="125"/>
      <c r="AY198" s="139">
        <f t="shared" si="99"/>
        <v>-61442770.687010154</v>
      </c>
      <c r="AZ198" s="140">
        <f t="shared" si="93"/>
        <v>1316666.6969199583</v>
      </c>
      <c r="BA198" s="134">
        <f t="shared" si="84"/>
        <v>-256011.544529209</v>
      </c>
      <c r="BB198" s="141">
        <f t="shared" si="94"/>
        <v>1060655.1523907494</v>
      </c>
      <c r="BD198" s="145">
        <f t="shared" ref="BD198:BD205" si="100">+BD197-BE197</f>
        <v>7575417.694857154</v>
      </c>
      <c r="BE198" s="146">
        <f t="shared" ref="BE198:BE205" si="101">+BG198-BF198</f>
        <v>933203.98422944359</v>
      </c>
      <c r="BF198" s="134">
        <f t="shared" ref="BF198:BF205" si="102">+(BD198*$BI$12/12)</f>
        <v>31564.240395238143</v>
      </c>
      <c r="BG198" s="141">
        <f t="shared" si="81"/>
        <v>964768.22462468175</v>
      </c>
      <c r="BH198" s="28"/>
      <c r="BI198" s="161"/>
      <c r="BJ198" s="161"/>
      <c r="BK198" s="161"/>
      <c r="BL198" s="161"/>
      <c r="BM198" s="168"/>
      <c r="BN198" s="168"/>
      <c r="BO198" s="161"/>
      <c r="BP198" s="161"/>
      <c r="BQ198" s="161"/>
      <c r="BR198" s="161"/>
      <c r="BS198" s="168"/>
      <c r="BT198" s="139">
        <f t="shared" si="73"/>
        <v>7606464.4886885537</v>
      </c>
      <c r="BU198" s="140">
        <f t="shared" si="87"/>
        <v>937028.59072218696</v>
      </c>
      <c r="BV198" s="134">
        <f t="shared" si="85"/>
        <v>31693.602036202308</v>
      </c>
      <c r="BW198" s="141">
        <f t="shared" si="88"/>
        <v>968722.19275838928</v>
      </c>
      <c r="BY198" s="28"/>
      <c r="CE198" s="126"/>
      <c r="CF198" s="121"/>
      <c r="CG198" s="122" t="s">
        <v>97</v>
      </c>
      <c r="CH198" s="123"/>
      <c r="CI198" s="136">
        <f t="shared" si="98"/>
        <v>1316666.6969199583</v>
      </c>
      <c r="CJ198" s="137">
        <f t="shared" si="98"/>
        <v>-256011.544529209</v>
      </c>
      <c r="CK198" s="142">
        <f t="shared" si="96"/>
        <v>933203.98422944359</v>
      </c>
      <c r="CL198" s="137">
        <f t="shared" si="97"/>
        <v>31564.240395238143</v>
      </c>
      <c r="CM198" s="142"/>
      <c r="CN198" s="137"/>
      <c r="CO198" s="143"/>
      <c r="CP198" s="143"/>
      <c r="CQ198" s="143">
        <f t="shared" si="95"/>
        <v>937028.59072218696</v>
      </c>
      <c r="CR198" s="143">
        <f t="shared" si="95"/>
        <v>31693.602036202308</v>
      </c>
      <c r="CS198" s="143">
        <f t="shared" si="89"/>
        <v>3186899.2718715887</v>
      </c>
      <c r="CT198" s="143">
        <f t="shared" si="90"/>
        <v>2868209.3446844299</v>
      </c>
      <c r="CU198" s="143">
        <f t="shared" si="91"/>
        <v>-192753.70209776858</v>
      </c>
      <c r="CX198" s="138">
        <v>173</v>
      </c>
      <c r="CY198" s="205"/>
      <c r="CZ198" s="206" t="s">
        <v>97</v>
      </c>
      <c r="DA198" s="237">
        <f t="shared" si="92"/>
        <v>-46260888.503464453</v>
      </c>
      <c r="DB198" s="237">
        <f t="shared" si="86"/>
        <v>2868209.3446844299</v>
      </c>
      <c r="DC198" s="237">
        <f t="shared" si="86"/>
        <v>-192753.70209776858</v>
      </c>
      <c r="DD198" s="138">
        <f t="shared" si="83"/>
        <v>-49129097.848148882</v>
      </c>
    </row>
    <row r="199" spans="1:108">
      <c r="AU199" s="124">
        <f t="shared" si="80"/>
        <v>177</v>
      </c>
      <c r="AV199" s="119">
        <v>2032</v>
      </c>
      <c r="AW199" s="120" t="s">
        <v>86</v>
      </c>
      <c r="AX199" s="125"/>
      <c r="AY199" s="139">
        <f t="shared" si="99"/>
        <v>-62759437.383930109</v>
      </c>
      <c r="AZ199" s="140">
        <f t="shared" si="93"/>
        <v>1322152.808157125</v>
      </c>
      <c r="BA199" s="134">
        <f t="shared" si="84"/>
        <v>-261497.65576637548</v>
      </c>
      <c r="BB199" s="141">
        <f t="shared" si="94"/>
        <v>1060655.1523907494</v>
      </c>
      <c r="BC199" s="165"/>
      <c r="BD199" s="145">
        <f t="shared" si="100"/>
        <v>6642213.7106277104</v>
      </c>
      <c r="BE199" s="146">
        <f t="shared" si="101"/>
        <v>937092.33416373294</v>
      </c>
      <c r="BF199" s="134">
        <f t="shared" si="102"/>
        <v>27675.890460948794</v>
      </c>
      <c r="BG199" s="141">
        <f t="shared" si="81"/>
        <v>964768.22462468175</v>
      </c>
      <c r="BH199" s="162"/>
      <c r="BI199" s="161"/>
      <c r="BJ199" s="161"/>
      <c r="BK199" s="161"/>
      <c r="BL199" s="161"/>
      <c r="BO199" s="161"/>
      <c r="BP199" s="161"/>
      <c r="BQ199" s="161"/>
      <c r="BR199" s="161"/>
      <c r="BT199" s="139">
        <f t="shared" si="73"/>
        <v>6669435.8979663663</v>
      </c>
      <c r="BU199" s="140">
        <f t="shared" si="87"/>
        <v>940932.87651686277</v>
      </c>
      <c r="BV199" s="134">
        <f t="shared" si="85"/>
        <v>27789.316241526529</v>
      </c>
      <c r="BW199" s="141">
        <f t="shared" si="88"/>
        <v>968722.19275838928</v>
      </c>
      <c r="BY199" s="28"/>
      <c r="CE199" s="126"/>
      <c r="CF199" s="121">
        <v>2032</v>
      </c>
      <c r="CG199" s="122" t="s">
        <v>86</v>
      </c>
      <c r="CH199" s="123"/>
      <c r="CI199" s="136">
        <f t="shared" si="98"/>
        <v>1322152.808157125</v>
      </c>
      <c r="CJ199" s="137">
        <f t="shared" si="98"/>
        <v>-261497.65576637548</v>
      </c>
      <c r="CK199" s="142">
        <f t="shared" si="96"/>
        <v>937092.33416373294</v>
      </c>
      <c r="CL199" s="137">
        <f t="shared" si="97"/>
        <v>27675.890460948794</v>
      </c>
      <c r="CM199" s="142"/>
      <c r="CN199" s="137"/>
      <c r="CO199" s="143"/>
      <c r="CP199" s="143"/>
      <c r="CQ199" s="143">
        <f t="shared" si="95"/>
        <v>940932.87651686277</v>
      </c>
      <c r="CR199" s="143">
        <f t="shared" si="95"/>
        <v>27789.316241526529</v>
      </c>
      <c r="CS199" s="143">
        <f t="shared" si="89"/>
        <v>3200178.0188377206</v>
      </c>
      <c r="CT199" s="143">
        <f t="shared" si="90"/>
        <v>2880160.2169539486</v>
      </c>
      <c r="CU199" s="143">
        <f t="shared" si="91"/>
        <v>-206032.44906390013</v>
      </c>
      <c r="CX199" s="138">
        <v>174</v>
      </c>
      <c r="CY199" s="205">
        <v>2032</v>
      </c>
      <c r="CZ199" s="206" t="s">
        <v>86</v>
      </c>
      <c r="DA199" s="237">
        <f t="shared" si="92"/>
        <v>-49447787.775336027</v>
      </c>
      <c r="DB199" s="237">
        <f t="shared" si="86"/>
        <v>2880160.2169539486</v>
      </c>
      <c r="DC199" s="237">
        <f t="shared" si="86"/>
        <v>-206032.44906390013</v>
      </c>
      <c r="DD199" s="138">
        <f t="shared" si="83"/>
        <v>-52327947.992289975</v>
      </c>
    </row>
    <row r="200" spans="1:108">
      <c r="AU200" s="124">
        <f t="shared" si="80"/>
        <v>178</v>
      </c>
      <c r="AV200" s="131"/>
      <c r="AW200" s="120" t="s">
        <v>87</v>
      </c>
      <c r="AX200" s="125"/>
      <c r="AY200" s="139">
        <f t="shared" si="99"/>
        <v>-64081590.192087233</v>
      </c>
      <c r="AZ200" s="140">
        <f t="shared" si="93"/>
        <v>1327661.7781911129</v>
      </c>
      <c r="BA200" s="134">
        <f t="shared" si="84"/>
        <v>-267006.62580036349</v>
      </c>
      <c r="BB200" s="141">
        <f t="shared" si="94"/>
        <v>1060655.1523907494</v>
      </c>
      <c r="BC200" s="167"/>
      <c r="BD200" s="145">
        <f t="shared" si="100"/>
        <v>5705121.3764639776</v>
      </c>
      <c r="BE200" s="146">
        <f t="shared" si="101"/>
        <v>940996.88555608189</v>
      </c>
      <c r="BF200" s="134">
        <f t="shared" si="102"/>
        <v>23771.339068599907</v>
      </c>
      <c r="BG200" s="141">
        <f t="shared" si="81"/>
        <v>964768.22462468175</v>
      </c>
      <c r="BH200" s="28"/>
      <c r="BI200" s="161"/>
      <c r="BJ200" s="161"/>
      <c r="BK200" s="161"/>
      <c r="BL200" s="161"/>
      <c r="BO200" s="161"/>
      <c r="BP200" s="161"/>
      <c r="BQ200" s="161"/>
      <c r="BR200" s="161"/>
      <c r="BT200" s="139">
        <f t="shared" si="73"/>
        <v>5728503.0214495035</v>
      </c>
      <c r="BU200" s="140">
        <f t="shared" si="87"/>
        <v>944853.43016901636</v>
      </c>
      <c r="BV200" s="134">
        <f t="shared" si="85"/>
        <v>23868.762589372931</v>
      </c>
      <c r="BW200" s="141">
        <f t="shared" si="88"/>
        <v>968722.19275838928</v>
      </c>
      <c r="BY200" s="28"/>
      <c r="CE200" s="126"/>
      <c r="CF200" s="121"/>
      <c r="CG200" s="122" t="s">
        <v>87</v>
      </c>
      <c r="CH200" s="123"/>
      <c r="CI200" s="136">
        <f t="shared" si="98"/>
        <v>1327661.7781911129</v>
      </c>
      <c r="CJ200" s="137">
        <f t="shared" si="98"/>
        <v>-267006.62580036349</v>
      </c>
      <c r="CK200" s="142">
        <f t="shared" si="96"/>
        <v>940996.88555608189</v>
      </c>
      <c r="CL200" s="137">
        <f t="shared" si="97"/>
        <v>23771.339068599907</v>
      </c>
      <c r="CM200" s="142"/>
      <c r="CN200" s="137"/>
      <c r="CO200" s="143"/>
      <c r="CP200" s="143"/>
      <c r="CQ200" s="143">
        <f t="shared" si="95"/>
        <v>944853.43016901636</v>
      </c>
      <c r="CR200" s="143">
        <f t="shared" si="95"/>
        <v>23868.762589372931</v>
      </c>
      <c r="CS200" s="143">
        <f t="shared" si="89"/>
        <v>3213512.0939162113</v>
      </c>
      <c r="CT200" s="143">
        <f t="shared" si="90"/>
        <v>2892160.8845245903</v>
      </c>
      <c r="CU200" s="143">
        <f t="shared" si="91"/>
        <v>-219366.52414239064</v>
      </c>
      <c r="CW200" s="158"/>
      <c r="CX200" s="138">
        <v>175</v>
      </c>
      <c r="CY200" s="205"/>
      <c r="CZ200" s="206" t="s">
        <v>87</v>
      </c>
      <c r="DA200" s="237">
        <f t="shared" si="92"/>
        <v>-52647965.794173747</v>
      </c>
      <c r="DB200" s="237">
        <f t="shared" si="86"/>
        <v>2892160.8845245903</v>
      </c>
      <c r="DC200" s="237">
        <f t="shared" si="86"/>
        <v>-219366.52414239064</v>
      </c>
      <c r="DD200" s="138">
        <f t="shared" si="83"/>
        <v>-55540126.678698339</v>
      </c>
    </row>
    <row r="201" spans="1:108">
      <c r="AU201" s="124">
        <f t="shared" si="80"/>
        <v>179</v>
      </c>
      <c r="AV201" s="131"/>
      <c r="AW201" s="120" t="s">
        <v>88</v>
      </c>
      <c r="AX201" s="125"/>
      <c r="AY201" s="139">
        <f t="shared" si="99"/>
        <v>-65409251.970278345</v>
      </c>
      <c r="AZ201" s="140">
        <f t="shared" si="93"/>
        <v>1333193.7022669092</v>
      </c>
      <c r="BA201" s="134">
        <f t="shared" si="84"/>
        <v>-272538.54987615981</v>
      </c>
      <c r="BB201" s="141">
        <f t="shared" si="94"/>
        <v>1060655.1523907494</v>
      </c>
      <c r="BC201" s="165"/>
      <c r="BD201" s="145">
        <f t="shared" si="100"/>
        <v>4764124.4909078954</v>
      </c>
      <c r="BE201" s="146">
        <f t="shared" si="101"/>
        <v>944917.70591256558</v>
      </c>
      <c r="BF201" s="134">
        <f t="shared" si="102"/>
        <v>19850.518712116231</v>
      </c>
      <c r="BG201" s="141">
        <f t="shared" si="81"/>
        <v>964768.22462468175</v>
      </c>
      <c r="BH201" s="28"/>
      <c r="BI201" s="161"/>
      <c r="BJ201" s="161"/>
      <c r="BK201" s="161"/>
      <c r="BL201" s="161"/>
      <c r="BO201" s="161"/>
      <c r="BP201" s="161"/>
      <c r="BQ201" s="161"/>
      <c r="BR201" s="161"/>
      <c r="BT201" s="139">
        <f t="shared" si="73"/>
        <v>4783649.5912804874</v>
      </c>
      <c r="BU201" s="140">
        <f t="shared" si="87"/>
        <v>948790.31946138723</v>
      </c>
      <c r="BV201" s="134">
        <f t="shared" si="85"/>
        <v>19931.873297002032</v>
      </c>
      <c r="BW201" s="141">
        <f t="shared" si="88"/>
        <v>968722.19275838928</v>
      </c>
      <c r="BY201" s="28"/>
      <c r="CE201" s="126"/>
      <c r="CF201" s="121"/>
      <c r="CG201" s="122" t="s">
        <v>88</v>
      </c>
      <c r="CH201" s="123"/>
      <c r="CI201" s="136">
        <f t="shared" si="98"/>
        <v>1333193.7022669092</v>
      </c>
      <c r="CJ201" s="137">
        <f t="shared" si="98"/>
        <v>-272538.54987615981</v>
      </c>
      <c r="CK201" s="142">
        <f t="shared" si="96"/>
        <v>944917.70591256558</v>
      </c>
      <c r="CL201" s="137">
        <f t="shared" si="97"/>
        <v>19850.518712116231</v>
      </c>
      <c r="CM201" s="142"/>
      <c r="CN201" s="137"/>
      <c r="CO201" s="143"/>
      <c r="CP201" s="143"/>
      <c r="CQ201" s="143">
        <f t="shared" si="95"/>
        <v>948790.31946138723</v>
      </c>
      <c r="CR201" s="143">
        <f t="shared" si="95"/>
        <v>19931.873297002032</v>
      </c>
      <c r="CS201" s="143">
        <f t="shared" si="89"/>
        <v>3226901.7276408621</v>
      </c>
      <c r="CT201" s="143">
        <f t="shared" si="90"/>
        <v>2904211.5548767759</v>
      </c>
      <c r="CU201" s="143">
        <f t="shared" si="91"/>
        <v>-232756.15786704156</v>
      </c>
      <c r="CX201" s="138">
        <v>176</v>
      </c>
      <c r="CY201" s="205"/>
      <c r="CZ201" s="206" t="s">
        <v>88</v>
      </c>
      <c r="DA201" s="237">
        <f t="shared" si="92"/>
        <v>-55861477.888089962</v>
      </c>
      <c r="DB201" s="237">
        <f t="shared" si="86"/>
        <v>2904211.5548767759</v>
      </c>
      <c r="DC201" s="237">
        <f t="shared" si="86"/>
        <v>-232756.15786704156</v>
      </c>
      <c r="DD201" s="138">
        <f t="shared" si="83"/>
        <v>-58765689.442966737</v>
      </c>
    </row>
    <row r="202" spans="1:108">
      <c r="AU202" s="124">
        <f t="shared" si="80"/>
        <v>180</v>
      </c>
      <c r="AV202" s="131"/>
      <c r="AW202" s="120" t="s">
        <v>89</v>
      </c>
      <c r="AX202" s="125"/>
      <c r="AY202" s="139">
        <f t="shared" si="99"/>
        <v>-66742445.672545254</v>
      </c>
      <c r="AZ202" s="140">
        <f t="shared" si="93"/>
        <v>1338748.6760263545</v>
      </c>
      <c r="BA202" s="134">
        <f t="shared" si="84"/>
        <v>-278093.52363560523</v>
      </c>
      <c r="BB202" s="141">
        <f t="shared" si="94"/>
        <v>1060655.1523907494</v>
      </c>
      <c r="BC202" s="165"/>
      <c r="BD202" s="145">
        <f t="shared" si="100"/>
        <v>3819206.7849953296</v>
      </c>
      <c r="BE202" s="146">
        <f t="shared" si="101"/>
        <v>948854.86302053451</v>
      </c>
      <c r="BF202" s="134">
        <f t="shared" si="102"/>
        <v>15913.361604147207</v>
      </c>
      <c r="BG202" s="141">
        <f t="shared" si="81"/>
        <v>964768.22462468175</v>
      </c>
      <c r="BH202" s="28"/>
      <c r="BI202" s="161"/>
      <c r="BJ202" s="161"/>
      <c r="BK202" s="161"/>
      <c r="BL202" s="161"/>
      <c r="BO202" s="161"/>
      <c r="BP202" s="161"/>
      <c r="BQ202" s="161"/>
      <c r="BR202" s="161"/>
      <c r="BT202" s="139">
        <f t="shared" si="73"/>
        <v>3834859.2718191002</v>
      </c>
      <c r="BU202" s="140">
        <f t="shared" si="87"/>
        <v>952743.61245914304</v>
      </c>
      <c r="BV202" s="134">
        <f t="shared" si="85"/>
        <v>15978.58029924625</v>
      </c>
      <c r="BW202" s="141">
        <f t="shared" si="88"/>
        <v>968722.19275838928</v>
      </c>
      <c r="BY202" s="28"/>
      <c r="CE202" s="126"/>
      <c r="CF202" s="121"/>
      <c r="CG202" s="122" t="s">
        <v>89</v>
      </c>
      <c r="CH202" s="123"/>
      <c r="CI202" s="136">
        <f t="shared" si="98"/>
        <v>1338748.6760263545</v>
      </c>
      <c r="CJ202" s="137">
        <f t="shared" si="98"/>
        <v>-278093.52363560523</v>
      </c>
      <c r="CK202" s="142">
        <f t="shared" si="96"/>
        <v>948854.86302053451</v>
      </c>
      <c r="CL202" s="137">
        <f t="shared" si="97"/>
        <v>15913.361604147207</v>
      </c>
      <c r="CM202" s="142"/>
      <c r="CN202" s="137"/>
      <c r="CO202" s="143"/>
      <c r="CP202" s="143"/>
      <c r="CQ202" s="143">
        <f t="shared" si="95"/>
        <v>952743.61245914304</v>
      </c>
      <c r="CR202" s="143">
        <f t="shared" si="95"/>
        <v>15978.58029924625</v>
      </c>
      <c r="CS202" s="143">
        <f t="shared" si="89"/>
        <v>3240347.1515060323</v>
      </c>
      <c r="CT202" s="143">
        <f t="shared" si="90"/>
        <v>2916312.4363554292</v>
      </c>
      <c r="CU202" s="143">
        <f t="shared" si="91"/>
        <v>-246201.58173221181</v>
      </c>
      <c r="CX202" s="138">
        <v>177</v>
      </c>
      <c r="CY202" s="205"/>
      <c r="CZ202" s="206" t="s">
        <v>89</v>
      </c>
      <c r="DA202" s="237">
        <f t="shared" si="92"/>
        <v>-59088379.615730822</v>
      </c>
      <c r="DB202" s="237">
        <f t="shared" si="86"/>
        <v>2916312.4363554292</v>
      </c>
      <c r="DC202" s="237">
        <f t="shared" si="86"/>
        <v>-246201.58173221181</v>
      </c>
      <c r="DD202" s="138">
        <f t="shared" si="83"/>
        <v>-62004692.052086249</v>
      </c>
    </row>
    <row r="203" spans="1:108">
      <c r="AU203" s="124">
        <f t="shared" si="80"/>
        <v>181</v>
      </c>
      <c r="AV203" s="131"/>
      <c r="AW203" s="120" t="s">
        <v>90</v>
      </c>
      <c r="AX203" s="125"/>
      <c r="AY203" s="139">
        <f t="shared" si="99"/>
        <v>-68081194.348571613</v>
      </c>
      <c r="AZ203" s="140">
        <f t="shared" si="93"/>
        <v>1344326.7955097978</v>
      </c>
      <c r="BA203" s="134">
        <f t="shared" si="84"/>
        <v>-283671.64311904839</v>
      </c>
      <c r="BB203" s="141">
        <f t="shared" si="94"/>
        <v>1060655.1523907494</v>
      </c>
      <c r="BC203" s="165"/>
      <c r="BD203" s="145">
        <f t="shared" si="100"/>
        <v>2870351.9219747949</v>
      </c>
      <c r="BE203" s="146">
        <f t="shared" si="101"/>
        <v>952808.42494978674</v>
      </c>
      <c r="BF203" s="134">
        <f t="shared" si="102"/>
        <v>11959.799674894979</v>
      </c>
      <c r="BG203" s="141">
        <f t="shared" si="81"/>
        <v>964768.22462468175</v>
      </c>
      <c r="BH203" s="28"/>
      <c r="BI203" s="161"/>
      <c r="BJ203" s="161"/>
      <c r="BK203" s="161"/>
      <c r="BL203" s="161"/>
      <c r="BO203" s="161"/>
      <c r="BP203" s="161"/>
      <c r="BQ203" s="161"/>
      <c r="BR203" s="161"/>
      <c r="BT203" s="139">
        <f t="shared" si="73"/>
        <v>2882115.6593599571</v>
      </c>
      <c r="BU203" s="140">
        <f t="shared" si="87"/>
        <v>956713.37751105614</v>
      </c>
      <c r="BV203" s="134">
        <f t="shared" si="85"/>
        <v>12008.815247333156</v>
      </c>
      <c r="BW203" s="141">
        <f t="shared" si="88"/>
        <v>968722.19275838928</v>
      </c>
      <c r="BY203" s="28"/>
      <c r="CE203" s="126"/>
      <c r="CF203" s="121"/>
      <c r="CG203" s="122" t="s">
        <v>90</v>
      </c>
      <c r="CH203" s="123"/>
      <c r="CI203" s="136">
        <f t="shared" si="98"/>
        <v>1344326.7955097978</v>
      </c>
      <c r="CJ203" s="137">
        <f t="shared" si="98"/>
        <v>-283671.64311904839</v>
      </c>
      <c r="CK203" s="142">
        <f t="shared" si="96"/>
        <v>952808.42494978674</v>
      </c>
      <c r="CL203" s="137">
        <f t="shared" si="97"/>
        <v>11959.799674894979</v>
      </c>
      <c r="CM203" s="142"/>
      <c r="CN203" s="137"/>
      <c r="CO203" s="143"/>
      <c r="CP203" s="143"/>
      <c r="CQ203" s="143">
        <f t="shared" si="95"/>
        <v>956713.37751105614</v>
      </c>
      <c r="CR203" s="143">
        <f t="shared" si="95"/>
        <v>12008.815247333156</v>
      </c>
      <c r="CS203" s="143">
        <f t="shared" si="89"/>
        <v>3253848.5979706408</v>
      </c>
      <c r="CT203" s="143">
        <f t="shared" si="90"/>
        <v>2928463.7381735765</v>
      </c>
      <c r="CU203" s="143">
        <f t="shared" si="91"/>
        <v>-259703.02819682029</v>
      </c>
      <c r="CX203" s="138">
        <v>178</v>
      </c>
      <c r="CY203" s="205"/>
      <c r="CZ203" s="206" t="s">
        <v>90</v>
      </c>
      <c r="DA203" s="237">
        <f t="shared" si="92"/>
        <v>-62328726.767236866</v>
      </c>
      <c r="DB203" s="237">
        <f t="shared" si="86"/>
        <v>2928463.7381735765</v>
      </c>
      <c r="DC203" s="237">
        <f t="shared" si="86"/>
        <v>-259703.02819682029</v>
      </c>
      <c r="DD203" s="138">
        <f t="shared" si="83"/>
        <v>-65257190.50541044</v>
      </c>
    </row>
    <row r="204" spans="1:108">
      <c r="AU204" s="124">
        <f t="shared" si="80"/>
        <v>182</v>
      </c>
      <c r="AV204" s="131"/>
      <c r="AW204" s="148" t="s">
        <v>91</v>
      </c>
      <c r="AX204" s="125"/>
      <c r="AY204" s="139">
        <f t="shared" si="99"/>
        <v>-69425521.144081414</v>
      </c>
      <c r="AZ204" s="140">
        <f t="shared" si="93"/>
        <v>1349928.1571577555</v>
      </c>
      <c r="BA204" s="134">
        <f t="shared" si="84"/>
        <v>-289273.00476700591</v>
      </c>
      <c r="BB204" s="141">
        <f t="shared" si="94"/>
        <v>1060655.1523907494</v>
      </c>
      <c r="BC204" s="165"/>
      <c r="BD204" s="145">
        <f t="shared" si="100"/>
        <v>1917543.4970250083</v>
      </c>
      <c r="BE204" s="146">
        <f t="shared" si="101"/>
        <v>956778.46005374426</v>
      </c>
      <c r="BF204" s="134">
        <f t="shared" si="102"/>
        <v>7989.7645709375356</v>
      </c>
      <c r="BG204" s="141">
        <f t="shared" si="81"/>
        <v>964768.22462468175</v>
      </c>
      <c r="BH204" s="28"/>
      <c r="BI204" s="161"/>
      <c r="BJ204" s="161"/>
      <c r="BK204" s="161"/>
      <c r="BL204" s="161"/>
      <c r="BO204" s="161"/>
      <c r="BP204" s="161"/>
      <c r="BQ204" s="161"/>
      <c r="BR204" s="161"/>
      <c r="BT204" s="139">
        <f t="shared" si="73"/>
        <v>1925402.281848901</v>
      </c>
      <c r="BU204" s="140">
        <f t="shared" si="87"/>
        <v>960699.68325068557</v>
      </c>
      <c r="BV204" s="134">
        <f t="shared" si="85"/>
        <v>8022.5095077037549</v>
      </c>
      <c r="BW204" s="141">
        <f t="shared" si="88"/>
        <v>968722.19275838928</v>
      </c>
      <c r="BY204" s="28"/>
      <c r="CE204" s="126"/>
      <c r="CF204" s="121"/>
      <c r="CG204" s="122" t="s">
        <v>91</v>
      </c>
      <c r="CH204" s="123"/>
      <c r="CI204" s="136">
        <f t="shared" si="98"/>
        <v>1349928.1571577555</v>
      </c>
      <c r="CJ204" s="137">
        <f t="shared" si="98"/>
        <v>-289273.00476700591</v>
      </c>
      <c r="CK204" s="142">
        <f t="shared" si="96"/>
        <v>956778.46005374426</v>
      </c>
      <c r="CL204" s="137">
        <f t="shared" si="97"/>
        <v>7989.7645709375356</v>
      </c>
      <c r="CM204" s="142"/>
      <c r="CN204" s="137"/>
      <c r="CO204" s="143"/>
      <c r="CP204" s="143"/>
      <c r="CQ204" s="143">
        <f t="shared" si="95"/>
        <v>960699.68325068557</v>
      </c>
      <c r="CR204" s="143">
        <f t="shared" si="95"/>
        <v>8022.5095077037549</v>
      </c>
      <c r="CS204" s="143">
        <f t="shared" si="89"/>
        <v>3267406.3004621854</v>
      </c>
      <c r="CT204" s="143">
        <f t="shared" si="90"/>
        <v>2940665.6704159668</v>
      </c>
      <c r="CU204" s="143">
        <f t="shared" si="91"/>
        <v>-273260.73068836459</v>
      </c>
      <c r="CX204" s="138">
        <v>179</v>
      </c>
      <c r="CY204" s="205"/>
      <c r="CZ204" s="206" t="s">
        <v>91</v>
      </c>
      <c r="DA204" s="237">
        <f t="shared" si="92"/>
        <v>-65582575.365207501</v>
      </c>
      <c r="DB204" s="237">
        <f t="shared" si="86"/>
        <v>2940665.6704159668</v>
      </c>
      <c r="DC204" s="237">
        <f t="shared" si="86"/>
        <v>-273260.73068836459</v>
      </c>
      <c r="DD204" s="138">
        <f t="shared" si="83"/>
        <v>-68523241.035623461</v>
      </c>
    </row>
    <row r="205" spans="1:108" ht="14.25" customHeight="1" thickBot="1">
      <c r="AU205" s="124">
        <f t="shared" si="80"/>
        <v>183</v>
      </c>
      <c r="AV205" s="131"/>
      <c r="AW205" s="148" t="s">
        <v>92</v>
      </c>
      <c r="AX205" s="125"/>
      <c r="AY205" s="139">
        <f t="shared" si="99"/>
        <v>-70775449.301239163</v>
      </c>
      <c r="AZ205" s="140">
        <f t="shared" si="93"/>
        <v>1355552.8578125793</v>
      </c>
      <c r="BA205" s="134">
        <f t="shared" si="84"/>
        <v>-294897.70542182989</v>
      </c>
      <c r="BB205" s="141">
        <f t="shared" si="94"/>
        <v>1060655.1523907494</v>
      </c>
      <c r="BC205" s="165"/>
      <c r="BD205" s="145">
        <f t="shared" si="100"/>
        <v>960765.03697126405</v>
      </c>
      <c r="BE205" s="146">
        <f t="shared" si="101"/>
        <v>960765.03697063483</v>
      </c>
      <c r="BF205" s="134">
        <f t="shared" si="102"/>
        <v>4003.1876540469334</v>
      </c>
      <c r="BG205" s="141">
        <f t="shared" si="81"/>
        <v>964768.22462468175</v>
      </c>
      <c r="BH205" s="28"/>
      <c r="BI205" s="161"/>
      <c r="BJ205" s="161"/>
      <c r="BK205" s="161"/>
      <c r="BL205" s="161"/>
      <c r="BO205" s="161"/>
      <c r="BP205" s="161"/>
      <c r="BQ205" s="161"/>
      <c r="BR205" s="161"/>
      <c r="BT205" s="139">
        <f t="shared" si="73"/>
        <v>964702.59859821538</v>
      </c>
      <c r="BU205" s="140">
        <f t="shared" si="87"/>
        <v>964702.59859756334</v>
      </c>
      <c r="BV205" s="134">
        <f t="shared" si="85"/>
        <v>4019.5941608258977</v>
      </c>
      <c r="BW205" s="141">
        <f t="shared" si="88"/>
        <v>968722.19275838928</v>
      </c>
      <c r="BY205" s="28"/>
      <c r="CE205" s="126"/>
      <c r="CF205" s="121"/>
      <c r="CG205" s="122" t="s">
        <v>92</v>
      </c>
      <c r="CH205" s="123"/>
      <c r="CI205" s="136">
        <f t="shared" si="98"/>
        <v>1355552.8578125793</v>
      </c>
      <c r="CJ205" s="137">
        <f t="shared" si="98"/>
        <v>-294897.70542182989</v>
      </c>
      <c r="CK205" s="142">
        <f t="shared" si="96"/>
        <v>960765.03697063483</v>
      </c>
      <c r="CL205" s="137">
        <f t="shared" si="97"/>
        <v>4003.1876540469334</v>
      </c>
      <c r="CM205" s="142"/>
      <c r="CN205" s="137"/>
      <c r="CO205" s="143"/>
      <c r="CP205" s="143"/>
      <c r="CQ205" s="143">
        <f t="shared" si="95"/>
        <v>964702.59859756334</v>
      </c>
      <c r="CR205" s="143">
        <f t="shared" si="95"/>
        <v>4019.5941608258977</v>
      </c>
      <c r="CS205" s="143">
        <f t="shared" si="89"/>
        <v>3281020.4933807775</v>
      </c>
      <c r="CT205" s="143">
        <f t="shared" si="90"/>
        <v>2952918.4440426999</v>
      </c>
      <c r="CU205" s="143">
        <f t="shared" si="91"/>
        <v>-286874.92360695708</v>
      </c>
      <c r="CX205" s="138">
        <v>180</v>
      </c>
      <c r="CY205" s="407"/>
      <c r="CZ205" s="408" t="s">
        <v>92</v>
      </c>
      <c r="DA205" s="403">
        <f t="shared" si="92"/>
        <v>-68849981.66566968</v>
      </c>
      <c r="DB205" s="403">
        <f t="shared" si="86"/>
        <v>2952918.4440426999</v>
      </c>
      <c r="DC205" s="403">
        <f t="shared" si="86"/>
        <v>-286874.92360695708</v>
      </c>
      <c r="DD205" s="404">
        <f t="shared" si="83"/>
        <v>-71802900.109712377</v>
      </c>
    </row>
    <row r="206" spans="1:108" s="158" customFormat="1" ht="14.25" customHeight="1" thickBot="1">
      <c r="A206" s="184"/>
      <c r="B206" s="12"/>
      <c r="C206" s="184"/>
      <c r="D206" s="184"/>
      <c r="E206" s="12"/>
      <c r="F206" s="12"/>
      <c r="G206" s="144"/>
      <c r="H206" s="12"/>
      <c r="I206" s="12"/>
      <c r="J206" s="184"/>
      <c r="K206" s="283"/>
      <c r="L206" s="184"/>
      <c r="M206" s="184"/>
      <c r="N206" s="184"/>
      <c r="O206" s="184"/>
      <c r="P206" s="12"/>
      <c r="Q206" s="12"/>
      <c r="R206" s="12"/>
      <c r="S206" s="12"/>
      <c r="T206" s="12"/>
      <c r="U206" s="12"/>
      <c r="V206" s="12"/>
      <c r="W206" s="184"/>
      <c r="X206" s="184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U206" s="124">
        <f t="shared" si="80"/>
        <v>184</v>
      </c>
      <c r="AV206" s="131"/>
      <c r="AW206" s="120" t="s">
        <v>93</v>
      </c>
      <c r="AX206" s="125"/>
      <c r="AY206" s="159"/>
      <c r="AZ206" s="160">
        <f>SUM(AZ26:AZ205)</f>
        <v>172131002.15905175</v>
      </c>
      <c r="BA206" s="160">
        <f>SUM(BA26:BA205)</f>
        <v>18786925.271283124</v>
      </c>
      <c r="BB206" s="160">
        <f>SUM(BB26:BB205)</f>
        <v>190917927.43033472</v>
      </c>
      <c r="BC206" s="165"/>
      <c r="BD206" s="159"/>
      <c r="BE206" s="160">
        <f>SUM(BE26:BE205)</f>
        <v>121999999.99999936</v>
      </c>
      <c r="BF206" s="160">
        <f>SUM(BF26:BF205)</f>
        <v>51658280.432443343</v>
      </c>
      <c r="BG206" s="160">
        <f>SUM(BG26:BG205)</f>
        <v>173658280.43244287</v>
      </c>
      <c r="BH206" s="28"/>
      <c r="BI206" s="161"/>
      <c r="BJ206" s="161"/>
      <c r="BK206" s="161"/>
      <c r="BL206" s="161"/>
      <c r="BM206" s="15"/>
      <c r="BN206" s="15"/>
      <c r="BO206" s="161"/>
      <c r="BP206" s="161"/>
      <c r="BQ206" s="161"/>
      <c r="BR206" s="161"/>
      <c r="BS206" s="15"/>
      <c r="BT206" s="159"/>
      <c r="BU206" s="160">
        <f>SUM(BU26:BU205)</f>
        <v>122499999.99999928</v>
      </c>
      <c r="BV206" s="160">
        <f>SUM(BV26:BV205)</f>
        <v>51869994.696510725</v>
      </c>
      <c r="BW206" s="160">
        <f>SUM(BW26:BW205)</f>
        <v>174369994.6965102</v>
      </c>
      <c r="BX206" s="15"/>
      <c r="BY206" s="28"/>
      <c r="BZ206" s="15"/>
      <c r="CA206" s="15"/>
      <c r="CB206" s="15"/>
      <c r="CC206" s="15"/>
      <c r="CD206" s="15"/>
      <c r="CE206" s="126"/>
      <c r="CF206" s="121"/>
      <c r="CG206" s="122" t="s">
        <v>93</v>
      </c>
      <c r="CH206" s="123"/>
      <c r="CI206" s="136"/>
      <c r="CJ206" s="137"/>
      <c r="CK206" s="142"/>
      <c r="CL206" s="137"/>
      <c r="CM206" s="142"/>
      <c r="CN206" s="137"/>
      <c r="CO206" s="143"/>
      <c r="CP206" s="143"/>
      <c r="CQ206" s="143"/>
      <c r="CR206" s="143"/>
      <c r="CS206" s="143">
        <f t="shared" si="89"/>
        <v>0</v>
      </c>
      <c r="CT206" s="143">
        <f t="shared" si="90"/>
        <v>0</v>
      </c>
      <c r="CU206" s="143">
        <f t="shared" si="91"/>
        <v>0</v>
      </c>
      <c r="CV206" s="210"/>
      <c r="CW206" s="12"/>
      <c r="CX206" s="391">
        <f>CX205</f>
        <v>180</v>
      </c>
      <c r="CY206" s="410" t="s">
        <v>98</v>
      </c>
      <c r="CZ206" s="411"/>
      <c r="DA206" s="405"/>
      <c r="DB206" s="409">
        <f>SUM(DB26:DB205)</f>
        <v>589257901.94314456</v>
      </c>
      <c r="DC206" s="409">
        <f>SUM(DC26:DC205)</f>
        <v>187265590.54132324</v>
      </c>
      <c r="DD206" s="406"/>
    </row>
    <row r="207" spans="1:108" ht="14.25" customHeight="1">
      <c r="AU207" s="124">
        <f t="shared" si="80"/>
        <v>185</v>
      </c>
      <c r="AV207" s="131"/>
      <c r="AW207" s="120" t="s">
        <v>94</v>
      </c>
      <c r="AX207" s="125"/>
      <c r="AY207" s="161"/>
      <c r="AZ207" s="161"/>
      <c r="BA207" s="161"/>
      <c r="BB207" s="161"/>
      <c r="BC207" s="165"/>
      <c r="BD207" s="161"/>
      <c r="BE207" s="161"/>
      <c r="BF207" s="161"/>
      <c r="BG207" s="161"/>
      <c r="BH207" s="28"/>
      <c r="BI207" s="161"/>
      <c r="BJ207" s="161"/>
      <c r="BK207" s="161"/>
      <c r="BL207" s="161"/>
      <c r="BO207" s="161"/>
      <c r="BP207" s="161"/>
      <c r="BQ207" s="161"/>
      <c r="BR207" s="161"/>
      <c r="BT207" s="161"/>
      <c r="BU207" s="161"/>
      <c r="BV207" s="161"/>
      <c r="BW207" s="161"/>
      <c r="BY207" s="28"/>
      <c r="CE207" s="126"/>
      <c r="CF207" s="121"/>
      <c r="CG207" s="122" t="s">
        <v>94</v>
      </c>
      <c r="CH207" s="123"/>
      <c r="CI207" s="136"/>
      <c r="CJ207" s="137"/>
      <c r="CK207" s="142"/>
      <c r="CL207" s="137"/>
      <c r="CM207" s="142"/>
      <c r="CN207" s="137"/>
      <c r="CO207" s="143"/>
      <c r="CP207" s="143"/>
      <c r="CQ207" s="143"/>
      <c r="CR207" s="143"/>
      <c r="CS207" s="143">
        <f t="shared" si="89"/>
        <v>0</v>
      </c>
      <c r="CT207" s="143">
        <f t="shared" si="90"/>
        <v>0</v>
      </c>
      <c r="CU207" s="143">
        <f t="shared" si="91"/>
        <v>0</v>
      </c>
      <c r="CW207" s="14"/>
      <c r="CX207" s="175">
        <v>1</v>
      </c>
      <c r="CY207" s="14" t="s">
        <v>99</v>
      </c>
      <c r="DA207" s="28"/>
      <c r="DB207" s="28"/>
      <c r="DC207" s="28"/>
      <c r="DD207" s="28"/>
    </row>
    <row r="208" spans="1:108">
      <c r="AU208" s="124">
        <f t="shared" si="80"/>
        <v>186</v>
      </c>
      <c r="AV208" s="131"/>
      <c r="AW208" s="120" t="s">
        <v>95</v>
      </c>
      <c r="AX208" s="125"/>
      <c r="AY208" s="161"/>
      <c r="AZ208" s="161"/>
      <c r="BA208" s="161"/>
      <c r="BB208" s="161"/>
      <c r="BC208" s="165"/>
      <c r="BD208" s="161"/>
      <c r="BE208" s="161"/>
      <c r="BF208" s="161"/>
      <c r="BG208" s="161"/>
      <c r="BH208" s="28"/>
      <c r="BI208" s="161"/>
      <c r="BJ208" s="161"/>
      <c r="BK208" s="161"/>
      <c r="BL208" s="161"/>
      <c r="BO208" s="161"/>
      <c r="BP208" s="161"/>
      <c r="BQ208" s="161"/>
      <c r="BR208" s="161"/>
      <c r="BT208" s="161"/>
      <c r="BU208" s="161"/>
      <c r="BV208" s="161"/>
      <c r="BW208" s="161"/>
      <c r="BY208" s="28"/>
      <c r="CE208" s="126"/>
      <c r="CF208" s="121"/>
      <c r="CG208" s="122" t="s">
        <v>95</v>
      </c>
      <c r="CH208" s="123"/>
      <c r="CI208" s="136"/>
      <c r="CJ208" s="137"/>
      <c r="CK208" s="142"/>
      <c r="CL208" s="137"/>
      <c r="CM208" s="142"/>
      <c r="CN208" s="137"/>
      <c r="CO208" s="143"/>
      <c r="CP208" s="143"/>
      <c r="CQ208" s="143"/>
      <c r="CR208" s="143"/>
      <c r="CS208" s="143">
        <f t="shared" si="89"/>
        <v>0</v>
      </c>
      <c r="CT208" s="143">
        <f t="shared" si="90"/>
        <v>0</v>
      </c>
      <c r="CU208" s="143">
        <f t="shared" si="91"/>
        <v>0</v>
      </c>
      <c r="CW208" s="14"/>
      <c r="CX208" s="175">
        <v>2</v>
      </c>
      <c r="CY208" s="14" t="s">
        <v>100</v>
      </c>
      <c r="DA208" s="28"/>
      <c r="DD208" s="28"/>
    </row>
    <row r="209" spans="47:108">
      <c r="AU209" s="124">
        <f t="shared" si="80"/>
        <v>187</v>
      </c>
      <c r="AV209" s="131"/>
      <c r="AW209" s="120" t="s">
        <v>96</v>
      </c>
      <c r="AX209" s="125"/>
      <c r="AY209" s="161"/>
      <c r="AZ209" s="161"/>
      <c r="BA209" s="161"/>
      <c r="BB209" s="161"/>
      <c r="BC209" s="165"/>
      <c r="BD209" s="161"/>
      <c r="BE209" s="161"/>
      <c r="BF209" s="161"/>
      <c r="BG209" s="161"/>
      <c r="BH209" s="28"/>
      <c r="BI209" s="161"/>
      <c r="BJ209" s="161"/>
      <c r="BK209" s="161"/>
      <c r="BL209" s="161"/>
      <c r="BO209" s="161"/>
      <c r="BP209" s="161"/>
      <c r="BQ209" s="161"/>
      <c r="BR209" s="161"/>
      <c r="BT209" s="161"/>
      <c r="BU209" s="161"/>
      <c r="BV209" s="161"/>
      <c r="BW209" s="161"/>
      <c r="BY209" s="28"/>
      <c r="CE209" s="126"/>
      <c r="CF209" s="121"/>
      <c r="CG209" s="122" t="s">
        <v>96</v>
      </c>
      <c r="CH209" s="123"/>
      <c r="CI209" s="136"/>
      <c r="CJ209" s="137"/>
      <c r="CK209" s="142"/>
      <c r="CL209" s="137"/>
      <c r="CM209" s="142"/>
      <c r="CN209" s="137"/>
      <c r="CO209" s="143"/>
      <c r="CP209" s="143"/>
      <c r="CQ209" s="143"/>
      <c r="CR209" s="143"/>
      <c r="CS209" s="143">
        <f t="shared" si="89"/>
        <v>0</v>
      </c>
      <c r="CT209" s="143">
        <f t="shared" si="90"/>
        <v>0</v>
      </c>
      <c r="CU209" s="143">
        <f t="shared" si="91"/>
        <v>0</v>
      </c>
      <c r="CW209" s="14"/>
      <c r="CX209" s="176">
        <v>3</v>
      </c>
      <c r="CY209" s="207" t="s">
        <v>107</v>
      </c>
      <c r="CZ209" s="177"/>
      <c r="DA209" s="28"/>
      <c r="DD209" s="28"/>
    </row>
    <row r="210" spans="47:108">
      <c r="AU210" s="124">
        <f t="shared" si="80"/>
        <v>188</v>
      </c>
      <c r="AV210" s="131"/>
      <c r="AW210" s="120" t="s">
        <v>97</v>
      </c>
      <c r="AX210" s="125"/>
      <c r="AY210" s="161"/>
      <c r="AZ210" s="161"/>
      <c r="BA210" s="161"/>
      <c r="BB210" s="161"/>
      <c r="BC210" s="165"/>
      <c r="BD210" s="161"/>
      <c r="BE210" s="161"/>
      <c r="BF210" s="161"/>
      <c r="BG210" s="161"/>
      <c r="BH210" s="28"/>
      <c r="BI210" s="161"/>
      <c r="BJ210" s="161"/>
      <c r="BK210" s="161"/>
      <c r="BL210" s="161"/>
      <c r="BO210" s="161"/>
      <c r="BP210" s="161"/>
      <c r="BQ210" s="161"/>
      <c r="BR210" s="161"/>
      <c r="BT210" s="161"/>
      <c r="BU210" s="161"/>
      <c r="BV210" s="161"/>
      <c r="BW210" s="161"/>
      <c r="BY210" s="28"/>
      <c r="CE210" s="126"/>
      <c r="CF210" s="121"/>
      <c r="CG210" s="122" t="s">
        <v>97</v>
      </c>
      <c r="CH210" s="123"/>
      <c r="CI210" s="136"/>
      <c r="CJ210" s="137"/>
      <c r="CK210" s="142"/>
      <c r="CL210" s="137"/>
      <c r="CM210" s="142"/>
      <c r="CN210" s="137"/>
      <c r="CO210" s="143"/>
      <c r="CP210" s="143"/>
      <c r="CQ210" s="143"/>
      <c r="CR210" s="143"/>
      <c r="CS210" s="143">
        <f t="shared" si="89"/>
        <v>0</v>
      </c>
      <c r="CT210" s="143">
        <f t="shared" si="90"/>
        <v>0</v>
      </c>
      <c r="CU210" s="143">
        <f t="shared" si="91"/>
        <v>0</v>
      </c>
      <c r="CW210" s="169"/>
      <c r="CX210" s="176">
        <v>4</v>
      </c>
      <c r="CY210" s="207" t="s">
        <v>108</v>
      </c>
      <c r="CZ210" s="177"/>
      <c r="DA210" s="177"/>
      <c r="DB210" s="177"/>
      <c r="DC210" s="177"/>
      <c r="DD210" s="177"/>
    </row>
    <row r="211" spans="47:108">
      <c r="AU211" s="124">
        <f t="shared" ref="AU211:AU268" si="103">AU210+1</f>
        <v>189</v>
      </c>
      <c r="AV211" s="119">
        <v>2033</v>
      </c>
      <c r="AW211" s="120" t="s">
        <v>86</v>
      </c>
      <c r="AX211" s="125"/>
      <c r="AY211" s="161"/>
      <c r="AZ211" s="161"/>
      <c r="BA211" s="161"/>
      <c r="BB211" s="161"/>
      <c r="BC211" s="165"/>
      <c r="BD211" s="161"/>
      <c r="BE211" s="161"/>
      <c r="BF211" s="161"/>
      <c r="BG211" s="161"/>
      <c r="BH211" s="28"/>
      <c r="BI211" s="161"/>
      <c r="BJ211" s="161"/>
      <c r="BK211" s="161"/>
      <c r="BL211" s="161"/>
      <c r="BO211" s="161"/>
      <c r="BP211" s="161"/>
      <c r="BQ211" s="161"/>
      <c r="BR211" s="161"/>
      <c r="BT211" s="161"/>
      <c r="BU211" s="161"/>
      <c r="BV211" s="161"/>
      <c r="BW211" s="161"/>
      <c r="BY211" s="28"/>
      <c r="CE211" s="126"/>
      <c r="CF211" s="121">
        <v>2033</v>
      </c>
      <c r="CG211" s="122" t="s">
        <v>86</v>
      </c>
      <c r="CH211" s="123"/>
      <c r="CI211" s="136"/>
      <c r="CJ211" s="137"/>
      <c r="CK211" s="142"/>
      <c r="CL211" s="137"/>
      <c r="CM211" s="142"/>
      <c r="CN211" s="137"/>
      <c r="CO211" s="143"/>
      <c r="CP211" s="143"/>
      <c r="CQ211" s="143"/>
      <c r="CR211" s="143"/>
      <c r="CS211" s="143">
        <f t="shared" si="89"/>
        <v>0</v>
      </c>
      <c r="CT211" s="143">
        <f t="shared" si="90"/>
        <v>0</v>
      </c>
      <c r="CU211" s="143">
        <f t="shared" si="91"/>
        <v>0</v>
      </c>
      <c r="CW211" s="169"/>
      <c r="CY211" s="14" t="s">
        <v>109</v>
      </c>
      <c r="CZ211" s="177"/>
      <c r="DA211" s="177"/>
      <c r="DB211" s="177"/>
      <c r="DC211" s="177"/>
      <c r="DD211" s="177"/>
    </row>
    <row r="212" spans="47:108">
      <c r="AU212" s="124">
        <f t="shared" si="103"/>
        <v>190</v>
      </c>
      <c r="AV212" s="131"/>
      <c r="AW212" s="120" t="s">
        <v>87</v>
      </c>
      <c r="AX212" s="125"/>
      <c r="AY212" s="161"/>
      <c r="AZ212" s="161"/>
      <c r="BA212" s="161"/>
      <c r="BB212" s="161"/>
      <c r="BC212" s="165"/>
      <c r="BD212" s="161"/>
      <c r="BE212" s="161"/>
      <c r="BF212" s="161"/>
      <c r="BG212" s="161"/>
      <c r="BH212" s="28"/>
      <c r="BI212" s="161"/>
      <c r="BJ212" s="161"/>
      <c r="BK212" s="161"/>
      <c r="BL212" s="161"/>
      <c r="BO212" s="161"/>
      <c r="BP212" s="161"/>
      <c r="BQ212" s="161"/>
      <c r="BR212" s="161"/>
      <c r="BT212" s="161"/>
      <c r="BU212" s="161"/>
      <c r="BV212" s="161"/>
      <c r="BW212" s="161"/>
      <c r="BY212" s="28"/>
      <c r="CE212" s="126"/>
      <c r="CF212" s="121"/>
      <c r="CG212" s="122" t="s">
        <v>87</v>
      </c>
      <c r="CH212" s="123"/>
      <c r="CI212" s="136"/>
      <c r="CJ212" s="137"/>
      <c r="CK212" s="142"/>
      <c r="CL212" s="137"/>
      <c r="CM212" s="142"/>
      <c r="CN212" s="137"/>
      <c r="CO212" s="143"/>
      <c r="CP212" s="143"/>
      <c r="CQ212" s="143"/>
      <c r="CR212" s="143"/>
      <c r="CS212" s="143">
        <f t="shared" si="89"/>
        <v>0</v>
      </c>
      <c r="CT212" s="143">
        <f t="shared" si="90"/>
        <v>0</v>
      </c>
      <c r="CU212" s="143">
        <f t="shared" si="91"/>
        <v>0</v>
      </c>
      <c r="CW212" s="177"/>
      <c r="CX212" s="208">
        <v>5</v>
      </c>
      <c r="CY212" s="207" t="s">
        <v>101</v>
      </c>
      <c r="CZ212" s="177"/>
      <c r="DA212" s="177"/>
      <c r="DB212" s="177"/>
      <c r="DC212" s="177"/>
      <c r="DD212" s="177"/>
    </row>
    <row r="213" spans="47:108">
      <c r="AU213" s="124">
        <f t="shared" si="103"/>
        <v>191</v>
      </c>
      <c r="AV213" s="131"/>
      <c r="AW213" s="120" t="s">
        <v>88</v>
      </c>
      <c r="AX213" s="125"/>
      <c r="AY213" s="161"/>
      <c r="AZ213" s="161"/>
      <c r="BA213" s="161"/>
      <c r="BB213" s="161"/>
      <c r="BC213" s="165"/>
      <c r="BD213" s="161"/>
      <c r="BE213" s="161"/>
      <c r="BF213" s="161"/>
      <c r="BG213" s="161"/>
      <c r="BH213" s="28"/>
      <c r="BI213" s="161"/>
      <c r="BJ213" s="161"/>
      <c r="BK213" s="161"/>
      <c r="BL213" s="161"/>
      <c r="BO213" s="161"/>
      <c r="BP213" s="161"/>
      <c r="BQ213" s="161"/>
      <c r="BR213" s="161"/>
      <c r="BT213" s="161"/>
      <c r="BU213" s="161"/>
      <c r="BV213" s="161"/>
      <c r="BW213" s="161"/>
      <c r="BY213" s="28"/>
      <c r="CE213" s="126"/>
      <c r="CF213" s="121"/>
      <c r="CG213" s="122" t="s">
        <v>88</v>
      </c>
      <c r="CH213" s="123"/>
      <c r="CI213" s="136"/>
      <c r="CJ213" s="137"/>
      <c r="CK213" s="142"/>
      <c r="CL213" s="137"/>
      <c r="CM213" s="142"/>
      <c r="CN213" s="137"/>
      <c r="CO213" s="143"/>
      <c r="CP213" s="143"/>
      <c r="CQ213" s="143"/>
      <c r="CR213" s="143"/>
      <c r="CS213" s="143">
        <f t="shared" si="89"/>
        <v>0</v>
      </c>
      <c r="CT213" s="143">
        <f t="shared" si="90"/>
        <v>0</v>
      </c>
      <c r="CU213" s="143">
        <f t="shared" si="91"/>
        <v>0</v>
      </c>
      <c r="CW213" s="177"/>
      <c r="CX213" s="174"/>
      <c r="DA213" s="177"/>
      <c r="DB213" s="177"/>
      <c r="DC213" s="177"/>
      <c r="DD213" s="177"/>
    </row>
    <row r="214" spans="47:108" ht="15.75">
      <c r="AU214" s="124">
        <f t="shared" si="103"/>
        <v>192</v>
      </c>
      <c r="AV214" s="131"/>
      <c r="AW214" s="120" t="s">
        <v>89</v>
      </c>
      <c r="AX214" s="125"/>
      <c r="AY214" s="161"/>
      <c r="AZ214" s="161"/>
      <c r="BA214" s="161"/>
      <c r="BB214" s="161"/>
      <c r="BC214" s="165"/>
      <c r="BD214" s="161"/>
      <c r="BE214" s="161"/>
      <c r="BF214" s="161"/>
      <c r="BG214" s="161"/>
      <c r="BH214" s="28"/>
      <c r="BI214" s="161"/>
      <c r="BJ214" s="161"/>
      <c r="BK214" s="161"/>
      <c r="BL214" s="161"/>
      <c r="BO214" s="161"/>
      <c r="BP214" s="161"/>
      <c r="BQ214" s="161"/>
      <c r="BR214" s="161"/>
      <c r="BT214" s="161"/>
      <c r="BU214" s="161"/>
      <c r="BV214" s="161"/>
      <c r="BW214" s="161"/>
      <c r="BY214" s="28"/>
      <c r="CE214" s="126"/>
      <c r="CF214" s="121"/>
      <c r="CG214" s="122" t="s">
        <v>89</v>
      </c>
      <c r="CH214" s="123"/>
      <c r="CI214" s="136"/>
      <c r="CJ214" s="137"/>
      <c r="CK214" s="142"/>
      <c r="CL214" s="137"/>
      <c r="CM214" s="142"/>
      <c r="CN214" s="137"/>
      <c r="CO214" s="143"/>
      <c r="CP214" s="143"/>
      <c r="CQ214" s="143"/>
      <c r="CR214" s="143"/>
      <c r="CS214" s="143">
        <f t="shared" si="89"/>
        <v>0</v>
      </c>
      <c r="CT214" s="143">
        <f t="shared" si="90"/>
        <v>0</v>
      </c>
      <c r="CU214" s="143">
        <f t="shared" si="91"/>
        <v>0</v>
      </c>
      <c r="CW214" s="177"/>
      <c r="CX214" s="181" t="s">
        <v>102</v>
      </c>
      <c r="CY214" s="182"/>
      <c r="CZ214" s="182"/>
    </row>
    <row r="215" spans="47:108" ht="15.75">
      <c r="AU215" s="124">
        <f t="shared" si="103"/>
        <v>193</v>
      </c>
      <c r="AV215" s="131"/>
      <c r="AW215" s="120" t="s">
        <v>90</v>
      </c>
      <c r="AX215" s="125"/>
      <c r="AY215" s="161"/>
      <c r="AZ215" s="161"/>
      <c r="BA215" s="161"/>
      <c r="BB215" s="161"/>
      <c r="BC215" s="165"/>
      <c r="BD215" s="161"/>
      <c r="BE215" s="161"/>
      <c r="BF215" s="161"/>
      <c r="BG215" s="161"/>
      <c r="BH215" s="28"/>
      <c r="BI215" s="161"/>
      <c r="BJ215" s="161"/>
      <c r="BK215" s="161"/>
      <c r="BL215" s="161"/>
      <c r="BO215" s="161"/>
      <c r="BP215" s="161"/>
      <c r="BQ215" s="161"/>
      <c r="BR215" s="161"/>
      <c r="BT215" s="161"/>
      <c r="BU215" s="161"/>
      <c r="BV215" s="161"/>
      <c r="BW215" s="161"/>
      <c r="BY215" s="28"/>
      <c r="CE215" s="126"/>
      <c r="CF215" s="121"/>
      <c r="CG215" s="122" t="s">
        <v>90</v>
      </c>
      <c r="CH215" s="123"/>
      <c r="CI215" s="136"/>
      <c r="CJ215" s="137"/>
      <c r="CK215" s="142"/>
      <c r="CL215" s="137"/>
      <c r="CM215" s="142"/>
      <c r="CN215" s="137"/>
      <c r="CO215" s="143"/>
      <c r="CP215" s="143"/>
      <c r="CQ215" s="143"/>
      <c r="CR215" s="143"/>
      <c r="CS215" s="143">
        <f t="shared" si="89"/>
        <v>0</v>
      </c>
      <c r="CT215" s="143">
        <f t="shared" si="90"/>
        <v>0</v>
      </c>
      <c r="CU215" s="143">
        <f t="shared" si="91"/>
        <v>0</v>
      </c>
      <c r="CW215" s="14"/>
      <c r="CX215" s="181" t="s">
        <v>103</v>
      </c>
      <c r="CY215" s="182"/>
      <c r="CZ215" s="182"/>
      <c r="DA215" s="181"/>
      <c r="DD215" s="28"/>
    </row>
    <row r="216" spans="47:108" ht="15" customHeight="1">
      <c r="AU216" s="124">
        <f t="shared" si="103"/>
        <v>194</v>
      </c>
      <c r="AV216" s="131"/>
      <c r="AW216" s="148" t="s">
        <v>91</v>
      </c>
      <c r="AX216" s="125"/>
      <c r="AY216" s="161"/>
      <c r="AZ216" s="161"/>
      <c r="BA216" s="161"/>
      <c r="BB216" s="161"/>
      <c r="BC216" s="165"/>
      <c r="BD216" s="161"/>
      <c r="BE216" s="161"/>
      <c r="BF216" s="161"/>
      <c r="BG216" s="161"/>
      <c r="BH216" s="28"/>
      <c r="BI216" s="161"/>
      <c r="BJ216" s="161"/>
      <c r="BK216" s="161"/>
      <c r="BL216" s="161"/>
      <c r="BO216" s="161"/>
      <c r="BP216" s="161"/>
      <c r="BQ216" s="161"/>
      <c r="BR216" s="161"/>
      <c r="BT216" s="161"/>
      <c r="BU216" s="161"/>
      <c r="BV216" s="161"/>
      <c r="BW216" s="161"/>
      <c r="BY216" s="28"/>
      <c r="CE216" s="126"/>
      <c r="CF216" s="121"/>
      <c r="CG216" s="122" t="s">
        <v>91</v>
      </c>
      <c r="CH216" s="123"/>
      <c r="CI216" s="136"/>
      <c r="CJ216" s="137"/>
      <c r="CK216" s="142"/>
      <c r="CL216" s="137"/>
      <c r="CM216" s="142"/>
      <c r="CN216" s="137"/>
      <c r="CO216" s="143"/>
      <c r="CP216" s="143"/>
      <c r="CQ216" s="143"/>
      <c r="CR216" s="143"/>
      <c r="CS216" s="143">
        <f t="shared" si="89"/>
        <v>0</v>
      </c>
      <c r="CT216" s="143">
        <f t="shared" si="90"/>
        <v>0</v>
      </c>
      <c r="CU216" s="143">
        <f t="shared" si="91"/>
        <v>0</v>
      </c>
      <c r="CW216" s="14"/>
      <c r="CX216" s="181" t="s">
        <v>104</v>
      </c>
      <c r="CY216" s="182"/>
      <c r="CZ216" s="182"/>
      <c r="DA216" s="181"/>
      <c r="DD216" s="28"/>
    </row>
    <row r="217" spans="47:108" ht="15" customHeight="1">
      <c r="AU217" s="124">
        <f t="shared" si="103"/>
        <v>195</v>
      </c>
      <c r="AV217" s="131"/>
      <c r="AW217" s="148" t="s">
        <v>92</v>
      </c>
      <c r="AX217" s="125"/>
      <c r="AY217" s="161"/>
      <c r="AZ217" s="161"/>
      <c r="BA217" s="161"/>
      <c r="BB217" s="161"/>
      <c r="BC217" s="165"/>
      <c r="BD217" s="161"/>
      <c r="BE217" s="161"/>
      <c r="BF217" s="161"/>
      <c r="BG217" s="161"/>
      <c r="BH217" s="28"/>
      <c r="BI217" s="161"/>
      <c r="BJ217" s="161"/>
      <c r="BK217" s="161"/>
      <c r="BL217" s="161"/>
      <c r="BO217" s="161"/>
      <c r="BP217" s="161"/>
      <c r="BQ217" s="161"/>
      <c r="BR217" s="161"/>
      <c r="BT217" s="161"/>
      <c r="BU217" s="161"/>
      <c r="BV217" s="161"/>
      <c r="BW217" s="161"/>
      <c r="BY217" s="28"/>
      <c r="CE217" s="126"/>
      <c r="CF217" s="121"/>
      <c r="CG217" s="122" t="s">
        <v>92</v>
      </c>
      <c r="CH217" s="123"/>
      <c r="CI217" s="136"/>
      <c r="CJ217" s="137"/>
      <c r="CK217" s="142"/>
      <c r="CL217" s="137"/>
      <c r="CM217" s="142"/>
      <c r="CN217" s="137"/>
      <c r="CO217" s="143"/>
      <c r="CP217" s="143"/>
      <c r="CQ217" s="143"/>
      <c r="CR217" s="143"/>
      <c r="CS217" s="143">
        <f t="shared" si="89"/>
        <v>0</v>
      </c>
      <c r="CT217" s="143">
        <f t="shared" si="90"/>
        <v>0</v>
      </c>
      <c r="CU217" s="143">
        <f t="shared" si="91"/>
        <v>0</v>
      </c>
      <c r="CW217" s="14"/>
      <c r="CX217" s="28"/>
      <c r="CY217" s="28"/>
      <c r="CZ217" s="28"/>
      <c r="DA217" s="181"/>
      <c r="DD217" s="28"/>
    </row>
    <row r="218" spans="47:108" ht="15" customHeight="1">
      <c r="AU218" s="124">
        <f t="shared" si="103"/>
        <v>196</v>
      </c>
      <c r="AV218" s="131"/>
      <c r="AW218" s="120" t="s">
        <v>93</v>
      </c>
      <c r="AX218" s="125"/>
      <c r="AY218" s="161"/>
      <c r="AZ218" s="161"/>
      <c r="BA218" s="161"/>
      <c r="BB218" s="161"/>
      <c r="BC218" s="165"/>
      <c r="BD218" s="161"/>
      <c r="BE218" s="161"/>
      <c r="BF218" s="161"/>
      <c r="BG218" s="161"/>
      <c r="BH218" s="28"/>
      <c r="BI218" s="161"/>
      <c r="BJ218" s="161"/>
      <c r="BK218" s="161"/>
      <c r="BL218" s="161"/>
      <c r="BO218" s="161"/>
      <c r="BP218" s="161"/>
      <c r="BQ218" s="161"/>
      <c r="BR218" s="161"/>
      <c r="BT218" s="161"/>
      <c r="BU218" s="161"/>
      <c r="BV218" s="161"/>
      <c r="BW218" s="161"/>
      <c r="BY218" s="28"/>
      <c r="CE218" s="126"/>
      <c r="CF218" s="121"/>
      <c r="CG218" s="122" t="s">
        <v>93</v>
      </c>
      <c r="CH218" s="123"/>
      <c r="CI218" s="136"/>
      <c r="CJ218" s="137"/>
      <c r="CK218" s="142"/>
      <c r="CL218" s="137"/>
      <c r="CM218" s="142"/>
      <c r="CN218" s="137"/>
      <c r="CO218" s="143"/>
      <c r="CP218" s="143"/>
      <c r="CQ218" s="143"/>
      <c r="CR218" s="143"/>
      <c r="CS218" s="143">
        <f t="shared" si="89"/>
        <v>0</v>
      </c>
      <c r="CT218" s="143">
        <f t="shared" si="90"/>
        <v>0</v>
      </c>
      <c r="CU218" s="143">
        <f t="shared" si="91"/>
        <v>0</v>
      </c>
      <c r="CW218" s="14"/>
      <c r="CX218" s="28"/>
      <c r="CY218" s="28"/>
      <c r="CZ218" s="28"/>
      <c r="DA218" s="28"/>
      <c r="DB218" s="28"/>
      <c r="DC218" s="28"/>
      <c r="DD218" s="28"/>
    </row>
    <row r="219" spans="47:108" ht="15" customHeight="1">
      <c r="AU219" s="124">
        <f t="shared" si="103"/>
        <v>197</v>
      </c>
      <c r="AV219" s="131"/>
      <c r="AW219" s="120" t="s">
        <v>94</v>
      </c>
      <c r="AX219" s="125"/>
      <c r="AY219" s="161"/>
      <c r="AZ219" s="161"/>
      <c r="BA219" s="161"/>
      <c r="BB219" s="161"/>
      <c r="BC219" s="165"/>
      <c r="BD219" s="161"/>
      <c r="BE219" s="161"/>
      <c r="BF219" s="161"/>
      <c r="BG219" s="161"/>
      <c r="BH219" s="28"/>
      <c r="BI219" s="161"/>
      <c r="BJ219" s="161"/>
      <c r="BK219" s="161"/>
      <c r="BL219" s="161"/>
      <c r="BO219" s="161"/>
      <c r="BP219" s="161"/>
      <c r="BQ219" s="161"/>
      <c r="BR219" s="161"/>
      <c r="BT219" s="161"/>
      <c r="BU219" s="161"/>
      <c r="BV219" s="161"/>
      <c r="BW219" s="161"/>
      <c r="BY219" s="28"/>
      <c r="CE219" s="126"/>
      <c r="CF219" s="121"/>
      <c r="CG219" s="122" t="s">
        <v>94</v>
      </c>
      <c r="CH219" s="123"/>
      <c r="CI219" s="136"/>
      <c r="CJ219" s="137"/>
      <c r="CK219" s="142"/>
      <c r="CL219" s="137"/>
      <c r="CM219" s="163"/>
      <c r="CN219" s="137"/>
      <c r="CO219" s="143"/>
      <c r="CP219" s="143"/>
      <c r="CQ219" s="143"/>
      <c r="CR219" s="143"/>
      <c r="CS219" s="143">
        <f t="shared" ref="CS219:CS258" si="104">CI219+CK219+CM219+CO219+CQ219</f>
        <v>0</v>
      </c>
      <c r="CT219" s="143">
        <f t="shared" ref="CT219:CT258" si="105">90%*CS219</f>
        <v>0</v>
      </c>
      <c r="CU219" s="143">
        <f t="shared" ref="CU219:CU260" si="106">CJ219+CL219+CN219+CP219+CR219</f>
        <v>0</v>
      </c>
      <c r="CW219" s="14"/>
      <c r="CX219" s="28"/>
      <c r="CY219" s="28"/>
      <c r="CZ219" s="28"/>
      <c r="DA219" s="28"/>
      <c r="DB219" s="28"/>
      <c r="DC219" s="28"/>
      <c r="DD219" s="28"/>
    </row>
    <row r="220" spans="47:108" ht="15" customHeight="1">
      <c r="AU220" s="124">
        <f t="shared" si="103"/>
        <v>198</v>
      </c>
      <c r="AV220" s="131"/>
      <c r="AW220" s="120" t="s">
        <v>95</v>
      </c>
      <c r="AX220" s="125"/>
      <c r="AY220" s="161"/>
      <c r="AZ220" s="161"/>
      <c r="BA220" s="161"/>
      <c r="BB220" s="161"/>
      <c r="BC220" s="165"/>
      <c r="BD220" s="161"/>
      <c r="BE220" s="161"/>
      <c r="BF220" s="161"/>
      <c r="BG220" s="161"/>
      <c r="BH220" s="28"/>
      <c r="BI220" s="161"/>
      <c r="BJ220" s="161"/>
      <c r="BK220" s="161"/>
      <c r="BL220" s="161"/>
      <c r="BO220" s="161"/>
      <c r="BP220" s="161"/>
      <c r="BQ220" s="161"/>
      <c r="BR220" s="161"/>
      <c r="BT220" s="161"/>
      <c r="BU220" s="161"/>
      <c r="BV220" s="161"/>
      <c r="BW220" s="161"/>
      <c r="BY220" s="28"/>
      <c r="CE220" s="126"/>
      <c r="CF220" s="121"/>
      <c r="CG220" s="122" t="s">
        <v>95</v>
      </c>
      <c r="CH220" s="123"/>
      <c r="CI220" s="136"/>
      <c r="CJ220" s="137"/>
      <c r="CK220" s="142"/>
      <c r="CL220" s="137"/>
      <c r="CM220" s="163"/>
      <c r="CN220" s="137"/>
      <c r="CO220" s="143"/>
      <c r="CP220" s="143"/>
      <c r="CQ220" s="143"/>
      <c r="CR220" s="143"/>
      <c r="CS220" s="143">
        <f t="shared" si="104"/>
        <v>0</v>
      </c>
      <c r="CT220" s="143">
        <f t="shared" si="105"/>
        <v>0</v>
      </c>
      <c r="CU220" s="143">
        <f t="shared" si="106"/>
        <v>0</v>
      </c>
      <c r="CW220" s="21"/>
      <c r="CX220" s="28"/>
      <c r="CY220" s="28"/>
      <c r="CZ220" s="28"/>
      <c r="DA220" s="28"/>
      <c r="DB220" s="28"/>
      <c r="DC220" s="28"/>
      <c r="DD220" s="28"/>
    </row>
    <row r="221" spans="47:108" ht="15" customHeight="1">
      <c r="AU221" s="124">
        <f t="shared" si="103"/>
        <v>199</v>
      </c>
      <c r="AV221" s="131"/>
      <c r="AW221" s="120" t="s">
        <v>96</v>
      </c>
      <c r="AX221" s="125"/>
      <c r="AY221" s="161"/>
      <c r="AZ221" s="161"/>
      <c r="BA221" s="161"/>
      <c r="BB221" s="161"/>
      <c r="BC221" s="165"/>
      <c r="BD221" s="161"/>
      <c r="BE221" s="161"/>
      <c r="BF221" s="161"/>
      <c r="BG221" s="161"/>
      <c r="BH221" s="28"/>
      <c r="BI221" s="161"/>
      <c r="BJ221" s="161"/>
      <c r="BK221" s="161"/>
      <c r="BL221" s="161"/>
      <c r="BO221" s="161"/>
      <c r="BP221" s="161"/>
      <c r="BQ221" s="161"/>
      <c r="BR221" s="161"/>
      <c r="BT221" s="161"/>
      <c r="BU221" s="161"/>
      <c r="BV221" s="161"/>
      <c r="BW221" s="161"/>
      <c r="BY221" s="28"/>
      <c r="CE221" s="126"/>
      <c r="CF221" s="121"/>
      <c r="CG221" s="122" t="s">
        <v>96</v>
      </c>
      <c r="CH221" s="123"/>
      <c r="CI221" s="136"/>
      <c r="CJ221" s="137"/>
      <c r="CK221" s="142"/>
      <c r="CL221" s="137"/>
      <c r="CM221" s="163"/>
      <c r="CN221" s="137"/>
      <c r="CO221" s="143"/>
      <c r="CP221" s="143"/>
      <c r="CQ221" s="143"/>
      <c r="CR221" s="143"/>
      <c r="CS221" s="143">
        <f t="shared" si="104"/>
        <v>0</v>
      </c>
      <c r="CT221" s="143">
        <f t="shared" si="105"/>
        <v>0</v>
      </c>
      <c r="CU221" s="143">
        <f t="shared" si="106"/>
        <v>0</v>
      </c>
      <c r="CW221" s="21"/>
      <c r="CX221" s="28"/>
      <c r="CY221" s="28"/>
      <c r="CZ221" s="28"/>
      <c r="DA221" s="28"/>
      <c r="DB221" s="28"/>
      <c r="DC221" s="28"/>
      <c r="DD221" s="28"/>
    </row>
    <row r="222" spans="47:108" ht="15" customHeight="1">
      <c r="AU222" s="124">
        <f t="shared" si="103"/>
        <v>200</v>
      </c>
      <c r="AV222" s="131"/>
      <c r="AW222" s="120" t="s">
        <v>97</v>
      </c>
      <c r="AX222" s="125"/>
      <c r="AY222" s="161"/>
      <c r="AZ222" s="161"/>
      <c r="BA222" s="161"/>
      <c r="BB222" s="161"/>
      <c r="BC222" s="165"/>
      <c r="BD222" s="161"/>
      <c r="BE222" s="161"/>
      <c r="BF222" s="161"/>
      <c r="BG222" s="161"/>
      <c r="BH222" s="28"/>
      <c r="BI222" s="161"/>
      <c r="BJ222" s="161"/>
      <c r="BK222" s="161"/>
      <c r="BL222" s="161"/>
      <c r="BO222" s="161"/>
      <c r="BP222" s="161"/>
      <c r="BQ222" s="161"/>
      <c r="BR222" s="161"/>
      <c r="BT222" s="161"/>
      <c r="BU222" s="161"/>
      <c r="BV222" s="161"/>
      <c r="BW222" s="161"/>
      <c r="BY222" s="28"/>
      <c r="CE222" s="126"/>
      <c r="CF222" s="121"/>
      <c r="CG222" s="122" t="s">
        <v>97</v>
      </c>
      <c r="CH222" s="123"/>
      <c r="CI222" s="136"/>
      <c r="CJ222" s="137"/>
      <c r="CK222" s="142"/>
      <c r="CL222" s="137"/>
      <c r="CM222" s="163"/>
      <c r="CN222" s="137"/>
      <c r="CO222" s="143"/>
      <c r="CP222" s="143"/>
      <c r="CQ222" s="143"/>
      <c r="CR222" s="143"/>
      <c r="CS222" s="143">
        <f t="shared" si="104"/>
        <v>0</v>
      </c>
      <c r="CT222" s="143">
        <f t="shared" si="105"/>
        <v>0</v>
      </c>
      <c r="CU222" s="143">
        <f t="shared" si="106"/>
        <v>0</v>
      </c>
      <c r="CW222" s="21"/>
      <c r="CX222" s="28"/>
      <c r="CY222" s="28"/>
      <c r="CZ222" s="28"/>
      <c r="DA222" s="28"/>
      <c r="DB222" s="28"/>
      <c r="DC222" s="28"/>
      <c r="DD222" s="28"/>
    </row>
    <row r="223" spans="47:108" ht="15" customHeight="1">
      <c r="AU223" s="124">
        <f t="shared" si="103"/>
        <v>201</v>
      </c>
      <c r="AV223" s="119">
        <v>2034</v>
      </c>
      <c r="AW223" s="120" t="s">
        <v>86</v>
      </c>
      <c r="AX223" s="125"/>
      <c r="AY223" s="161"/>
      <c r="AZ223" s="161"/>
      <c r="BA223" s="161"/>
      <c r="BB223" s="161"/>
      <c r="BC223" s="165"/>
      <c r="BD223" s="161"/>
      <c r="BE223" s="161"/>
      <c r="BF223" s="161"/>
      <c r="BG223" s="161"/>
      <c r="BH223" s="28"/>
      <c r="BI223" s="161"/>
      <c r="BJ223" s="161"/>
      <c r="BK223" s="161"/>
      <c r="BL223" s="161"/>
      <c r="BO223" s="161"/>
      <c r="BP223" s="161"/>
      <c r="BQ223" s="161"/>
      <c r="BR223" s="161"/>
      <c r="BT223" s="161"/>
      <c r="BU223" s="161"/>
      <c r="BV223" s="161"/>
      <c r="BW223" s="161"/>
      <c r="BY223" s="28"/>
      <c r="CE223" s="126"/>
      <c r="CF223" s="121">
        <v>2034</v>
      </c>
      <c r="CG223" s="122" t="s">
        <v>86</v>
      </c>
      <c r="CH223" s="123"/>
      <c r="CI223" s="136"/>
      <c r="CJ223" s="137"/>
      <c r="CK223" s="142"/>
      <c r="CL223" s="137"/>
      <c r="CM223" s="163"/>
      <c r="CN223" s="137"/>
      <c r="CO223" s="143"/>
      <c r="CP223" s="143"/>
      <c r="CQ223" s="143"/>
      <c r="CR223" s="143"/>
      <c r="CS223" s="143">
        <f t="shared" si="104"/>
        <v>0</v>
      </c>
      <c r="CT223" s="143">
        <f t="shared" si="105"/>
        <v>0</v>
      </c>
      <c r="CU223" s="143">
        <f t="shared" si="106"/>
        <v>0</v>
      </c>
      <c r="CW223" s="14"/>
      <c r="CX223" s="28"/>
      <c r="CY223" s="28"/>
      <c r="CZ223" s="28"/>
      <c r="DA223" s="28"/>
      <c r="DB223" s="28"/>
      <c r="DC223" s="28"/>
      <c r="DD223" s="28"/>
    </row>
    <row r="224" spans="47:108" ht="15" customHeight="1">
      <c r="AU224" s="124">
        <f t="shared" si="103"/>
        <v>202</v>
      </c>
      <c r="AV224" s="131"/>
      <c r="AW224" s="120" t="s">
        <v>87</v>
      </c>
      <c r="AX224" s="125"/>
      <c r="AY224" s="161"/>
      <c r="AZ224" s="161"/>
      <c r="BA224" s="161"/>
      <c r="BB224" s="161"/>
      <c r="BC224" s="165"/>
      <c r="BD224" s="161"/>
      <c r="BE224" s="161"/>
      <c r="BF224" s="161"/>
      <c r="BG224" s="161"/>
      <c r="BH224" s="28"/>
      <c r="BI224" s="161"/>
      <c r="BJ224" s="161"/>
      <c r="BK224" s="161"/>
      <c r="BL224" s="161"/>
      <c r="BO224" s="161"/>
      <c r="BP224" s="161"/>
      <c r="BQ224" s="161"/>
      <c r="BR224" s="161"/>
      <c r="BT224" s="161"/>
      <c r="BU224" s="161"/>
      <c r="BV224" s="161"/>
      <c r="BW224" s="161"/>
      <c r="BY224" s="28"/>
      <c r="CE224" s="126"/>
      <c r="CF224" s="121"/>
      <c r="CG224" s="122" t="s">
        <v>87</v>
      </c>
      <c r="CH224" s="123"/>
      <c r="CI224" s="136"/>
      <c r="CJ224" s="137"/>
      <c r="CK224" s="142"/>
      <c r="CL224" s="137"/>
      <c r="CM224" s="163"/>
      <c r="CN224" s="137"/>
      <c r="CO224" s="143"/>
      <c r="CP224" s="143"/>
      <c r="CQ224" s="143"/>
      <c r="CR224" s="143"/>
      <c r="CS224" s="143">
        <f t="shared" si="104"/>
        <v>0</v>
      </c>
      <c r="CT224" s="143">
        <f t="shared" si="105"/>
        <v>0</v>
      </c>
      <c r="CU224" s="143">
        <f t="shared" si="106"/>
        <v>0</v>
      </c>
      <c r="CW224" s="14"/>
      <c r="CX224" s="28"/>
      <c r="CY224" s="28"/>
      <c r="CZ224" s="28"/>
      <c r="DA224" s="28"/>
      <c r="DB224" s="28"/>
      <c r="DC224" s="28"/>
      <c r="DD224" s="28"/>
    </row>
    <row r="225" spans="47:108" ht="15" customHeight="1">
      <c r="AU225" s="124">
        <f t="shared" si="103"/>
        <v>203</v>
      </c>
      <c r="AV225" s="131"/>
      <c r="AW225" s="120" t="s">
        <v>88</v>
      </c>
      <c r="AX225" s="125"/>
      <c r="AY225" s="161"/>
      <c r="AZ225" s="161"/>
      <c r="BA225" s="161"/>
      <c r="BB225" s="161"/>
      <c r="BC225" s="165"/>
      <c r="BD225" s="161"/>
      <c r="BE225" s="161"/>
      <c r="BF225" s="161"/>
      <c r="BG225" s="161"/>
      <c r="BH225" s="28"/>
      <c r="BI225" s="161"/>
      <c r="BJ225" s="161"/>
      <c r="BK225" s="161"/>
      <c r="BL225" s="161"/>
      <c r="BO225" s="161"/>
      <c r="BP225" s="161"/>
      <c r="BQ225" s="161"/>
      <c r="BR225" s="161"/>
      <c r="BT225" s="161"/>
      <c r="BU225" s="161"/>
      <c r="BV225" s="161"/>
      <c r="BW225" s="161"/>
      <c r="BY225" s="28"/>
      <c r="CE225" s="126"/>
      <c r="CF225" s="121"/>
      <c r="CG225" s="122" t="s">
        <v>88</v>
      </c>
      <c r="CH225" s="123"/>
      <c r="CI225" s="136"/>
      <c r="CJ225" s="137"/>
      <c r="CK225" s="142"/>
      <c r="CL225" s="137"/>
      <c r="CM225" s="163"/>
      <c r="CN225" s="137"/>
      <c r="CO225" s="143"/>
      <c r="CP225" s="143"/>
      <c r="CQ225" s="143"/>
      <c r="CR225" s="143"/>
      <c r="CS225" s="143">
        <f t="shared" si="104"/>
        <v>0</v>
      </c>
      <c r="CT225" s="143">
        <f t="shared" si="105"/>
        <v>0</v>
      </c>
      <c r="CU225" s="143">
        <f t="shared" si="106"/>
        <v>0</v>
      </c>
      <c r="CW225" s="14"/>
      <c r="CX225" s="28"/>
      <c r="CY225" s="28"/>
      <c r="CZ225" s="28"/>
      <c r="DA225" s="28"/>
      <c r="DB225" s="28"/>
      <c r="DC225" s="28"/>
      <c r="DD225" s="28"/>
    </row>
    <row r="226" spans="47:108" ht="15" customHeight="1">
      <c r="AU226" s="124">
        <f t="shared" si="103"/>
        <v>204</v>
      </c>
      <c r="AV226" s="131"/>
      <c r="AW226" s="120" t="s">
        <v>89</v>
      </c>
      <c r="AX226" s="125"/>
      <c r="AY226" s="161"/>
      <c r="AZ226" s="161"/>
      <c r="BA226" s="161"/>
      <c r="BB226" s="161"/>
      <c r="BC226" s="165"/>
      <c r="BD226" s="161"/>
      <c r="BE226" s="161"/>
      <c r="BF226" s="161"/>
      <c r="BG226" s="161"/>
      <c r="BH226" s="28"/>
      <c r="BI226" s="161"/>
      <c r="BJ226" s="161"/>
      <c r="BK226" s="161"/>
      <c r="BL226" s="161"/>
      <c r="BO226" s="161"/>
      <c r="BP226" s="161"/>
      <c r="BQ226" s="161"/>
      <c r="BR226" s="161"/>
      <c r="BT226" s="161"/>
      <c r="BU226" s="161"/>
      <c r="BV226" s="161"/>
      <c r="BW226" s="161"/>
      <c r="BY226" s="28"/>
      <c r="CE226" s="126"/>
      <c r="CF226" s="121"/>
      <c r="CG226" s="122" t="s">
        <v>89</v>
      </c>
      <c r="CH226" s="123"/>
      <c r="CI226" s="136"/>
      <c r="CJ226" s="137"/>
      <c r="CK226" s="142"/>
      <c r="CL226" s="137"/>
      <c r="CM226" s="163"/>
      <c r="CN226" s="137"/>
      <c r="CO226" s="143"/>
      <c r="CP226" s="143"/>
      <c r="CQ226" s="143"/>
      <c r="CR226" s="143"/>
      <c r="CS226" s="143">
        <f t="shared" si="104"/>
        <v>0</v>
      </c>
      <c r="CT226" s="143">
        <f t="shared" si="105"/>
        <v>0</v>
      </c>
      <c r="CU226" s="143">
        <f t="shared" si="106"/>
        <v>0</v>
      </c>
      <c r="CW226" s="14"/>
      <c r="CX226" s="28"/>
      <c r="CY226" s="28"/>
      <c r="CZ226" s="28"/>
      <c r="DA226" s="28"/>
      <c r="DB226" s="28"/>
      <c r="DC226" s="28"/>
      <c r="DD226" s="28"/>
    </row>
    <row r="227" spans="47:108" ht="15" customHeight="1">
      <c r="AU227" s="124">
        <f t="shared" si="103"/>
        <v>205</v>
      </c>
      <c r="AV227" s="131"/>
      <c r="AW227" s="120" t="s">
        <v>90</v>
      </c>
      <c r="AX227" s="125"/>
      <c r="AY227" s="161"/>
      <c r="AZ227" s="161"/>
      <c r="BA227" s="161"/>
      <c r="BB227" s="161"/>
      <c r="BC227" s="165"/>
      <c r="BD227" s="161"/>
      <c r="BE227" s="161"/>
      <c r="BF227" s="161"/>
      <c r="BG227" s="161"/>
      <c r="BH227" s="28"/>
      <c r="BI227" s="161"/>
      <c r="BJ227" s="161"/>
      <c r="BK227" s="161"/>
      <c r="BL227" s="161"/>
      <c r="BO227" s="161"/>
      <c r="BP227" s="161"/>
      <c r="BQ227" s="161"/>
      <c r="BR227" s="161"/>
      <c r="BT227" s="161"/>
      <c r="BU227" s="161"/>
      <c r="BV227" s="161"/>
      <c r="BW227" s="161"/>
      <c r="BY227" s="28"/>
      <c r="CE227" s="126"/>
      <c r="CF227" s="121"/>
      <c r="CG227" s="122" t="s">
        <v>90</v>
      </c>
      <c r="CH227" s="123"/>
      <c r="CI227" s="136"/>
      <c r="CJ227" s="137"/>
      <c r="CK227" s="142"/>
      <c r="CL227" s="137"/>
      <c r="CM227" s="163"/>
      <c r="CN227" s="137"/>
      <c r="CO227" s="143"/>
      <c r="CP227" s="143"/>
      <c r="CQ227" s="143"/>
      <c r="CR227" s="143"/>
      <c r="CS227" s="143">
        <f t="shared" si="104"/>
        <v>0</v>
      </c>
      <c r="CT227" s="143">
        <f t="shared" si="105"/>
        <v>0</v>
      </c>
      <c r="CU227" s="143">
        <f t="shared" si="106"/>
        <v>0</v>
      </c>
      <c r="CW227" s="14"/>
      <c r="CX227" s="28"/>
      <c r="CY227" s="28"/>
      <c r="CZ227" s="28"/>
      <c r="DA227" s="28"/>
      <c r="DB227" s="28"/>
      <c r="DC227" s="28"/>
      <c r="DD227" s="28"/>
    </row>
    <row r="228" spans="47:108" ht="15" customHeight="1">
      <c r="AU228" s="124">
        <f t="shared" si="103"/>
        <v>206</v>
      </c>
      <c r="AV228" s="131"/>
      <c r="AW228" s="148" t="s">
        <v>91</v>
      </c>
      <c r="AX228" s="125"/>
      <c r="AY228" s="161"/>
      <c r="AZ228" s="161"/>
      <c r="BA228" s="161"/>
      <c r="BB228" s="161"/>
      <c r="BC228" s="165"/>
      <c r="BD228" s="161"/>
      <c r="BE228" s="161"/>
      <c r="BF228" s="161"/>
      <c r="BG228" s="161"/>
      <c r="BH228" s="28"/>
      <c r="BI228" s="161"/>
      <c r="BJ228" s="161"/>
      <c r="BK228" s="161"/>
      <c r="BL228" s="161"/>
      <c r="BO228" s="161"/>
      <c r="BP228" s="161"/>
      <c r="BQ228" s="161"/>
      <c r="BR228" s="161"/>
      <c r="BT228" s="161"/>
      <c r="BU228" s="161"/>
      <c r="BV228" s="161"/>
      <c r="BW228" s="161"/>
      <c r="BY228" s="28"/>
      <c r="CE228" s="126"/>
      <c r="CF228" s="121"/>
      <c r="CG228" s="122" t="s">
        <v>91</v>
      </c>
      <c r="CH228" s="123"/>
      <c r="CI228" s="136"/>
      <c r="CJ228" s="137"/>
      <c r="CK228" s="142"/>
      <c r="CL228" s="137"/>
      <c r="CM228" s="163"/>
      <c r="CN228" s="137"/>
      <c r="CO228" s="143"/>
      <c r="CP228" s="143"/>
      <c r="CQ228" s="143"/>
      <c r="CR228" s="143"/>
      <c r="CS228" s="143">
        <f t="shared" si="104"/>
        <v>0</v>
      </c>
      <c r="CT228" s="143">
        <f t="shared" si="105"/>
        <v>0</v>
      </c>
      <c r="CU228" s="143">
        <f t="shared" si="106"/>
        <v>0</v>
      </c>
      <c r="CW228" s="14"/>
      <c r="CX228" s="28"/>
      <c r="CY228" s="28"/>
      <c r="CZ228" s="28"/>
      <c r="DA228" s="28"/>
      <c r="DB228" s="28"/>
      <c r="DC228" s="28"/>
      <c r="DD228" s="28"/>
    </row>
    <row r="229" spans="47:108" ht="15" customHeight="1">
      <c r="AU229" s="124">
        <f t="shared" si="103"/>
        <v>207</v>
      </c>
      <c r="AV229" s="131"/>
      <c r="AW229" s="148" t="s">
        <v>92</v>
      </c>
      <c r="AX229" s="125"/>
      <c r="AY229" s="161"/>
      <c r="AZ229" s="161"/>
      <c r="BA229" s="161"/>
      <c r="BB229" s="161"/>
      <c r="BC229" s="165"/>
      <c r="BD229" s="161"/>
      <c r="BE229" s="161"/>
      <c r="BF229" s="161"/>
      <c r="BG229" s="161"/>
      <c r="BH229" s="28"/>
      <c r="BI229" s="161"/>
      <c r="BJ229" s="161"/>
      <c r="BK229" s="161"/>
      <c r="BL229" s="161"/>
      <c r="BO229" s="161"/>
      <c r="BP229" s="161"/>
      <c r="BQ229" s="161"/>
      <c r="BR229" s="161"/>
      <c r="BT229" s="161"/>
      <c r="BU229" s="161"/>
      <c r="BV229" s="161"/>
      <c r="BW229" s="161"/>
      <c r="BY229" s="28"/>
      <c r="CE229" s="126"/>
      <c r="CF229" s="121"/>
      <c r="CG229" s="122" t="s">
        <v>92</v>
      </c>
      <c r="CH229" s="123"/>
      <c r="CI229" s="136"/>
      <c r="CJ229" s="137"/>
      <c r="CK229" s="142"/>
      <c r="CL229" s="137"/>
      <c r="CM229" s="163"/>
      <c r="CN229" s="137"/>
      <c r="CO229" s="143"/>
      <c r="CP229" s="143"/>
      <c r="CQ229" s="143"/>
      <c r="CR229" s="143"/>
      <c r="CS229" s="143">
        <f t="shared" si="104"/>
        <v>0</v>
      </c>
      <c r="CT229" s="143">
        <f t="shared" si="105"/>
        <v>0</v>
      </c>
      <c r="CU229" s="143">
        <f t="shared" si="106"/>
        <v>0</v>
      </c>
      <c r="CW229" s="14"/>
      <c r="CX229" s="28"/>
      <c r="CY229" s="28"/>
      <c r="CZ229" s="28"/>
      <c r="DA229" s="28"/>
      <c r="DB229" s="28"/>
      <c r="DC229" s="28"/>
      <c r="DD229" s="28"/>
    </row>
    <row r="230" spans="47:108" ht="15" customHeight="1">
      <c r="AU230" s="124">
        <f t="shared" si="103"/>
        <v>208</v>
      </c>
      <c r="AV230" s="131"/>
      <c r="AW230" s="120" t="s">
        <v>93</v>
      </c>
      <c r="AX230" s="125"/>
      <c r="AY230" s="161"/>
      <c r="AZ230" s="161"/>
      <c r="BA230" s="161"/>
      <c r="BB230" s="161"/>
      <c r="BC230" s="165"/>
      <c r="BD230" s="161"/>
      <c r="BE230" s="161"/>
      <c r="BF230" s="161"/>
      <c r="BG230" s="161"/>
      <c r="BH230" s="28"/>
      <c r="BI230" s="161"/>
      <c r="BJ230" s="161"/>
      <c r="BK230" s="161"/>
      <c r="BL230" s="161"/>
      <c r="BO230" s="161"/>
      <c r="BP230" s="161"/>
      <c r="BQ230" s="161"/>
      <c r="BR230" s="161"/>
      <c r="BT230" s="161"/>
      <c r="BU230" s="161"/>
      <c r="BV230" s="161"/>
      <c r="BW230" s="161"/>
      <c r="BY230" s="28"/>
      <c r="CE230" s="126"/>
      <c r="CF230" s="121"/>
      <c r="CG230" s="122" t="s">
        <v>93</v>
      </c>
      <c r="CH230" s="123"/>
      <c r="CI230" s="136"/>
      <c r="CJ230" s="137"/>
      <c r="CK230" s="142"/>
      <c r="CL230" s="137"/>
      <c r="CM230" s="163"/>
      <c r="CN230" s="137"/>
      <c r="CO230" s="143"/>
      <c r="CP230" s="143"/>
      <c r="CQ230" s="143"/>
      <c r="CR230" s="143"/>
      <c r="CS230" s="143">
        <f t="shared" si="104"/>
        <v>0</v>
      </c>
      <c r="CT230" s="143">
        <f t="shared" si="105"/>
        <v>0</v>
      </c>
      <c r="CU230" s="143">
        <f t="shared" si="106"/>
        <v>0</v>
      </c>
      <c r="CW230" s="14"/>
      <c r="CX230" s="28"/>
      <c r="CY230" s="28"/>
      <c r="CZ230" s="28"/>
      <c r="DA230" s="28"/>
      <c r="DB230" s="28"/>
      <c r="DC230" s="28"/>
      <c r="DD230" s="28"/>
    </row>
    <row r="231" spans="47:108" ht="15" customHeight="1">
      <c r="AU231" s="124">
        <f t="shared" si="103"/>
        <v>209</v>
      </c>
      <c r="AV231" s="131"/>
      <c r="AW231" s="120" t="s">
        <v>94</v>
      </c>
      <c r="AX231" s="125"/>
      <c r="AY231" s="161"/>
      <c r="AZ231" s="161"/>
      <c r="BA231" s="161"/>
      <c r="BB231" s="161"/>
      <c r="BC231" s="165"/>
      <c r="BD231" s="161"/>
      <c r="BE231" s="161"/>
      <c r="BF231" s="161"/>
      <c r="BG231" s="161"/>
      <c r="BH231" s="28"/>
      <c r="BI231" s="161"/>
      <c r="BJ231" s="161"/>
      <c r="BK231" s="161"/>
      <c r="BL231" s="161"/>
      <c r="BO231" s="161"/>
      <c r="BP231" s="161"/>
      <c r="BQ231" s="161"/>
      <c r="BR231" s="161"/>
      <c r="BT231" s="161"/>
      <c r="BU231" s="161"/>
      <c r="BV231" s="161"/>
      <c r="BW231" s="161"/>
      <c r="BY231" s="28"/>
      <c r="CE231" s="126"/>
      <c r="CF231" s="121"/>
      <c r="CG231" s="122" t="s">
        <v>94</v>
      </c>
      <c r="CH231" s="123"/>
      <c r="CI231" s="136"/>
      <c r="CJ231" s="137"/>
      <c r="CK231" s="142"/>
      <c r="CL231" s="137"/>
      <c r="CM231" s="163"/>
      <c r="CN231" s="137"/>
      <c r="CO231" s="143"/>
      <c r="CP231" s="143"/>
      <c r="CQ231" s="143"/>
      <c r="CR231" s="143"/>
      <c r="CS231" s="143">
        <f t="shared" si="104"/>
        <v>0</v>
      </c>
      <c r="CT231" s="143">
        <f t="shared" si="105"/>
        <v>0</v>
      </c>
      <c r="CU231" s="143">
        <f t="shared" si="106"/>
        <v>0</v>
      </c>
      <c r="CW231" s="14"/>
      <c r="CX231" s="28"/>
      <c r="CY231" s="28"/>
      <c r="CZ231" s="28"/>
      <c r="DA231" s="28"/>
      <c r="DB231" s="28"/>
      <c r="DC231" s="28"/>
      <c r="DD231" s="28"/>
    </row>
    <row r="232" spans="47:108" ht="15" customHeight="1">
      <c r="AU232" s="124">
        <f t="shared" si="103"/>
        <v>210</v>
      </c>
      <c r="AV232" s="131"/>
      <c r="AW232" s="120" t="s">
        <v>95</v>
      </c>
      <c r="AX232" s="125"/>
      <c r="AY232" s="161"/>
      <c r="AZ232" s="161"/>
      <c r="BA232" s="161"/>
      <c r="BB232" s="161"/>
      <c r="BC232" s="165"/>
      <c r="BD232" s="161"/>
      <c r="BE232" s="161"/>
      <c r="BF232" s="161"/>
      <c r="BG232" s="161"/>
      <c r="BH232" s="28"/>
      <c r="BI232" s="161"/>
      <c r="BJ232" s="161"/>
      <c r="BK232" s="161"/>
      <c r="BL232" s="161"/>
      <c r="BO232" s="161"/>
      <c r="BP232" s="161"/>
      <c r="BQ232" s="161"/>
      <c r="BR232" s="161"/>
      <c r="BT232" s="161"/>
      <c r="BU232" s="161"/>
      <c r="BV232" s="161"/>
      <c r="BW232" s="161"/>
      <c r="BY232" s="28"/>
      <c r="CE232" s="126"/>
      <c r="CF232" s="121"/>
      <c r="CG232" s="122" t="s">
        <v>95</v>
      </c>
      <c r="CH232" s="123"/>
      <c r="CI232" s="136"/>
      <c r="CJ232" s="137"/>
      <c r="CK232" s="142"/>
      <c r="CL232" s="137"/>
      <c r="CM232" s="163"/>
      <c r="CN232" s="137"/>
      <c r="CO232" s="143"/>
      <c r="CP232" s="143"/>
      <c r="CQ232" s="143"/>
      <c r="CR232" s="143"/>
      <c r="CS232" s="143">
        <f t="shared" si="104"/>
        <v>0</v>
      </c>
      <c r="CT232" s="143">
        <f t="shared" si="105"/>
        <v>0</v>
      </c>
      <c r="CU232" s="143">
        <f t="shared" si="106"/>
        <v>0</v>
      </c>
      <c r="CW232" s="14"/>
      <c r="CX232" s="28"/>
      <c r="CY232" s="28"/>
      <c r="CZ232" s="28"/>
      <c r="DA232" s="28"/>
      <c r="DB232" s="28"/>
      <c r="DC232" s="28"/>
      <c r="DD232" s="28"/>
    </row>
    <row r="233" spans="47:108" ht="15" customHeight="1">
      <c r="AU233" s="124">
        <f t="shared" si="103"/>
        <v>211</v>
      </c>
      <c r="AV233" s="131"/>
      <c r="AW233" s="120" t="s">
        <v>96</v>
      </c>
      <c r="AX233" s="125"/>
      <c r="AY233" s="161"/>
      <c r="AZ233" s="161"/>
      <c r="BA233" s="161"/>
      <c r="BB233" s="161"/>
      <c r="BC233" s="165"/>
      <c r="BD233" s="161"/>
      <c r="BE233" s="161"/>
      <c r="BF233" s="161"/>
      <c r="BG233" s="161"/>
      <c r="BH233" s="28"/>
      <c r="BI233" s="161"/>
      <c r="BJ233" s="161"/>
      <c r="BK233" s="161"/>
      <c r="BL233" s="161"/>
      <c r="BO233" s="161"/>
      <c r="BP233" s="161"/>
      <c r="BQ233" s="161"/>
      <c r="BR233" s="161"/>
      <c r="BT233" s="161"/>
      <c r="BU233" s="161"/>
      <c r="BV233" s="161"/>
      <c r="BW233" s="161"/>
      <c r="BY233" s="28"/>
      <c r="CE233" s="126"/>
      <c r="CF233" s="121"/>
      <c r="CG233" s="122" t="s">
        <v>96</v>
      </c>
      <c r="CH233" s="123"/>
      <c r="CI233" s="136"/>
      <c r="CJ233" s="137"/>
      <c r="CK233" s="142"/>
      <c r="CL233" s="137"/>
      <c r="CM233" s="163"/>
      <c r="CN233" s="137"/>
      <c r="CO233" s="143"/>
      <c r="CP233" s="143"/>
      <c r="CQ233" s="143"/>
      <c r="CR233" s="143"/>
      <c r="CS233" s="143">
        <f t="shared" si="104"/>
        <v>0</v>
      </c>
      <c r="CT233" s="143">
        <f t="shared" si="105"/>
        <v>0</v>
      </c>
      <c r="CU233" s="143">
        <f t="shared" si="106"/>
        <v>0</v>
      </c>
      <c r="CW233" s="14"/>
      <c r="CX233" s="28"/>
      <c r="CY233" s="28"/>
      <c r="CZ233" s="28"/>
      <c r="DA233" s="28"/>
      <c r="DB233" s="28"/>
      <c r="DC233" s="28"/>
      <c r="DD233" s="28"/>
    </row>
    <row r="234" spans="47:108" ht="15" customHeight="1">
      <c r="AU234" s="124">
        <f t="shared" si="103"/>
        <v>212</v>
      </c>
      <c r="AV234" s="131"/>
      <c r="AW234" s="120" t="s">
        <v>97</v>
      </c>
      <c r="AX234" s="125"/>
      <c r="AY234" s="161"/>
      <c r="AZ234" s="161"/>
      <c r="BA234" s="161"/>
      <c r="BB234" s="161"/>
      <c r="BC234" s="165"/>
      <c r="BD234" s="161"/>
      <c r="BE234" s="161"/>
      <c r="BF234" s="161"/>
      <c r="BG234" s="161"/>
      <c r="BH234" s="28"/>
      <c r="BI234" s="161"/>
      <c r="BJ234" s="161"/>
      <c r="BK234" s="161"/>
      <c r="BL234" s="161"/>
      <c r="BO234" s="161"/>
      <c r="BP234" s="161"/>
      <c r="BQ234" s="161"/>
      <c r="BR234" s="161"/>
      <c r="BT234" s="161"/>
      <c r="BU234" s="161"/>
      <c r="BV234" s="161"/>
      <c r="BW234" s="161"/>
      <c r="BY234" s="28"/>
      <c r="CE234" s="126"/>
      <c r="CF234" s="121"/>
      <c r="CG234" s="122" t="s">
        <v>97</v>
      </c>
      <c r="CH234" s="123"/>
      <c r="CI234" s="136"/>
      <c r="CJ234" s="137"/>
      <c r="CK234" s="142"/>
      <c r="CL234" s="137"/>
      <c r="CM234" s="163"/>
      <c r="CN234" s="137"/>
      <c r="CO234" s="143"/>
      <c r="CP234" s="143"/>
      <c r="CQ234" s="143"/>
      <c r="CR234" s="143"/>
      <c r="CS234" s="143">
        <f t="shared" si="104"/>
        <v>0</v>
      </c>
      <c r="CT234" s="143">
        <f t="shared" si="105"/>
        <v>0</v>
      </c>
      <c r="CU234" s="143">
        <f t="shared" si="106"/>
        <v>0</v>
      </c>
      <c r="CW234" s="14"/>
      <c r="CX234" s="28"/>
      <c r="CY234" s="28"/>
      <c r="CZ234" s="28"/>
      <c r="DA234" s="28"/>
      <c r="DB234" s="28"/>
      <c r="DC234" s="28"/>
      <c r="DD234" s="28"/>
    </row>
    <row r="235" spans="47:108" ht="15" customHeight="1">
      <c r="AU235" s="124">
        <f t="shared" si="103"/>
        <v>213</v>
      </c>
      <c r="AV235" s="119">
        <v>2035</v>
      </c>
      <c r="AW235" s="120" t="s">
        <v>86</v>
      </c>
      <c r="AX235" s="125"/>
      <c r="AY235" s="161"/>
      <c r="AZ235" s="161"/>
      <c r="BA235" s="161"/>
      <c r="BB235" s="161"/>
      <c r="BC235" s="165"/>
      <c r="BD235" s="161"/>
      <c r="BE235" s="161"/>
      <c r="BF235" s="161"/>
      <c r="BG235" s="161"/>
      <c r="BH235" s="28"/>
      <c r="BI235" s="161"/>
      <c r="BJ235" s="161"/>
      <c r="BK235" s="161"/>
      <c r="BL235" s="161"/>
      <c r="BO235" s="161"/>
      <c r="BP235" s="161"/>
      <c r="BQ235" s="161"/>
      <c r="BR235" s="161"/>
      <c r="BT235" s="161"/>
      <c r="BU235" s="161"/>
      <c r="BV235" s="161"/>
      <c r="BW235" s="161"/>
      <c r="BY235" s="28"/>
      <c r="CE235" s="126"/>
      <c r="CF235" s="121"/>
      <c r="CG235" s="122" t="s">
        <v>86</v>
      </c>
      <c r="CH235" s="123"/>
      <c r="CI235" s="136"/>
      <c r="CJ235" s="137"/>
      <c r="CK235" s="142"/>
      <c r="CL235" s="137"/>
      <c r="CM235" s="163"/>
      <c r="CN235" s="137"/>
      <c r="CO235" s="143"/>
      <c r="CP235" s="143"/>
      <c r="CQ235" s="143"/>
      <c r="CR235" s="143"/>
      <c r="CS235" s="143">
        <f t="shared" si="104"/>
        <v>0</v>
      </c>
      <c r="CT235" s="143">
        <f t="shared" si="105"/>
        <v>0</v>
      </c>
      <c r="CU235" s="143">
        <f t="shared" si="106"/>
        <v>0</v>
      </c>
      <c r="CW235" s="14"/>
      <c r="CX235" s="28"/>
      <c r="CY235" s="28"/>
      <c r="CZ235" s="28"/>
      <c r="DA235" s="28"/>
      <c r="DB235" s="28"/>
      <c r="DC235" s="28"/>
      <c r="DD235" s="28"/>
    </row>
    <row r="236" spans="47:108" ht="15" customHeight="1">
      <c r="AU236" s="124">
        <f t="shared" si="103"/>
        <v>214</v>
      </c>
      <c r="AV236" s="131"/>
      <c r="AW236" s="120" t="s">
        <v>87</v>
      </c>
      <c r="AX236" s="125"/>
      <c r="AY236" s="161"/>
      <c r="AZ236" s="161"/>
      <c r="BA236" s="161"/>
      <c r="BB236" s="161"/>
      <c r="BC236" s="165"/>
      <c r="BD236" s="161"/>
      <c r="BE236" s="161"/>
      <c r="BF236" s="161"/>
      <c r="BG236" s="161"/>
      <c r="BH236" s="28"/>
      <c r="BI236" s="161"/>
      <c r="BJ236" s="161"/>
      <c r="BK236" s="161"/>
      <c r="BL236" s="161"/>
      <c r="BO236" s="161"/>
      <c r="BP236" s="161"/>
      <c r="BQ236" s="161"/>
      <c r="BR236" s="161"/>
      <c r="BT236" s="161"/>
      <c r="BU236" s="161"/>
      <c r="BV236" s="161"/>
      <c r="BW236" s="161"/>
      <c r="BY236" s="28"/>
      <c r="CE236" s="126"/>
      <c r="CF236" s="121"/>
      <c r="CG236" s="122" t="s">
        <v>87</v>
      </c>
      <c r="CH236" s="123"/>
      <c r="CI236" s="136"/>
      <c r="CJ236" s="137"/>
      <c r="CK236" s="142"/>
      <c r="CL236" s="137"/>
      <c r="CM236" s="163"/>
      <c r="CN236" s="137"/>
      <c r="CO236" s="143"/>
      <c r="CP236" s="143"/>
      <c r="CQ236" s="143"/>
      <c r="CR236" s="143"/>
      <c r="CS236" s="143">
        <f t="shared" si="104"/>
        <v>0</v>
      </c>
      <c r="CT236" s="143">
        <f t="shared" si="105"/>
        <v>0</v>
      </c>
      <c r="CU236" s="143">
        <f t="shared" si="106"/>
        <v>0</v>
      </c>
      <c r="CW236" s="14"/>
      <c r="CX236" s="28"/>
      <c r="CY236" s="28"/>
      <c r="CZ236" s="28"/>
      <c r="DA236" s="28"/>
      <c r="DB236" s="28"/>
      <c r="DC236" s="28"/>
      <c r="DD236" s="28"/>
    </row>
    <row r="237" spans="47:108" ht="15" customHeight="1">
      <c r="AU237" s="124">
        <f t="shared" si="103"/>
        <v>215</v>
      </c>
      <c r="AV237" s="131"/>
      <c r="AW237" s="120" t="s">
        <v>88</v>
      </c>
      <c r="AX237" s="125"/>
      <c r="AY237" s="161"/>
      <c r="AZ237" s="161"/>
      <c r="BA237" s="161"/>
      <c r="BB237" s="161"/>
      <c r="BC237" s="165"/>
      <c r="BD237" s="161"/>
      <c r="BE237" s="161"/>
      <c r="BF237" s="161"/>
      <c r="BG237" s="161"/>
      <c r="BH237" s="28"/>
      <c r="BI237" s="161"/>
      <c r="BJ237" s="161"/>
      <c r="BK237" s="161"/>
      <c r="BL237" s="161"/>
      <c r="BO237" s="161"/>
      <c r="BP237" s="161"/>
      <c r="BQ237" s="161"/>
      <c r="BR237" s="161"/>
      <c r="BT237" s="161"/>
      <c r="BU237" s="161"/>
      <c r="BV237" s="161"/>
      <c r="BW237" s="161"/>
      <c r="BY237" s="28"/>
      <c r="CE237" s="126"/>
      <c r="CF237" s="121"/>
      <c r="CG237" s="122" t="s">
        <v>88</v>
      </c>
      <c r="CH237" s="123"/>
      <c r="CI237" s="136"/>
      <c r="CJ237" s="137"/>
      <c r="CK237" s="142"/>
      <c r="CL237" s="137"/>
      <c r="CM237" s="163"/>
      <c r="CN237" s="137"/>
      <c r="CO237" s="143"/>
      <c r="CP237" s="143"/>
      <c r="CQ237" s="143"/>
      <c r="CR237" s="143"/>
      <c r="CS237" s="143">
        <f t="shared" si="104"/>
        <v>0</v>
      </c>
      <c r="CT237" s="143">
        <f t="shared" si="105"/>
        <v>0</v>
      </c>
      <c r="CU237" s="143">
        <f t="shared" si="106"/>
        <v>0</v>
      </c>
      <c r="CW237" s="14"/>
      <c r="CX237" s="28"/>
      <c r="CY237" s="28"/>
      <c r="CZ237" s="28"/>
      <c r="DA237" s="28"/>
      <c r="DB237" s="28"/>
      <c r="DC237" s="28"/>
      <c r="DD237" s="28"/>
    </row>
    <row r="238" spans="47:108" ht="15" customHeight="1">
      <c r="AU238" s="124">
        <f t="shared" si="103"/>
        <v>216</v>
      </c>
      <c r="AV238" s="131"/>
      <c r="AW238" s="120" t="s">
        <v>89</v>
      </c>
      <c r="AX238" s="125"/>
      <c r="AY238" s="161"/>
      <c r="AZ238" s="161"/>
      <c r="BA238" s="161"/>
      <c r="BB238" s="161"/>
      <c r="BC238" s="165"/>
      <c r="BD238" s="161"/>
      <c r="BE238" s="161"/>
      <c r="BF238" s="161"/>
      <c r="BG238" s="161"/>
      <c r="BH238" s="28"/>
      <c r="BI238" s="161"/>
      <c r="BJ238" s="161"/>
      <c r="BK238" s="161"/>
      <c r="BL238" s="161"/>
      <c r="BO238" s="161"/>
      <c r="BP238" s="161"/>
      <c r="BQ238" s="161"/>
      <c r="BR238" s="161"/>
      <c r="BT238" s="161"/>
      <c r="BU238" s="161"/>
      <c r="BV238" s="161"/>
      <c r="BW238" s="161"/>
      <c r="BY238" s="28"/>
      <c r="CE238" s="126"/>
      <c r="CG238" s="122" t="s">
        <v>89</v>
      </c>
      <c r="CH238" s="123"/>
      <c r="CI238" s="136"/>
      <c r="CJ238" s="137"/>
      <c r="CK238" s="142"/>
      <c r="CL238" s="137"/>
      <c r="CM238" s="163"/>
      <c r="CN238" s="137"/>
      <c r="CO238" s="143"/>
      <c r="CP238" s="143"/>
      <c r="CQ238" s="143"/>
      <c r="CR238" s="143"/>
      <c r="CS238" s="143">
        <f t="shared" si="104"/>
        <v>0</v>
      </c>
      <c r="CT238" s="143">
        <f t="shared" si="105"/>
        <v>0</v>
      </c>
      <c r="CU238" s="143">
        <f t="shared" si="106"/>
        <v>0</v>
      </c>
      <c r="CW238" s="14"/>
      <c r="CX238" s="28"/>
      <c r="CY238" s="28"/>
      <c r="CZ238" s="28"/>
      <c r="DA238" s="28"/>
      <c r="DB238" s="28"/>
      <c r="DC238" s="28"/>
      <c r="DD238" s="28"/>
    </row>
    <row r="239" spans="47:108" ht="15" customHeight="1">
      <c r="AU239" s="124">
        <f t="shared" si="103"/>
        <v>217</v>
      </c>
      <c r="AV239" s="131"/>
      <c r="AW239" s="120" t="s">
        <v>90</v>
      </c>
      <c r="AX239" s="125"/>
      <c r="AY239" s="161"/>
      <c r="AZ239" s="161"/>
      <c r="BA239" s="161"/>
      <c r="BB239" s="161"/>
      <c r="BC239" s="165"/>
      <c r="BD239" s="161"/>
      <c r="BE239" s="161"/>
      <c r="BF239" s="161"/>
      <c r="BG239" s="161"/>
      <c r="BH239" s="28"/>
      <c r="BI239" s="161"/>
      <c r="BJ239" s="161"/>
      <c r="BK239" s="161"/>
      <c r="BL239" s="161"/>
      <c r="BO239" s="161"/>
      <c r="BP239" s="161"/>
      <c r="BQ239" s="161"/>
      <c r="BR239" s="161"/>
      <c r="BT239" s="161"/>
      <c r="BU239" s="161"/>
      <c r="BV239" s="161"/>
      <c r="BW239" s="161"/>
      <c r="BY239" s="28"/>
      <c r="CE239" s="126"/>
      <c r="CG239" s="122" t="s">
        <v>90</v>
      </c>
      <c r="CH239" s="123"/>
      <c r="CI239" s="136"/>
      <c r="CJ239" s="137"/>
      <c r="CK239" s="142"/>
      <c r="CL239" s="137"/>
      <c r="CM239" s="163"/>
      <c r="CN239" s="137"/>
      <c r="CO239" s="143"/>
      <c r="CP239" s="143"/>
      <c r="CQ239" s="143"/>
      <c r="CR239" s="143"/>
      <c r="CS239" s="143">
        <f t="shared" si="104"/>
        <v>0</v>
      </c>
      <c r="CT239" s="143">
        <f t="shared" si="105"/>
        <v>0</v>
      </c>
      <c r="CU239" s="143">
        <f t="shared" si="106"/>
        <v>0</v>
      </c>
      <c r="CW239" s="14"/>
      <c r="CX239" s="28"/>
      <c r="CY239" s="28"/>
      <c r="CZ239" s="28"/>
      <c r="DA239" s="28"/>
      <c r="DB239" s="28"/>
      <c r="DC239" s="28"/>
      <c r="DD239" s="28"/>
    </row>
    <row r="240" spans="47:108" ht="15" customHeight="1">
      <c r="AU240" s="124">
        <f t="shared" si="103"/>
        <v>218</v>
      </c>
      <c r="AV240" s="131"/>
      <c r="AW240" s="148" t="s">
        <v>91</v>
      </c>
      <c r="AX240" s="125"/>
      <c r="AY240" s="161"/>
      <c r="AZ240" s="161"/>
      <c r="BA240" s="161"/>
      <c r="BB240" s="161"/>
      <c r="BC240" s="165"/>
      <c r="BD240" s="161"/>
      <c r="BE240" s="161"/>
      <c r="BF240" s="161"/>
      <c r="BG240" s="161"/>
      <c r="BH240" s="28"/>
      <c r="BI240" s="161"/>
      <c r="BJ240" s="161"/>
      <c r="BK240" s="161"/>
      <c r="BL240" s="161"/>
      <c r="BO240" s="161"/>
      <c r="BP240" s="161"/>
      <c r="BQ240" s="161"/>
      <c r="BR240" s="161"/>
      <c r="BT240" s="161"/>
      <c r="BU240" s="161"/>
      <c r="BV240" s="161"/>
      <c r="BW240" s="161"/>
      <c r="BY240" s="28"/>
      <c r="CE240" s="126"/>
      <c r="CG240" s="122" t="s">
        <v>91</v>
      </c>
      <c r="CH240" s="123"/>
      <c r="CI240" s="136"/>
      <c r="CJ240" s="137"/>
      <c r="CK240" s="142"/>
      <c r="CL240" s="137"/>
      <c r="CM240" s="163"/>
      <c r="CN240" s="137"/>
      <c r="CO240" s="143"/>
      <c r="CP240" s="143"/>
      <c r="CQ240" s="143"/>
      <c r="CR240" s="143"/>
      <c r="CS240" s="143">
        <f t="shared" si="104"/>
        <v>0</v>
      </c>
      <c r="CT240" s="143">
        <f t="shared" si="105"/>
        <v>0</v>
      </c>
      <c r="CU240" s="143">
        <f t="shared" si="106"/>
        <v>0</v>
      </c>
      <c r="CW240" s="14"/>
      <c r="CX240" s="28"/>
      <c r="CY240" s="28"/>
      <c r="CZ240" s="28"/>
      <c r="DA240" s="28"/>
      <c r="DB240" s="28"/>
      <c r="DC240" s="28"/>
      <c r="DD240" s="28"/>
    </row>
    <row r="241" spans="47:108">
      <c r="AU241" s="124">
        <f t="shared" si="103"/>
        <v>219</v>
      </c>
      <c r="AV241" s="131"/>
      <c r="AW241" s="148" t="s">
        <v>92</v>
      </c>
      <c r="AX241" s="125"/>
      <c r="AY241" s="161"/>
      <c r="AZ241" s="161"/>
      <c r="BA241" s="161"/>
      <c r="BB241" s="161"/>
      <c r="BC241" s="165"/>
      <c r="BD241" s="161"/>
      <c r="BE241" s="161"/>
      <c r="BF241" s="161"/>
      <c r="BG241" s="161"/>
      <c r="BH241" s="28"/>
      <c r="BI241" s="161"/>
      <c r="BJ241" s="161"/>
      <c r="BK241" s="161"/>
      <c r="BL241" s="161"/>
      <c r="BO241" s="161"/>
      <c r="BP241" s="161"/>
      <c r="BQ241" s="161"/>
      <c r="BR241" s="161"/>
      <c r="BT241" s="161"/>
      <c r="BU241" s="161"/>
      <c r="BV241" s="161"/>
      <c r="BW241" s="161"/>
      <c r="BY241" s="28"/>
      <c r="CE241" s="126"/>
      <c r="CG241" s="122" t="s">
        <v>92</v>
      </c>
      <c r="CH241" s="123"/>
      <c r="CI241" s="136"/>
      <c r="CJ241" s="137"/>
      <c r="CK241" s="142"/>
      <c r="CL241" s="137"/>
      <c r="CM241" s="163"/>
      <c r="CN241" s="137"/>
      <c r="CO241" s="143"/>
      <c r="CP241" s="143"/>
      <c r="CQ241" s="143"/>
      <c r="CR241" s="143"/>
      <c r="CS241" s="143">
        <f t="shared" si="104"/>
        <v>0</v>
      </c>
      <c r="CT241" s="143">
        <f t="shared" si="105"/>
        <v>0</v>
      </c>
      <c r="CU241" s="143">
        <f t="shared" si="106"/>
        <v>0</v>
      </c>
      <c r="CW241" s="14"/>
      <c r="CX241" s="28"/>
      <c r="CY241" s="28"/>
      <c r="CZ241" s="28"/>
      <c r="DA241" s="28"/>
      <c r="DB241" s="28"/>
      <c r="DC241" s="28"/>
      <c r="DD241" s="28"/>
    </row>
    <row r="242" spans="47:108">
      <c r="AU242" s="124">
        <f t="shared" si="103"/>
        <v>220</v>
      </c>
      <c r="AV242" s="131"/>
      <c r="AW242" s="120" t="s">
        <v>93</v>
      </c>
      <c r="AX242" s="125"/>
      <c r="AY242" s="161"/>
      <c r="AZ242" s="161"/>
      <c r="BA242" s="161"/>
      <c r="BB242" s="161"/>
      <c r="BC242" s="165"/>
      <c r="BD242" s="161"/>
      <c r="BE242" s="161"/>
      <c r="BF242" s="161"/>
      <c r="BG242" s="161"/>
      <c r="BH242" s="28"/>
      <c r="BI242" s="161"/>
      <c r="BJ242" s="161"/>
      <c r="BK242" s="161"/>
      <c r="BL242" s="161"/>
      <c r="BO242" s="161"/>
      <c r="BP242" s="161"/>
      <c r="BQ242" s="161"/>
      <c r="BR242" s="161"/>
      <c r="BT242" s="161"/>
      <c r="BU242" s="161"/>
      <c r="BV242" s="161"/>
      <c r="BW242" s="161"/>
      <c r="BY242" s="28"/>
      <c r="CE242" s="126"/>
      <c r="CG242" s="122" t="s">
        <v>93</v>
      </c>
      <c r="CH242" s="123"/>
      <c r="CI242" s="136"/>
      <c r="CJ242" s="137"/>
      <c r="CK242" s="142"/>
      <c r="CL242" s="137"/>
      <c r="CM242" s="163"/>
      <c r="CN242" s="137"/>
      <c r="CO242" s="143"/>
      <c r="CP242" s="143"/>
      <c r="CQ242" s="143"/>
      <c r="CR242" s="143"/>
      <c r="CS242" s="143">
        <f t="shared" si="104"/>
        <v>0</v>
      </c>
      <c r="CT242" s="143">
        <f t="shared" si="105"/>
        <v>0</v>
      </c>
      <c r="CU242" s="143">
        <f t="shared" si="106"/>
        <v>0</v>
      </c>
      <c r="CW242" s="14"/>
      <c r="CX242" s="28"/>
      <c r="CY242" s="28"/>
      <c r="CZ242" s="28"/>
      <c r="DA242" s="28"/>
      <c r="DB242" s="28"/>
      <c r="DC242" s="28"/>
      <c r="DD242" s="28"/>
    </row>
    <row r="243" spans="47:108">
      <c r="AU243" s="124">
        <f t="shared" si="103"/>
        <v>221</v>
      </c>
      <c r="AV243" s="131"/>
      <c r="AW243" s="120" t="s">
        <v>94</v>
      </c>
      <c r="AX243" s="125"/>
      <c r="AY243" s="161"/>
      <c r="AZ243" s="161"/>
      <c r="BA243" s="161"/>
      <c r="BB243" s="161"/>
      <c r="BC243" s="165"/>
      <c r="BD243" s="161"/>
      <c r="BE243" s="161"/>
      <c r="BF243" s="161"/>
      <c r="BG243" s="161"/>
      <c r="BH243" s="28"/>
      <c r="BI243" s="161"/>
      <c r="BJ243" s="161"/>
      <c r="BK243" s="161"/>
      <c r="BL243" s="161"/>
      <c r="BO243" s="161"/>
      <c r="BP243" s="161"/>
      <c r="BQ243" s="161"/>
      <c r="BR243" s="161"/>
      <c r="BT243" s="161"/>
      <c r="BU243" s="161"/>
      <c r="BV243" s="161"/>
      <c r="BW243" s="161"/>
      <c r="BY243" s="28"/>
      <c r="CE243" s="126"/>
      <c r="CG243" s="122" t="s">
        <v>94</v>
      </c>
      <c r="CH243" s="123"/>
      <c r="CI243" s="136"/>
      <c r="CJ243" s="137"/>
      <c r="CK243" s="142"/>
      <c r="CL243" s="137"/>
      <c r="CM243" s="163"/>
      <c r="CN243" s="137"/>
      <c r="CO243" s="143"/>
      <c r="CP243" s="143"/>
      <c r="CQ243" s="143"/>
      <c r="CR243" s="143"/>
      <c r="CS243" s="143">
        <f t="shared" si="104"/>
        <v>0</v>
      </c>
      <c r="CT243" s="143">
        <f t="shared" si="105"/>
        <v>0</v>
      </c>
      <c r="CU243" s="143">
        <f t="shared" si="106"/>
        <v>0</v>
      </c>
      <c r="CW243" s="14"/>
      <c r="CX243" s="28"/>
      <c r="CY243" s="28"/>
      <c r="CZ243" s="28"/>
      <c r="DA243" s="28"/>
      <c r="DB243" s="28"/>
      <c r="DC243" s="28"/>
      <c r="DD243" s="28"/>
    </row>
    <row r="244" spans="47:108">
      <c r="AU244" s="124">
        <f t="shared" si="103"/>
        <v>222</v>
      </c>
      <c r="AV244" s="131"/>
      <c r="AW244" s="120" t="s">
        <v>95</v>
      </c>
      <c r="AX244" s="125"/>
      <c r="AY244" s="161"/>
      <c r="AZ244" s="161"/>
      <c r="BA244" s="161"/>
      <c r="BB244" s="161"/>
      <c r="BC244" s="165"/>
      <c r="BD244" s="161"/>
      <c r="BE244" s="161"/>
      <c r="BF244" s="161"/>
      <c r="BG244" s="161"/>
      <c r="BH244" s="28"/>
      <c r="BI244" s="161"/>
      <c r="BJ244" s="161"/>
      <c r="BK244" s="161"/>
      <c r="BL244" s="161"/>
      <c r="BO244" s="161"/>
      <c r="BP244" s="161"/>
      <c r="BQ244" s="161"/>
      <c r="BR244" s="161"/>
      <c r="BT244" s="161"/>
      <c r="BU244" s="161"/>
      <c r="BV244" s="161"/>
      <c r="BW244" s="161"/>
      <c r="BY244" s="28"/>
      <c r="CE244" s="126"/>
      <c r="CG244" s="122" t="s">
        <v>95</v>
      </c>
      <c r="CH244" s="123"/>
      <c r="CI244" s="136"/>
      <c r="CJ244" s="137"/>
      <c r="CK244" s="142"/>
      <c r="CL244" s="137"/>
      <c r="CM244" s="163"/>
      <c r="CN244" s="137"/>
      <c r="CO244" s="143"/>
      <c r="CP244" s="143"/>
      <c r="CQ244" s="143"/>
      <c r="CR244" s="143"/>
      <c r="CS244" s="143">
        <f t="shared" si="104"/>
        <v>0</v>
      </c>
      <c r="CT244" s="143">
        <f t="shared" si="105"/>
        <v>0</v>
      </c>
      <c r="CU244" s="143">
        <f t="shared" si="106"/>
        <v>0</v>
      </c>
      <c r="CW244" s="14"/>
      <c r="CX244" s="28"/>
      <c r="CY244" s="28"/>
      <c r="CZ244" s="28"/>
      <c r="DA244" s="28"/>
      <c r="DB244" s="28"/>
      <c r="DC244" s="28"/>
      <c r="DD244" s="28"/>
    </row>
    <row r="245" spans="47:108">
      <c r="AU245" s="124">
        <f t="shared" si="103"/>
        <v>223</v>
      </c>
      <c r="AV245" s="131"/>
      <c r="AW245" s="120" t="s">
        <v>96</v>
      </c>
      <c r="AX245" s="125"/>
      <c r="AY245" s="161"/>
      <c r="AZ245" s="161"/>
      <c r="BA245" s="161"/>
      <c r="BB245" s="161"/>
      <c r="BC245" s="165"/>
      <c r="BD245" s="161"/>
      <c r="BE245" s="161"/>
      <c r="BF245" s="161"/>
      <c r="BG245" s="161"/>
      <c r="BH245" s="28"/>
      <c r="BI245" s="161"/>
      <c r="BJ245" s="161"/>
      <c r="BK245" s="161"/>
      <c r="BL245" s="161"/>
      <c r="BO245" s="161"/>
      <c r="BP245" s="161"/>
      <c r="BQ245" s="161"/>
      <c r="BR245" s="161"/>
      <c r="BT245" s="161"/>
      <c r="BU245" s="161"/>
      <c r="BV245" s="161"/>
      <c r="BW245" s="161"/>
      <c r="BY245" s="28"/>
      <c r="CE245" s="126"/>
      <c r="CG245" s="122" t="s">
        <v>96</v>
      </c>
      <c r="CH245" s="123"/>
      <c r="CI245" s="136"/>
      <c r="CJ245" s="137"/>
      <c r="CK245" s="142"/>
      <c r="CL245" s="137"/>
      <c r="CM245" s="163"/>
      <c r="CN245" s="137"/>
      <c r="CO245" s="143"/>
      <c r="CP245" s="143"/>
      <c r="CQ245" s="143"/>
      <c r="CR245" s="143"/>
      <c r="CS245" s="143">
        <f t="shared" si="104"/>
        <v>0</v>
      </c>
      <c r="CT245" s="143">
        <f t="shared" si="105"/>
        <v>0</v>
      </c>
      <c r="CU245" s="143">
        <f t="shared" si="106"/>
        <v>0</v>
      </c>
      <c r="CW245" s="14"/>
      <c r="CX245" s="28"/>
      <c r="CY245" s="28"/>
      <c r="CZ245" s="28"/>
      <c r="DA245" s="28"/>
      <c r="DB245" s="28"/>
      <c r="DC245" s="28"/>
      <c r="DD245" s="28"/>
    </row>
    <row r="246" spans="47:108">
      <c r="AU246" s="124">
        <f t="shared" si="103"/>
        <v>224</v>
      </c>
      <c r="AV246" s="131"/>
      <c r="AW246" s="120" t="s">
        <v>97</v>
      </c>
      <c r="AX246" s="125"/>
      <c r="AY246" s="161"/>
      <c r="AZ246" s="161"/>
      <c r="BA246" s="161"/>
      <c r="BB246" s="161"/>
      <c r="BC246" s="165"/>
      <c r="BD246" s="161"/>
      <c r="BE246" s="161"/>
      <c r="BF246" s="161"/>
      <c r="BG246" s="161"/>
      <c r="BH246" s="28"/>
      <c r="BI246" s="161"/>
      <c r="BJ246" s="161"/>
      <c r="BK246" s="161"/>
      <c r="BL246" s="161"/>
      <c r="BO246" s="161"/>
      <c r="BP246" s="161"/>
      <c r="BQ246" s="161"/>
      <c r="BR246" s="161"/>
      <c r="BT246" s="161"/>
      <c r="BU246" s="161"/>
      <c r="BV246" s="161"/>
      <c r="BW246" s="161"/>
      <c r="BY246" s="28"/>
      <c r="CE246" s="126"/>
      <c r="CG246" s="122" t="s">
        <v>97</v>
      </c>
      <c r="CH246" s="123"/>
      <c r="CI246" s="136"/>
      <c r="CJ246" s="137"/>
      <c r="CK246" s="142"/>
      <c r="CL246" s="137"/>
      <c r="CM246" s="163"/>
      <c r="CN246" s="137"/>
      <c r="CO246" s="143"/>
      <c r="CP246" s="143"/>
      <c r="CQ246" s="143"/>
      <c r="CR246" s="143"/>
      <c r="CS246" s="143">
        <f t="shared" si="104"/>
        <v>0</v>
      </c>
      <c r="CT246" s="143">
        <f t="shared" si="105"/>
        <v>0</v>
      </c>
      <c r="CU246" s="143">
        <f t="shared" si="106"/>
        <v>0</v>
      </c>
      <c r="CW246" s="14"/>
      <c r="CX246" s="28"/>
      <c r="CY246" s="28"/>
      <c r="CZ246" s="28"/>
      <c r="DA246" s="28"/>
      <c r="DB246" s="28"/>
      <c r="DC246" s="28"/>
      <c r="DD246" s="28"/>
    </row>
    <row r="247" spans="47:108">
      <c r="AU247" s="124">
        <f t="shared" si="103"/>
        <v>225</v>
      </c>
      <c r="AV247" s="119">
        <v>2036</v>
      </c>
      <c r="AW247" s="120" t="s">
        <v>86</v>
      </c>
      <c r="AX247" s="125"/>
      <c r="AY247" s="161"/>
      <c r="AZ247" s="161"/>
      <c r="BA247" s="161"/>
      <c r="BB247" s="161"/>
      <c r="BC247" s="165"/>
      <c r="BD247" s="161"/>
      <c r="BE247" s="161"/>
      <c r="BF247" s="161"/>
      <c r="BG247" s="161"/>
      <c r="BH247" s="28"/>
      <c r="BI247" s="161"/>
      <c r="BJ247" s="161"/>
      <c r="BK247" s="161"/>
      <c r="BL247" s="161"/>
      <c r="BO247" s="161"/>
      <c r="BP247" s="161"/>
      <c r="BQ247" s="161"/>
      <c r="BR247" s="161"/>
      <c r="BT247" s="161"/>
      <c r="BU247" s="161"/>
      <c r="BV247" s="161"/>
      <c r="BW247" s="161"/>
      <c r="BY247" s="28"/>
      <c r="CE247" s="126"/>
      <c r="CH247" s="123"/>
      <c r="CI247" s="136"/>
      <c r="CJ247" s="137"/>
      <c r="CK247" s="142"/>
      <c r="CL247" s="137"/>
      <c r="CM247" s="163"/>
      <c r="CN247" s="137"/>
      <c r="CO247" s="143"/>
      <c r="CP247" s="143"/>
      <c r="CQ247" s="143"/>
      <c r="CR247" s="143"/>
      <c r="CS247" s="143">
        <f t="shared" si="104"/>
        <v>0</v>
      </c>
      <c r="CT247" s="143">
        <f t="shared" si="105"/>
        <v>0</v>
      </c>
      <c r="CU247" s="143">
        <f t="shared" si="106"/>
        <v>0</v>
      </c>
      <c r="CW247" s="14"/>
      <c r="CX247" s="28"/>
      <c r="CY247" s="28"/>
      <c r="CZ247" s="28"/>
      <c r="DA247" s="28"/>
      <c r="DB247" s="28"/>
      <c r="DC247" s="28"/>
      <c r="DD247" s="28"/>
    </row>
    <row r="248" spans="47:108">
      <c r="AU248" s="124">
        <f t="shared" si="103"/>
        <v>226</v>
      </c>
      <c r="AV248" s="131"/>
      <c r="AW248" s="120" t="s">
        <v>87</v>
      </c>
      <c r="AX248" s="125"/>
      <c r="AY248" s="161"/>
      <c r="AZ248" s="161"/>
      <c r="BA248" s="161"/>
      <c r="BB248" s="161"/>
      <c r="BC248" s="165"/>
      <c r="BD248" s="161"/>
      <c r="BE248" s="161"/>
      <c r="BF248" s="161"/>
      <c r="BG248" s="161"/>
      <c r="BH248" s="28"/>
      <c r="BI248" s="161"/>
      <c r="BJ248" s="161"/>
      <c r="BK248" s="161"/>
      <c r="BL248" s="161"/>
      <c r="BO248" s="161"/>
      <c r="BP248" s="161"/>
      <c r="BQ248" s="161"/>
      <c r="BR248" s="161"/>
      <c r="BT248" s="161"/>
      <c r="BU248" s="161"/>
      <c r="BV248" s="161"/>
      <c r="BW248" s="161"/>
      <c r="BY248" s="28"/>
      <c r="CE248" s="126"/>
      <c r="CG248" s="122"/>
      <c r="CH248" s="123"/>
      <c r="CI248" s="136"/>
      <c r="CJ248" s="137"/>
      <c r="CK248" s="142"/>
      <c r="CL248" s="137"/>
      <c r="CM248" s="163"/>
      <c r="CN248" s="137"/>
      <c r="CO248" s="143"/>
      <c r="CP248" s="143"/>
      <c r="CQ248" s="143"/>
      <c r="CR248" s="143"/>
      <c r="CS248" s="143">
        <f t="shared" si="104"/>
        <v>0</v>
      </c>
      <c r="CT248" s="143">
        <f t="shared" si="105"/>
        <v>0</v>
      </c>
      <c r="CU248" s="143">
        <f t="shared" si="106"/>
        <v>0</v>
      </c>
      <c r="CW248" s="14"/>
      <c r="CX248" s="28"/>
      <c r="CY248" s="28"/>
      <c r="CZ248" s="28"/>
      <c r="DA248" s="28"/>
      <c r="DB248" s="28"/>
      <c r="DC248" s="28"/>
      <c r="DD248" s="28"/>
    </row>
    <row r="249" spans="47:108">
      <c r="AU249" s="124">
        <f t="shared" si="103"/>
        <v>227</v>
      </c>
      <c r="AV249" s="131"/>
      <c r="AW249" s="120" t="s">
        <v>88</v>
      </c>
      <c r="AX249" s="125"/>
      <c r="AY249" s="161"/>
      <c r="AZ249" s="161"/>
      <c r="BA249" s="161"/>
      <c r="BB249" s="161"/>
      <c r="BC249" s="165"/>
      <c r="BD249" s="161"/>
      <c r="BE249" s="161"/>
      <c r="BF249" s="161"/>
      <c r="BG249" s="161"/>
      <c r="BH249" s="28"/>
      <c r="BI249" s="161"/>
      <c r="BJ249" s="161"/>
      <c r="BK249" s="161"/>
      <c r="BL249" s="161"/>
      <c r="BO249" s="161"/>
      <c r="BP249" s="161"/>
      <c r="BQ249" s="161"/>
      <c r="BR249" s="161"/>
      <c r="BT249" s="161"/>
      <c r="BU249" s="161"/>
      <c r="BV249" s="161"/>
      <c r="BW249" s="161"/>
      <c r="BY249" s="28"/>
      <c r="CE249" s="126"/>
      <c r="CG249" s="121"/>
      <c r="CH249" s="121"/>
      <c r="CI249" s="136"/>
      <c r="CJ249" s="137"/>
      <c r="CK249" s="142"/>
      <c r="CL249" s="137"/>
      <c r="CM249" s="163"/>
      <c r="CN249" s="137"/>
      <c r="CO249" s="143"/>
      <c r="CP249" s="143"/>
      <c r="CQ249" s="143"/>
      <c r="CR249" s="143"/>
      <c r="CS249" s="143">
        <f t="shared" si="104"/>
        <v>0</v>
      </c>
      <c r="CT249" s="143">
        <f t="shared" si="105"/>
        <v>0</v>
      </c>
      <c r="CU249" s="143">
        <f t="shared" si="106"/>
        <v>0</v>
      </c>
      <c r="CW249" s="14"/>
      <c r="CX249" s="28"/>
      <c r="CY249" s="28"/>
      <c r="CZ249" s="28"/>
      <c r="DA249" s="28"/>
      <c r="DB249" s="28"/>
      <c r="DC249" s="28"/>
      <c r="DD249" s="28"/>
    </row>
    <row r="250" spans="47:108" ht="15" thickBot="1">
      <c r="AU250" s="124">
        <f t="shared" si="103"/>
        <v>228</v>
      </c>
      <c r="AV250" s="131"/>
      <c r="AW250" s="120" t="s">
        <v>89</v>
      </c>
      <c r="AX250" s="161"/>
      <c r="AY250" s="161"/>
      <c r="AZ250" s="161"/>
      <c r="BA250" s="161"/>
      <c r="BB250" s="161"/>
      <c r="BC250" s="165"/>
      <c r="BD250" s="161"/>
      <c r="BE250" s="161"/>
      <c r="BF250" s="161"/>
      <c r="BG250" s="161"/>
      <c r="BH250" s="28"/>
      <c r="BI250" s="161"/>
      <c r="BJ250" s="161"/>
      <c r="BK250" s="161"/>
      <c r="BL250" s="161"/>
      <c r="BO250" s="161"/>
      <c r="BP250" s="161"/>
      <c r="BQ250" s="161"/>
      <c r="BR250" s="161"/>
      <c r="BT250" s="161"/>
      <c r="BU250" s="161"/>
      <c r="BV250" s="161"/>
      <c r="BW250" s="161"/>
      <c r="BY250" s="28"/>
      <c r="CE250" s="126"/>
      <c r="CG250" s="121"/>
      <c r="CH250" s="121"/>
      <c r="CI250" s="136"/>
      <c r="CJ250" s="137"/>
      <c r="CK250" s="142"/>
      <c r="CL250" s="137"/>
      <c r="CM250" s="163"/>
      <c r="CN250" s="137"/>
      <c r="CO250" s="143"/>
      <c r="CP250" s="143"/>
      <c r="CQ250" s="143"/>
      <c r="CR250" s="143"/>
      <c r="CS250" s="143">
        <f t="shared" si="104"/>
        <v>0</v>
      </c>
      <c r="CT250" s="143">
        <f t="shared" si="105"/>
        <v>0</v>
      </c>
      <c r="CU250" s="143">
        <f t="shared" si="106"/>
        <v>0</v>
      </c>
      <c r="CW250" s="14"/>
      <c r="CX250" s="28"/>
      <c r="CY250" s="28"/>
      <c r="CZ250" s="28"/>
      <c r="DA250" s="28"/>
      <c r="DB250" s="28"/>
      <c r="DC250" s="28"/>
      <c r="DD250" s="28"/>
    </row>
    <row r="251" spans="47:108" ht="15" thickBot="1">
      <c r="AU251" s="124">
        <f t="shared" si="103"/>
        <v>229</v>
      </c>
      <c r="AV251" s="131"/>
      <c r="AW251" s="120" t="s">
        <v>90</v>
      </c>
      <c r="AX251" s="161"/>
      <c r="AY251" s="161"/>
      <c r="AZ251" s="161"/>
      <c r="BA251" s="161"/>
      <c r="BB251" s="161"/>
      <c r="BC251" s="165"/>
      <c r="BD251" s="161"/>
      <c r="BE251" s="161"/>
      <c r="BF251" s="161"/>
      <c r="BG251" s="161"/>
      <c r="BH251" s="28"/>
      <c r="BI251" s="161"/>
      <c r="BJ251" s="161"/>
      <c r="BK251" s="161"/>
      <c r="BL251" s="161"/>
      <c r="BO251" s="161"/>
      <c r="BP251" s="161"/>
      <c r="BQ251" s="161"/>
      <c r="BR251" s="161"/>
      <c r="BT251" s="161"/>
      <c r="BU251" s="161"/>
      <c r="BV251" s="161"/>
      <c r="BW251" s="161"/>
      <c r="BY251" s="28"/>
      <c r="CE251" s="170"/>
      <c r="CF251" s="171"/>
      <c r="CG251" s="172"/>
      <c r="CH251" s="173"/>
      <c r="CI251" s="136"/>
      <c r="CJ251" s="137"/>
      <c r="CK251" s="142"/>
      <c r="CL251" s="137"/>
      <c r="CM251" s="163"/>
      <c r="CN251" s="137"/>
      <c r="CO251" s="143"/>
      <c r="CP251" s="143"/>
      <c r="CQ251" s="143"/>
      <c r="CR251" s="143"/>
      <c r="CS251" s="143">
        <f t="shared" si="104"/>
        <v>0</v>
      </c>
      <c r="CT251" s="143">
        <f t="shared" si="105"/>
        <v>0</v>
      </c>
      <c r="CU251" s="143">
        <f t="shared" si="106"/>
        <v>0</v>
      </c>
      <c r="CW251" s="14"/>
      <c r="CX251" s="28"/>
      <c r="CY251" s="28"/>
      <c r="CZ251" s="28"/>
      <c r="DA251" s="28"/>
      <c r="DB251" s="28"/>
      <c r="DC251" s="28"/>
      <c r="DD251" s="28"/>
    </row>
    <row r="252" spans="47:108">
      <c r="AU252" s="124">
        <f t="shared" si="103"/>
        <v>230</v>
      </c>
      <c r="AV252" s="131"/>
      <c r="AW252" s="148" t="s">
        <v>91</v>
      </c>
      <c r="AX252" s="161"/>
      <c r="AY252" s="161"/>
      <c r="AZ252" s="161"/>
      <c r="BA252" s="161"/>
      <c r="BB252" s="161"/>
      <c r="BC252" s="165"/>
      <c r="BD252" s="161"/>
      <c r="BE252" s="161"/>
      <c r="BF252" s="161"/>
      <c r="BG252" s="161"/>
      <c r="BH252" s="28"/>
      <c r="BI252" s="161"/>
      <c r="BJ252" s="161"/>
      <c r="BK252" s="161"/>
      <c r="BL252" s="161"/>
      <c r="BO252" s="161"/>
      <c r="BP252" s="161"/>
      <c r="BQ252" s="161"/>
      <c r="BR252" s="161"/>
      <c r="BT252" s="161"/>
      <c r="BU252" s="161"/>
      <c r="BV252" s="161"/>
      <c r="BW252" s="161"/>
      <c r="BY252" s="28"/>
      <c r="CI252" s="136"/>
      <c r="CJ252" s="137"/>
      <c r="CK252" s="142"/>
      <c r="CL252" s="137"/>
      <c r="CM252" s="163"/>
      <c r="CN252" s="137"/>
      <c r="CO252" s="143"/>
      <c r="CP252" s="143"/>
      <c r="CQ252" s="143"/>
      <c r="CR252" s="143"/>
      <c r="CS252" s="143">
        <f t="shared" si="104"/>
        <v>0</v>
      </c>
      <c r="CT252" s="143">
        <f t="shared" si="105"/>
        <v>0</v>
      </c>
      <c r="CU252" s="143">
        <f t="shared" si="106"/>
        <v>0</v>
      </c>
      <c r="CW252" s="14"/>
      <c r="CX252" s="28"/>
      <c r="CY252" s="28"/>
      <c r="CZ252" s="28"/>
      <c r="DA252" s="28"/>
      <c r="DB252" s="28"/>
      <c r="DC252" s="28"/>
      <c r="DD252" s="28"/>
    </row>
    <row r="253" spans="47:108">
      <c r="AU253" s="124">
        <f t="shared" si="103"/>
        <v>231</v>
      </c>
      <c r="AV253" s="131"/>
      <c r="AW253" s="148" t="s">
        <v>92</v>
      </c>
      <c r="AX253" s="161"/>
      <c r="AY253" s="161"/>
      <c r="AZ253" s="161"/>
      <c r="BA253" s="161"/>
      <c r="BB253" s="161"/>
      <c r="BC253" s="165"/>
      <c r="BD253" s="161"/>
      <c r="BE253" s="161"/>
      <c r="BF253" s="161"/>
      <c r="BG253" s="161"/>
      <c r="BH253" s="28"/>
      <c r="BI253" s="161"/>
      <c r="BJ253" s="161"/>
      <c r="BK253" s="161"/>
      <c r="BL253" s="161"/>
      <c r="BO253" s="161"/>
      <c r="BP253" s="161"/>
      <c r="BQ253" s="161"/>
      <c r="BR253" s="161"/>
      <c r="BT253" s="161"/>
      <c r="BU253" s="161"/>
      <c r="BV253" s="161"/>
      <c r="BW253" s="161"/>
      <c r="BY253" s="28"/>
      <c r="CI253" s="136"/>
      <c r="CJ253" s="137"/>
      <c r="CK253" s="142"/>
      <c r="CL253" s="137"/>
      <c r="CM253" s="163"/>
      <c r="CN253" s="137"/>
      <c r="CO253" s="143"/>
      <c r="CP253" s="143"/>
      <c r="CQ253" s="143"/>
      <c r="CR253" s="143"/>
      <c r="CS253" s="143">
        <f t="shared" si="104"/>
        <v>0</v>
      </c>
      <c r="CT253" s="143">
        <f t="shared" si="105"/>
        <v>0</v>
      </c>
      <c r="CU253" s="143">
        <f t="shared" si="106"/>
        <v>0</v>
      </c>
      <c r="CW253" s="14"/>
      <c r="CX253" s="28"/>
      <c r="CY253" s="28"/>
      <c r="CZ253" s="28"/>
      <c r="DA253" s="28"/>
      <c r="DB253" s="28"/>
      <c r="DC253" s="28"/>
      <c r="DD253" s="28"/>
    </row>
    <row r="254" spans="47:108">
      <c r="AU254" s="124">
        <f t="shared" si="103"/>
        <v>232</v>
      </c>
      <c r="AV254" s="131"/>
      <c r="AW254" s="120" t="s">
        <v>93</v>
      </c>
      <c r="AX254" s="161"/>
      <c r="AY254" s="161"/>
      <c r="AZ254" s="161"/>
      <c r="BA254" s="161"/>
      <c r="BB254" s="161"/>
      <c r="BC254" s="165"/>
      <c r="BD254" s="161"/>
      <c r="BE254" s="161"/>
      <c r="BF254" s="161"/>
      <c r="BG254" s="161"/>
      <c r="BH254" s="28"/>
      <c r="BI254" s="161"/>
      <c r="BJ254" s="161"/>
      <c r="BK254" s="161"/>
      <c r="BL254" s="161"/>
      <c r="BO254" s="161"/>
      <c r="BP254" s="161"/>
      <c r="BQ254" s="161"/>
      <c r="BR254" s="161"/>
      <c r="BT254" s="161"/>
      <c r="BU254" s="161"/>
      <c r="BV254" s="161"/>
      <c r="BW254" s="161"/>
      <c r="BY254" s="28"/>
      <c r="CI254" s="136"/>
      <c r="CJ254" s="137"/>
      <c r="CK254" s="142"/>
      <c r="CL254" s="137"/>
      <c r="CM254" s="163"/>
      <c r="CN254" s="137"/>
      <c r="CO254" s="143"/>
      <c r="CP254" s="143"/>
      <c r="CQ254" s="143"/>
      <c r="CR254" s="143"/>
      <c r="CS254" s="143">
        <f t="shared" si="104"/>
        <v>0</v>
      </c>
      <c r="CT254" s="143">
        <f t="shared" si="105"/>
        <v>0</v>
      </c>
      <c r="CU254" s="143">
        <f t="shared" si="106"/>
        <v>0</v>
      </c>
      <c r="CW254" s="14"/>
      <c r="CX254" s="28"/>
      <c r="CY254" s="28"/>
      <c r="CZ254" s="28"/>
      <c r="DA254" s="28"/>
      <c r="DB254" s="28"/>
      <c r="DC254" s="28"/>
      <c r="DD254" s="28"/>
    </row>
    <row r="255" spans="47:108">
      <c r="AU255" s="124">
        <f t="shared" si="103"/>
        <v>233</v>
      </c>
      <c r="AV255" s="131"/>
      <c r="AW255" s="120" t="s">
        <v>94</v>
      </c>
      <c r="AX255" s="161"/>
      <c r="AY255" s="161"/>
      <c r="AZ255" s="161"/>
      <c r="BA255" s="161"/>
      <c r="BB255" s="161"/>
      <c r="BC255" s="165"/>
      <c r="BD255" s="161"/>
      <c r="BE255" s="161"/>
      <c r="BF255" s="161"/>
      <c r="BG255" s="161"/>
      <c r="BH255" s="28"/>
      <c r="BI255" s="161"/>
      <c r="BJ255" s="161"/>
      <c r="BK255" s="161"/>
      <c r="BL255" s="161"/>
      <c r="BO255" s="161"/>
      <c r="BP255" s="161"/>
      <c r="BQ255" s="161"/>
      <c r="BR255" s="161"/>
      <c r="BT255" s="161"/>
      <c r="BU255" s="161"/>
      <c r="BV255" s="161"/>
      <c r="BW255" s="161"/>
      <c r="BY255" s="28"/>
      <c r="CI255" s="136"/>
      <c r="CJ255" s="137"/>
      <c r="CK255" s="142"/>
      <c r="CL255" s="137"/>
      <c r="CM255" s="163"/>
      <c r="CN255" s="137"/>
      <c r="CO255" s="143"/>
      <c r="CP255" s="143"/>
      <c r="CQ255" s="143"/>
      <c r="CR255" s="143"/>
      <c r="CS255" s="143">
        <f t="shared" si="104"/>
        <v>0</v>
      </c>
      <c r="CT255" s="143">
        <f t="shared" si="105"/>
        <v>0</v>
      </c>
      <c r="CU255" s="143">
        <f t="shared" si="106"/>
        <v>0</v>
      </c>
      <c r="CW255" s="14"/>
      <c r="CX255" s="28"/>
      <c r="CY255" s="28"/>
      <c r="CZ255" s="28"/>
      <c r="DA255" s="28"/>
      <c r="DB255" s="28"/>
      <c r="DC255" s="28"/>
      <c r="DD255" s="28"/>
    </row>
    <row r="256" spans="47:108">
      <c r="AU256" s="124">
        <f t="shared" si="103"/>
        <v>234</v>
      </c>
      <c r="AX256" s="161"/>
      <c r="AY256" s="161"/>
      <c r="AZ256" s="161"/>
      <c r="BA256" s="161"/>
      <c r="BB256" s="161"/>
      <c r="BC256" s="161"/>
      <c r="BD256" s="161"/>
      <c r="BE256" s="161"/>
      <c r="BF256" s="161"/>
      <c r="BG256" s="161"/>
      <c r="BH256" s="28"/>
      <c r="BI256" s="161"/>
      <c r="BJ256" s="161"/>
      <c r="BK256" s="161"/>
      <c r="BL256" s="161"/>
      <c r="BO256" s="161"/>
      <c r="BP256" s="161"/>
      <c r="BQ256" s="161"/>
      <c r="BR256" s="161"/>
      <c r="BT256" s="161"/>
      <c r="BU256" s="161"/>
      <c r="BV256" s="161"/>
      <c r="BW256" s="161"/>
      <c r="BY256" s="28"/>
      <c r="CI256" s="136"/>
      <c r="CJ256" s="137"/>
      <c r="CK256" s="142"/>
      <c r="CL256" s="137"/>
      <c r="CM256" s="163"/>
      <c r="CN256" s="137"/>
      <c r="CO256" s="143"/>
      <c r="CP256" s="143"/>
      <c r="CQ256" s="143"/>
      <c r="CR256" s="143"/>
      <c r="CS256" s="143">
        <f t="shared" si="104"/>
        <v>0</v>
      </c>
      <c r="CT256" s="143">
        <f t="shared" si="105"/>
        <v>0</v>
      </c>
      <c r="CU256" s="143">
        <f t="shared" si="106"/>
        <v>0</v>
      </c>
      <c r="CW256" s="14"/>
      <c r="CX256" s="28"/>
      <c r="CY256" s="28"/>
      <c r="CZ256" s="28"/>
      <c r="DA256" s="28"/>
      <c r="DB256" s="28"/>
      <c r="DC256" s="28"/>
      <c r="DD256" s="28"/>
    </row>
    <row r="257" spans="47:108">
      <c r="AU257" s="124">
        <f t="shared" si="103"/>
        <v>235</v>
      </c>
      <c r="AX257" s="161"/>
      <c r="AY257" s="161"/>
      <c r="AZ257" s="161"/>
      <c r="BA257" s="161"/>
      <c r="BB257" s="161"/>
      <c r="BC257" s="161"/>
      <c r="BD257" s="161"/>
      <c r="BE257" s="161"/>
      <c r="BF257" s="161"/>
      <c r="BG257" s="161"/>
      <c r="BH257" s="28"/>
      <c r="BI257" s="161"/>
      <c r="BJ257" s="161"/>
      <c r="BK257" s="161"/>
      <c r="BL257" s="161"/>
      <c r="BO257" s="161"/>
      <c r="BP257" s="161"/>
      <c r="BQ257" s="161"/>
      <c r="BR257" s="161"/>
      <c r="BT257" s="161"/>
      <c r="BU257" s="161"/>
      <c r="BV257" s="161"/>
      <c r="BW257" s="161"/>
      <c r="BX257" s="161"/>
      <c r="BY257" s="28"/>
      <c r="CI257" s="136"/>
      <c r="CJ257" s="137"/>
      <c r="CK257" s="142"/>
      <c r="CL257" s="137"/>
      <c r="CM257" s="163"/>
      <c r="CN257" s="137"/>
      <c r="CO257" s="143"/>
      <c r="CP257" s="143"/>
      <c r="CQ257" s="143"/>
      <c r="CR257" s="143"/>
      <c r="CS257" s="143">
        <f t="shared" si="104"/>
        <v>0</v>
      </c>
      <c r="CT257" s="143">
        <f t="shared" si="105"/>
        <v>0</v>
      </c>
      <c r="CU257" s="143">
        <f t="shared" si="106"/>
        <v>0</v>
      </c>
      <c r="CW257" s="14"/>
      <c r="CX257" s="28"/>
      <c r="CY257" s="28"/>
      <c r="CZ257" s="28"/>
      <c r="DA257" s="28"/>
      <c r="DB257" s="28"/>
      <c r="DC257" s="28"/>
      <c r="DD257" s="28"/>
    </row>
    <row r="258" spans="47:108">
      <c r="AU258" s="124">
        <f t="shared" si="103"/>
        <v>236</v>
      </c>
      <c r="AX258" s="12"/>
      <c r="AY258" s="161"/>
      <c r="AZ258" s="161"/>
      <c r="BA258" s="161"/>
      <c r="BB258" s="161"/>
      <c r="BC258" s="161"/>
      <c r="BD258" s="161"/>
      <c r="BE258" s="161"/>
      <c r="BF258" s="161"/>
      <c r="BG258" s="161"/>
      <c r="BH258" s="28"/>
      <c r="BI258" s="161"/>
      <c r="BJ258" s="161"/>
      <c r="BK258" s="161"/>
      <c r="BL258" s="161"/>
      <c r="BM258" s="161"/>
      <c r="BN258" s="161"/>
      <c r="BO258" s="161"/>
      <c r="BP258" s="161"/>
      <c r="BQ258" s="161"/>
      <c r="BR258" s="161"/>
      <c r="BS258" s="161"/>
      <c r="BT258" s="161"/>
      <c r="BU258" s="161"/>
      <c r="BV258" s="161"/>
      <c r="BW258" s="161"/>
      <c r="BX258" s="161"/>
      <c r="BY258" s="28"/>
      <c r="CI258" s="136"/>
      <c r="CJ258" s="137"/>
      <c r="CK258" s="142"/>
      <c r="CL258" s="137"/>
      <c r="CM258" s="163"/>
      <c r="CN258" s="137"/>
      <c r="CO258" s="143"/>
      <c r="CP258" s="143"/>
      <c r="CQ258" s="143"/>
      <c r="CR258" s="143"/>
      <c r="CS258" s="143">
        <f t="shared" si="104"/>
        <v>0</v>
      </c>
      <c r="CT258" s="143">
        <f t="shared" si="105"/>
        <v>0</v>
      </c>
      <c r="CU258" s="143">
        <f t="shared" si="106"/>
        <v>0</v>
      </c>
      <c r="CW258" s="28"/>
      <c r="CX258" s="28"/>
      <c r="CY258" s="28"/>
      <c r="CZ258" s="28"/>
      <c r="DA258" s="28"/>
      <c r="DB258" s="28"/>
      <c r="DC258" s="28"/>
      <c r="DD258" s="28"/>
    </row>
    <row r="259" spans="47:108">
      <c r="AU259" s="124">
        <f t="shared" si="103"/>
        <v>237</v>
      </c>
      <c r="AV259" s="179"/>
      <c r="AW259" s="180"/>
      <c r="AX259" s="12"/>
      <c r="AY259" s="161"/>
      <c r="AZ259" s="161"/>
      <c r="BA259" s="161"/>
      <c r="BB259" s="161"/>
      <c r="BC259" s="161"/>
      <c r="BD259" s="161"/>
      <c r="BE259" s="161"/>
      <c r="BF259" s="161"/>
      <c r="BG259" s="161"/>
      <c r="BH259" s="161"/>
      <c r="BI259" s="161"/>
      <c r="BJ259" s="161"/>
      <c r="BK259" s="161"/>
      <c r="BL259" s="161"/>
      <c r="BM259" s="161"/>
      <c r="BN259" s="161"/>
      <c r="BO259" s="161"/>
      <c r="BP259" s="161"/>
      <c r="BQ259" s="161"/>
      <c r="BR259" s="161"/>
      <c r="BS259" s="161"/>
      <c r="BT259" s="161"/>
      <c r="BU259" s="161"/>
      <c r="BV259" s="161"/>
      <c r="BW259" s="161"/>
      <c r="BX259" s="161"/>
      <c r="BY259" s="28"/>
      <c r="CI259" s="136"/>
      <c r="CJ259" s="137"/>
      <c r="CK259" s="142"/>
      <c r="CL259" s="137"/>
      <c r="CM259" s="163"/>
      <c r="CN259" s="137"/>
      <c r="CO259" s="143"/>
      <c r="CP259" s="143"/>
      <c r="CQ259" s="143"/>
      <c r="CR259" s="143"/>
      <c r="CS259" s="143"/>
      <c r="CT259" s="143"/>
      <c r="CU259" s="143">
        <f t="shared" si="106"/>
        <v>0</v>
      </c>
      <c r="CW259" s="28"/>
      <c r="CX259" s="28"/>
      <c r="CY259" s="28"/>
      <c r="CZ259" s="28"/>
      <c r="DA259" s="28"/>
      <c r="DB259" s="28"/>
      <c r="DC259" s="28"/>
      <c r="DD259" s="28"/>
    </row>
    <row r="260" spans="47:108">
      <c r="AU260" s="124">
        <f t="shared" si="103"/>
        <v>238</v>
      </c>
      <c r="AV260" s="12"/>
      <c r="AW260" s="12"/>
      <c r="AX260" s="12"/>
      <c r="AY260" s="161"/>
      <c r="AZ260" s="161"/>
      <c r="BA260" s="161"/>
      <c r="BB260" s="161"/>
      <c r="BC260" s="161"/>
      <c r="BD260" s="161"/>
      <c r="BE260" s="161"/>
      <c r="BF260" s="161"/>
      <c r="BG260" s="161"/>
      <c r="BH260" s="161"/>
      <c r="BI260" s="161"/>
      <c r="BJ260" s="161"/>
      <c r="BK260" s="161"/>
      <c r="BL260" s="161"/>
      <c r="BM260" s="161"/>
      <c r="BN260" s="161"/>
      <c r="BO260" s="161"/>
      <c r="BP260" s="161"/>
      <c r="BQ260" s="161"/>
      <c r="BR260" s="161"/>
      <c r="BS260" s="161"/>
      <c r="BT260" s="161"/>
      <c r="BU260" s="161"/>
      <c r="BV260" s="161"/>
      <c r="BW260" s="161"/>
      <c r="BX260" s="161"/>
      <c r="BY260" s="28"/>
      <c r="CI260" s="136"/>
      <c r="CJ260" s="137"/>
      <c r="CK260" s="142"/>
      <c r="CL260" s="137"/>
      <c r="CM260" s="163"/>
      <c r="CN260" s="137"/>
      <c r="CO260" s="143"/>
      <c r="CP260" s="143"/>
      <c r="CQ260" s="143"/>
      <c r="CR260" s="143"/>
      <c r="CS260" s="143"/>
      <c r="CT260" s="143"/>
      <c r="CU260" s="143">
        <f t="shared" si="106"/>
        <v>0</v>
      </c>
      <c r="CX260" s="28"/>
      <c r="CY260" s="28"/>
      <c r="CZ260" s="28"/>
      <c r="DA260" s="28"/>
      <c r="DB260" s="28"/>
      <c r="DC260" s="28"/>
      <c r="DD260" s="28"/>
    </row>
    <row r="261" spans="47:108">
      <c r="AU261" s="124">
        <f t="shared" si="103"/>
        <v>239</v>
      </c>
      <c r="AV261" s="12"/>
      <c r="AW261" s="12"/>
      <c r="AX261" s="12"/>
      <c r="AY261" s="161"/>
      <c r="AZ261" s="161"/>
      <c r="BA261" s="161"/>
      <c r="BB261" s="161"/>
      <c r="BC261" s="161"/>
      <c r="BD261" s="161"/>
      <c r="BE261" s="161"/>
      <c r="BF261" s="161"/>
      <c r="BG261" s="161"/>
      <c r="BH261" s="161"/>
      <c r="BI261" s="161"/>
      <c r="BJ261" s="161"/>
      <c r="BK261" s="161"/>
      <c r="BL261" s="161"/>
      <c r="BM261" s="161"/>
      <c r="BN261" s="161"/>
      <c r="BO261" s="161"/>
      <c r="BP261" s="161"/>
      <c r="BQ261" s="161"/>
      <c r="BR261" s="161"/>
      <c r="BS261" s="161"/>
      <c r="BT261" s="161"/>
      <c r="BU261" s="161"/>
      <c r="BV261" s="161"/>
      <c r="BW261" s="161"/>
      <c r="BX261" s="161"/>
      <c r="BY261" s="28"/>
      <c r="CI261" s="136"/>
      <c r="CJ261" s="137"/>
      <c r="CK261" s="142"/>
      <c r="CL261" s="137"/>
      <c r="CM261" s="163"/>
      <c r="CN261" s="137"/>
      <c r="CO261" s="143"/>
      <c r="CP261" s="143"/>
      <c r="CQ261" s="143"/>
      <c r="CR261" s="143"/>
      <c r="CS261" s="143"/>
      <c r="CT261" s="143"/>
      <c r="CU261" s="143"/>
      <c r="CX261" s="28"/>
      <c r="CY261" s="28"/>
      <c r="CZ261" s="28"/>
      <c r="DA261" s="28"/>
      <c r="DB261" s="28"/>
      <c r="DC261" s="28"/>
      <c r="DD261" s="28"/>
    </row>
    <row r="262" spans="47:108">
      <c r="AU262" s="124">
        <f t="shared" si="103"/>
        <v>240</v>
      </c>
      <c r="AV262" s="12"/>
      <c r="AW262" s="12"/>
      <c r="AX262" s="12"/>
      <c r="AY262" s="161"/>
      <c r="AZ262" s="161"/>
      <c r="BA262" s="161"/>
      <c r="BB262" s="161"/>
      <c r="BC262" s="161"/>
      <c r="BD262" s="161"/>
      <c r="BE262" s="161"/>
      <c r="BF262" s="161"/>
      <c r="BG262" s="161"/>
      <c r="BH262" s="161"/>
      <c r="BI262" s="161"/>
      <c r="BJ262" s="161"/>
      <c r="BK262" s="161"/>
      <c r="BL262" s="161"/>
      <c r="BM262" s="161"/>
      <c r="BN262" s="161"/>
      <c r="BO262" s="161"/>
      <c r="BP262" s="161"/>
      <c r="BQ262" s="161"/>
      <c r="BR262" s="161"/>
      <c r="BS262" s="161"/>
      <c r="BT262" s="161"/>
      <c r="BU262" s="161"/>
      <c r="BV262" s="161"/>
      <c r="BW262" s="161"/>
      <c r="BX262" s="161"/>
      <c r="BY262" s="28"/>
      <c r="CI262" s="136"/>
      <c r="CJ262" s="137"/>
      <c r="CK262" s="142"/>
      <c r="CL262" s="137"/>
      <c r="CM262" s="163"/>
      <c r="CN262" s="137"/>
      <c r="CO262" s="143"/>
      <c r="CP262" s="143"/>
      <c r="CQ262" s="143"/>
      <c r="CR262" s="143"/>
      <c r="CS262" s="143"/>
      <c r="CT262" s="143"/>
      <c r="CU262" s="143"/>
      <c r="CX262" s="28"/>
      <c r="CY262" s="28"/>
      <c r="CZ262" s="28"/>
      <c r="DA262" s="28"/>
      <c r="DB262" s="28"/>
      <c r="DC262" s="28"/>
      <c r="DD262" s="28"/>
    </row>
    <row r="263" spans="47:108">
      <c r="AU263" s="124">
        <f t="shared" si="103"/>
        <v>241</v>
      </c>
      <c r="AV263" s="12"/>
      <c r="AW263" s="12"/>
      <c r="AX263" s="12"/>
      <c r="AY263" s="161"/>
      <c r="AZ263" s="161"/>
      <c r="BA263" s="161"/>
      <c r="BB263" s="161"/>
      <c r="BC263" s="161"/>
      <c r="BD263" s="161"/>
      <c r="BE263" s="161"/>
      <c r="BF263" s="161"/>
      <c r="BG263" s="161"/>
      <c r="BH263" s="161"/>
      <c r="BI263" s="161"/>
      <c r="BJ263" s="161"/>
      <c r="BK263" s="161"/>
      <c r="BL263" s="161"/>
      <c r="BM263" s="161"/>
      <c r="BN263" s="161"/>
      <c r="BO263" s="161"/>
      <c r="BP263" s="161"/>
      <c r="BQ263" s="161"/>
      <c r="BR263" s="161"/>
      <c r="BS263" s="161"/>
      <c r="BT263" s="161"/>
      <c r="BU263" s="161"/>
      <c r="BV263" s="161"/>
      <c r="BW263" s="161"/>
      <c r="BX263" s="161"/>
      <c r="BY263" s="28"/>
      <c r="CI263" s="136"/>
      <c r="CJ263" s="137"/>
      <c r="CK263" s="142"/>
      <c r="CL263" s="137"/>
      <c r="CM263" s="163"/>
      <c r="CN263" s="137"/>
      <c r="CO263" s="143"/>
      <c r="CP263" s="143"/>
      <c r="CQ263" s="143"/>
      <c r="CR263" s="143"/>
      <c r="CS263" s="143"/>
      <c r="CT263" s="143"/>
      <c r="CU263" s="143"/>
      <c r="CX263" s="28"/>
      <c r="CY263" s="28"/>
      <c r="CZ263" s="28"/>
      <c r="DA263" s="28"/>
      <c r="DB263" s="28"/>
      <c r="DC263" s="28"/>
      <c r="DD263" s="28"/>
    </row>
    <row r="264" spans="47:108">
      <c r="AU264" s="124">
        <f t="shared" si="103"/>
        <v>242</v>
      </c>
      <c r="AV264" s="12"/>
      <c r="AW264" s="12"/>
      <c r="AX264" s="12"/>
      <c r="AY264" s="161"/>
      <c r="AZ264" s="161"/>
      <c r="BA264" s="161"/>
      <c r="BB264" s="161"/>
      <c r="BC264" s="165"/>
      <c r="BD264" s="161"/>
      <c r="BE264" s="161"/>
      <c r="BF264" s="161"/>
      <c r="BG264" s="161"/>
      <c r="BH264" s="161"/>
      <c r="BI264" s="161"/>
      <c r="BJ264" s="161"/>
      <c r="BK264" s="161"/>
      <c r="BL264" s="161"/>
      <c r="BM264" s="161"/>
      <c r="BN264" s="161"/>
      <c r="BO264" s="161"/>
      <c r="BP264" s="161"/>
      <c r="BQ264" s="161"/>
      <c r="BR264" s="161"/>
      <c r="BS264" s="161"/>
      <c r="BT264" s="161"/>
      <c r="BU264" s="161"/>
      <c r="BV264" s="161"/>
      <c r="BW264" s="161"/>
      <c r="BX264" s="161"/>
      <c r="BY264" s="28"/>
      <c r="CI264" s="136"/>
      <c r="CJ264" s="137"/>
      <c r="CK264" s="142"/>
      <c r="CL264" s="137"/>
      <c r="CM264" s="163"/>
      <c r="CN264" s="137"/>
      <c r="CO264" s="143"/>
      <c r="CP264" s="143"/>
      <c r="CQ264" s="143"/>
      <c r="CR264" s="143"/>
      <c r="CS264" s="143"/>
      <c r="CT264" s="143"/>
      <c r="CU264" s="143"/>
      <c r="CX264" s="174"/>
      <c r="DA264" s="28"/>
      <c r="DB264" s="28"/>
      <c r="DC264" s="28"/>
      <c r="DD264" s="28"/>
    </row>
    <row r="265" spans="47:108" ht="15" customHeight="1">
      <c r="AU265" s="124">
        <f t="shared" si="103"/>
        <v>243</v>
      </c>
      <c r="AV265" s="12"/>
      <c r="AW265" s="12"/>
      <c r="AX265" s="12"/>
      <c r="AY265" s="161"/>
      <c r="AZ265" s="161"/>
      <c r="BA265" s="161"/>
      <c r="BB265" s="161"/>
      <c r="BC265" s="165"/>
      <c r="BD265" s="161"/>
      <c r="BE265" s="161"/>
      <c r="BF265" s="161"/>
      <c r="BG265" s="161"/>
      <c r="BH265" s="161"/>
      <c r="BI265" s="161"/>
      <c r="BJ265" s="161"/>
      <c r="BK265" s="161"/>
      <c r="BL265" s="161"/>
      <c r="BM265" s="161"/>
      <c r="BN265" s="161"/>
      <c r="BO265" s="161"/>
      <c r="BP265" s="161"/>
      <c r="BQ265" s="161"/>
      <c r="BR265" s="161"/>
      <c r="BS265" s="161"/>
      <c r="BT265" s="161"/>
      <c r="BU265" s="161"/>
      <c r="BV265" s="161"/>
      <c r="BW265" s="161"/>
      <c r="BY265" s="28"/>
      <c r="CI265" s="223"/>
      <c r="CJ265" s="224"/>
      <c r="CK265" s="225"/>
      <c r="CL265" s="224"/>
      <c r="CM265" s="226"/>
      <c r="CN265" s="224"/>
      <c r="CO265" s="143"/>
      <c r="CP265" s="143"/>
      <c r="CQ265" s="143"/>
      <c r="CR265" s="143"/>
      <c r="CS265" s="143"/>
      <c r="CT265" s="143"/>
      <c r="CU265" s="143"/>
      <c r="CX265" s="174"/>
      <c r="DA265" s="28"/>
      <c r="DD265" s="28"/>
    </row>
    <row r="266" spans="47:108" ht="14.25" customHeight="1">
      <c r="AU266" s="124">
        <f t="shared" si="103"/>
        <v>244</v>
      </c>
      <c r="AV266" s="12"/>
      <c r="AW266" s="12"/>
      <c r="AX266" s="12"/>
      <c r="AY266" s="161"/>
      <c r="AZ266" s="161"/>
      <c r="BA266" s="161"/>
      <c r="BB266" s="161"/>
      <c r="BC266" s="165"/>
      <c r="BD266" s="161"/>
      <c r="BE266" s="161"/>
      <c r="BF266" s="161"/>
      <c r="BG266" s="161"/>
      <c r="BH266" s="161"/>
      <c r="BI266" s="161"/>
      <c r="BJ266" s="161"/>
      <c r="BK266" s="161"/>
      <c r="BL266" s="161"/>
      <c r="BO266" s="161"/>
      <c r="BP266" s="161"/>
      <c r="BQ266" s="161"/>
      <c r="BR266" s="161"/>
      <c r="BT266" s="161"/>
      <c r="BU266" s="161"/>
      <c r="BV266" s="161"/>
      <c r="BW266" s="161"/>
      <c r="BY266" s="28"/>
      <c r="CI266" s="223"/>
      <c r="CJ266" s="224"/>
      <c r="CK266" s="225"/>
      <c r="CL266" s="229"/>
      <c r="CM266" s="230"/>
      <c r="CN266" s="231"/>
      <c r="CO266" s="143"/>
      <c r="CP266" s="143"/>
      <c r="CQ266" s="227"/>
      <c r="CR266" s="227"/>
      <c r="CS266" s="143"/>
      <c r="CT266" s="143"/>
      <c r="CU266" s="143"/>
      <c r="CX266" s="174"/>
      <c r="DA266" s="28"/>
      <c r="DD266" s="28"/>
    </row>
    <row r="267" spans="47:108" ht="14.25" customHeight="1" thickBot="1">
      <c r="AU267" s="124">
        <f t="shared" si="103"/>
        <v>245</v>
      </c>
      <c r="AV267" s="12"/>
      <c r="AW267" s="12"/>
      <c r="AX267" s="12"/>
      <c r="AY267" s="161"/>
      <c r="AZ267" s="161"/>
      <c r="BA267" s="161"/>
      <c r="BB267" s="161"/>
      <c r="BC267" s="165"/>
      <c r="BD267" s="161"/>
      <c r="BE267" s="161"/>
      <c r="BF267" s="161"/>
      <c r="BG267" s="161"/>
      <c r="BH267" s="28"/>
      <c r="BI267" s="161"/>
      <c r="BJ267" s="161"/>
      <c r="BK267" s="161"/>
      <c r="BL267" s="161"/>
      <c r="BO267" s="161"/>
      <c r="BP267" s="161"/>
      <c r="BQ267" s="161"/>
      <c r="BR267" s="161"/>
      <c r="BT267" s="161"/>
      <c r="BU267" s="161"/>
      <c r="BV267" s="161"/>
      <c r="BW267" s="161"/>
      <c r="BY267" s="28"/>
      <c r="CI267" s="232"/>
      <c r="CJ267" s="233"/>
      <c r="CK267" s="225"/>
      <c r="CL267" s="229"/>
      <c r="CM267" s="230"/>
      <c r="CN267" s="231"/>
      <c r="CO267" s="231"/>
      <c r="CP267" s="231"/>
      <c r="CQ267" s="227"/>
      <c r="CR267" s="227"/>
      <c r="CS267" s="143"/>
      <c r="CT267" s="368"/>
      <c r="CU267" s="368"/>
      <c r="CX267" s="174"/>
      <c r="DA267" s="28"/>
      <c r="DD267" s="28"/>
    </row>
    <row r="268" spans="47:108" ht="14.25" customHeight="1" thickBot="1">
      <c r="AU268" s="124">
        <f t="shared" si="103"/>
        <v>246</v>
      </c>
      <c r="AV268" s="12"/>
      <c r="AW268" s="12"/>
      <c r="AX268" s="12"/>
      <c r="AY268" s="161"/>
      <c r="AZ268" s="161"/>
      <c r="BA268" s="161"/>
      <c r="BB268" s="161"/>
      <c r="BC268" s="165"/>
      <c r="BD268" s="161"/>
      <c r="BE268" s="161"/>
      <c r="BF268" s="161"/>
      <c r="BG268" s="161"/>
      <c r="BH268" s="28"/>
      <c r="BI268" s="161"/>
      <c r="BJ268" s="161"/>
      <c r="BK268" s="161"/>
      <c r="BL268" s="161"/>
      <c r="BO268" s="161"/>
      <c r="BP268" s="161"/>
      <c r="BQ268" s="161"/>
      <c r="BR268" s="161"/>
      <c r="BT268" s="161"/>
      <c r="BU268" s="161"/>
      <c r="BV268" s="161"/>
      <c r="BW268" s="161"/>
      <c r="BY268" s="28"/>
      <c r="CI268" s="235">
        <f>SUM(CI26:CI267)</f>
        <v>172131002.15905175</v>
      </c>
      <c r="CJ268" s="235">
        <f>SUM(CJ26:CJ267)</f>
        <v>18786925.271283124</v>
      </c>
      <c r="CK268" s="235">
        <f>SUM(CK26:CK267)</f>
        <v>121999999.99999936</v>
      </c>
      <c r="CL268" s="235">
        <f>SUM(CL26:CL267)</f>
        <v>51658280.432443343</v>
      </c>
      <c r="CM268" s="234">
        <f t="shared" ref="CM268:CP268" si="107">SUM(CM26:CM265)</f>
        <v>121999999.99999943</v>
      </c>
      <c r="CN268" s="234">
        <f t="shared" si="107"/>
        <v>33279914.310006302</v>
      </c>
      <c r="CO268" s="234">
        <f>SUM(CO26:CO266)</f>
        <v>116099999.99999945</v>
      </c>
      <c r="CP268" s="234">
        <f t="shared" si="107"/>
        <v>31670475.831079725</v>
      </c>
      <c r="CQ268" s="227"/>
      <c r="CR268" s="227"/>
      <c r="CS268" s="143"/>
      <c r="CT268" s="228"/>
      <c r="CU268" s="228"/>
      <c r="CV268" s="211"/>
      <c r="CW268" s="14"/>
      <c r="CX268" s="174"/>
      <c r="DA268" s="28"/>
      <c r="DD268" s="28"/>
    </row>
    <row r="269" spans="47:108" ht="15" customHeight="1" thickBot="1">
      <c r="AU269" s="178">
        <f>AU268</f>
        <v>246</v>
      </c>
      <c r="AV269" s="12"/>
      <c r="AW269" s="12"/>
      <c r="AX269" s="12"/>
      <c r="AY269" s="161"/>
      <c r="AZ269" s="161"/>
      <c r="BA269" s="161"/>
      <c r="BB269" s="161"/>
      <c r="BC269" s="165"/>
      <c r="BD269" s="161"/>
      <c r="BE269" s="161"/>
      <c r="BF269" s="161"/>
      <c r="BG269" s="161"/>
      <c r="BH269" s="28"/>
      <c r="BI269" s="161"/>
      <c r="BJ269" s="161"/>
      <c r="BK269" s="161"/>
      <c r="BL269" s="161"/>
      <c r="BO269" s="161"/>
      <c r="BP269" s="161"/>
      <c r="BQ269" s="161"/>
      <c r="BR269" s="161"/>
      <c r="BT269" s="161"/>
      <c r="BU269" s="161"/>
      <c r="BV269" s="161"/>
      <c r="BW269" s="161"/>
      <c r="BY269" s="28"/>
      <c r="CI269" s="174"/>
      <c r="CL269" s="28"/>
      <c r="CO269" s="28"/>
      <c r="CQ269" s="234">
        <f t="shared" ref="CQ269:CR269" si="108">SUM(CQ26:CQ265)</f>
        <v>122499999.99999928</v>
      </c>
      <c r="CR269" s="234">
        <f t="shared" si="108"/>
        <v>51869994.696510725</v>
      </c>
      <c r="CS269" s="235">
        <f>SUM(CS26:CS268)</f>
        <v>654731002.15904903</v>
      </c>
      <c r="CT269" s="235">
        <f>SUM(CT26:CT268)</f>
        <v>589257901.94314456</v>
      </c>
      <c r="CU269" s="235">
        <f>SUM(CU26:CU266)</f>
        <v>187265590.54132324</v>
      </c>
      <c r="CV269" s="211"/>
      <c r="CW269" s="14"/>
      <c r="CX269" s="174"/>
      <c r="DA269" s="28"/>
      <c r="DD269" s="28"/>
    </row>
    <row r="270" spans="47:108">
      <c r="AU270" s="12"/>
      <c r="AV270" s="12"/>
      <c r="AW270" s="12"/>
      <c r="AX270" s="12"/>
      <c r="AY270" s="161"/>
      <c r="AZ270" s="161"/>
      <c r="BA270" s="161"/>
      <c r="BB270" s="161"/>
      <c r="BC270" s="165"/>
      <c r="BD270" s="161"/>
      <c r="BE270" s="161"/>
      <c r="BF270" s="161"/>
      <c r="BG270" s="161"/>
      <c r="BH270" s="28"/>
      <c r="BI270" s="161"/>
      <c r="BJ270" s="161"/>
      <c r="BK270" s="161"/>
      <c r="BL270" s="161"/>
      <c r="BO270" s="161"/>
      <c r="BP270" s="161"/>
      <c r="BQ270" s="161"/>
      <c r="BR270" s="161"/>
      <c r="BT270" s="161"/>
      <c r="BU270" s="161"/>
      <c r="BV270" s="161"/>
      <c r="BW270" s="161"/>
      <c r="BY270" s="28"/>
      <c r="CI270" s="174"/>
      <c r="CL270" s="28"/>
      <c r="CO270" s="28"/>
      <c r="CR270" s="236"/>
      <c r="CS270" s="15"/>
      <c r="CT270" s="15"/>
      <c r="CU270" s="174"/>
      <c r="CV270" s="211"/>
      <c r="CW270" s="14"/>
      <c r="CX270" s="174"/>
      <c r="DA270" s="28"/>
      <c r="DD270" s="28"/>
    </row>
    <row r="271" spans="47:108">
      <c r="AU271" s="12"/>
      <c r="AV271" s="12"/>
      <c r="AW271" s="12"/>
      <c r="AX271" s="12"/>
      <c r="AY271" s="161"/>
      <c r="AZ271" s="161"/>
      <c r="BA271" s="161"/>
      <c r="BB271" s="161"/>
      <c r="BC271" s="165"/>
      <c r="BD271" s="161"/>
      <c r="BE271" s="161"/>
      <c r="BF271" s="161"/>
      <c r="BG271" s="161"/>
      <c r="BH271" s="28"/>
      <c r="BI271" s="161"/>
      <c r="BJ271" s="161"/>
      <c r="BK271" s="161"/>
      <c r="BL271" s="161"/>
      <c r="BO271" s="161"/>
      <c r="BP271" s="161"/>
      <c r="BQ271" s="161"/>
      <c r="BR271" s="161"/>
      <c r="BT271" s="161"/>
      <c r="BU271" s="161"/>
      <c r="BV271" s="161"/>
      <c r="BW271" s="161"/>
      <c r="BY271" s="28"/>
      <c r="CI271" s="174"/>
      <c r="CL271" s="28"/>
      <c r="CO271" s="28"/>
      <c r="CR271" s="174"/>
      <c r="CS271" s="15"/>
      <c r="CT271" s="15"/>
      <c r="CU271" s="174"/>
      <c r="CV271" s="211"/>
      <c r="CW271" s="14"/>
      <c r="CX271" s="174"/>
      <c r="DA271" s="28"/>
      <c r="DD271" s="28"/>
    </row>
    <row r="272" spans="47:108">
      <c r="AU272" s="12"/>
      <c r="AV272" s="12"/>
      <c r="AW272" s="12"/>
      <c r="AX272" s="12"/>
      <c r="AY272" s="161"/>
      <c r="AZ272" s="161"/>
      <c r="BA272" s="161"/>
      <c r="BB272" s="161"/>
      <c r="BC272" s="165"/>
      <c r="BD272" s="161"/>
      <c r="BE272" s="161"/>
      <c r="BF272" s="161"/>
      <c r="BG272" s="161"/>
      <c r="BH272" s="28"/>
      <c r="BI272" s="161"/>
      <c r="BJ272" s="161"/>
      <c r="BK272" s="161"/>
      <c r="BL272" s="161"/>
      <c r="BO272" s="161"/>
      <c r="BP272" s="161"/>
      <c r="BQ272" s="161"/>
      <c r="BR272" s="161"/>
      <c r="BT272" s="161"/>
      <c r="BU272" s="161"/>
      <c r="BV272" s="161"/>
      <c r="BW272" s="161"/>
      <c r="BY272" s="28"/>
      <c r="CI272" s="174"/>
      <c r="CL272" s="28"/>
      <c r="CO272" s="28"/>
      <c r="CR272" s="174"/>
      <c r="CS272" s="15"/>
      <c r="CT272" s="15"/>
      <c r="CU272" s="174"/>
      <c r="CV272" s="211"/>
      <c r="CW272" s="14"/>
      <c r="CX272" s="174"/>
      <c r="DA272" s="28"/>
      <c r="DD272" s="28"/>
    </row>
    <row r="273" spans="47:108">
      <c r="AU273" s="12"/>
      <c r="AV273" s="12"/>
      <c r="AW273" s="12"/>
      <c r="AX273" s="12"/>
      <c r="AY273" s="161"/>
      <c r="AZ273" s="161"/>
      <c r="BA273" s="161"/>
      <c r="BB273" s="161"/>
      <c r="BC273" s="165"/>
      <c r="BD273" s="161"/>
      <c r="BE273" s="161"/>
      <c r="BF273" s="161"/>
      <c r="BG273" s="161"/>
      <c r="BH273" s="28"/>
      <c r="BI273" s="161"/>
      <c r="BJ273" s="161"/>
      <c r="BK273" s="161"/>
      <c r="BL273" s="161"/>
      <c r="BO273" s="161"/>
      <c r="BP273" s="161"/>
      <c r="BQ273" s="161"/>
      <c r="BR273" s="161"/>
      <c r="BT273" s="161"/>
      <c r="BU273" s="161"/>
      <c r="BV273" s="161"/>
      <c r="BW273" s="161"/>
      <c r="BY273" s="28"/>
      <c r="CI273" s="174"/>
      <c r="CL273" s="28"/>
      <c r="CO273" s="28"/>
      <c r="CR273" s="28" t="s">
        <v>57</v>
      </c>
      <c r="CS273" s="15"/>
      <c r="CT273" s="15"/>
      <c r="CU273" s="174"/>
      <c r="CV273" s="211"/>
      <c r="CW273" s="14"/>
      <c r="CX273" s="174"/>
      <c r="DA273" s="28"/>
      <c r="DD273" s="28"/>
    </row>
    <row r="274" spans="47:108">
      <c r="AU274" s="12"/>
      <c r="AV274" s="12"/>
      <c r="AW274" s="12"/>
      <c r="AX274" s="12"/>
      <c r="AY274" s="161"/>
      <c r="AZ274" s="161"/>
      <c r="BA274" s="161"/>
      <c r="BB274" s="161"/>
      <c r="BC274" s="165"/>
      <c r="BD274" s="161"/>
      <c r="BE274" s="161"/>
      <c r="BF274" s="161"/>
      <c r="BG274" s="161"/>
      <c r="BH274" s="28"/>
      <c r="BI274" s="161"/>
      <c r="BJ274" s="161"/>
      <c r="BK274" s="161"/>
      <c r="BL274" s="161"/>
      <c r="BO274" s="161"/>
      <c r="BP274" s="161"/>
      <c r="BQ274" s="161"/>
      <c r="BR274" s="161"/>
      <c r="BT274" s="161"/>
      <c r="BU274" s="161"/>
      <c r="BV274" s="161"/>
      <c r="BW274" s="161"/>
      <c r="BY274" s="28"/>
      <c r="CI274" s="174"/>
      <c r="CL274" s="28"/>
      <c r="CO274" s="28"/>
      <c r="CR274" s="28"/>
      <c r="CS274" s="15"/>
      <c r="CT274" s="15"/>
      <c r="CU274" s="174"/>
      <c r="CV274" s="211"/>
      <c r="CW274" s="14"/>
      <c r="CX274" s="174"/>
      <c r="DA274" s="28"/>
      <c r="DD274" s="28"/>
    </row>
    <row r="275" spans="47:108">
      <c r="AU275" s="12"/>
      <c r="AV275" s="12"/>
      <c r="AW275" s="12"/>
      <c r="AX275" s="12"/>
      <c r="AY275" s="161"/>
      <c r="AZ275" s="161"/>
      <c r="BA275" s="161"/>
      <c r="BB275" s="161"/>
      <c r="BC275" s="165"/>
      <c r="BD275" s="161"/>
      <c r="BE275" s="161"/>
      <c r="BF275" s="161"/>
      <c r="BG275" s="161"/>
      <c r="BH275" s="28"/>
      <c r="BI275" s="161"/>
      <c r="BJ275" s="161"/>
      <c r="BK275" s="161"/>
      <c r="BL275" s="161"/>
      <c r="BO275" s="161"/>
      <c r="BP275" s="161"/>
      <c r="BQ275" s="161"/>
      <c r="BR275" s="161"/>
      <c r="BT275" s="161"/>
      <c r="BU275" s="161"/>
      <c r="BV275" s="161"/>
      <c r="BW275" s="161"/>
      <c r="BY275" s="28"/>
      <c r="CI275" s="174"/>
      <c r="CL275" s="28"/>
      <c r="CO275" s="28"/>
      <c r="CR275" s="28"/>
      <c r="CS275" s="15"/>
      <c r="CT275" s="15"/>
      <c r="CU275" s="174"/>
      <c r="CV275" s="211"/>
      <c r="CW275" s="14"/>
      <c r="CX275" s="174"/>
      <c r="DA275" s="28"/>
      <c r="DD275" s="28"/>
    </row>
    <row r="276" spans="47:108">
      <c r="AU276" s="12"/>
      <c r="AV276" s="12"/>
      <c r="AW276" s="12"/>
      <c r="AX276" s="12"/>
      <c r="AY276" s="161"/>
      <c r="AZ276" s="161"/>
      <c r="BA276" s="161"/>
      <c r="BB276" s="161"/>
      <c r="BC276" s="165"/>
      <c r="BD276" s="161"/>
      <c r="BE276" s="161"/>
      <c r="BF276" s="161"/>
      <c r="BG276" s="161"/>
      <c r="BH276" s="28"/>
      <c r="BI276" s="161"/>
      <c r="BJ276" s="161"/>
      <c r="BK276" s="161"/>
      <c r="BL276" s="161"/>
      <c r="BO276" s="161"/>
      <c r="BP276" s="161"/>
      <c r="BQ276" s="161"/>
      <c r="BR276" s="161"/>
      <c r="BT276" s="161"/>
      <c r="BU276" s="161"/>
      <c r="BV276" s="161"/>
      <c r="BW276" s="161"/>
      <c r="BY276" s="28"/>
      <c r="CI276" s="174"/>
      <c r="CL276" s="28"/>
      <c r="CO276" s="28"/>
      <c r="CR276" s="28"/>
      <c r="CS276" s="15"/>
      <c r="CT276" s="15"/>
      <c r="CU276" s="174"/>
      <c r="CV276" s="211"/>
      <c r="CW276" s="14"/>
      <c r="CX276" s="174"/>
      <c r="DA276" s="28"/>
      <c r="DD276" s="28"/>
    </row>
    <row r="277" spans="47:108">
      <c r="AU277" s="12"/>
      <c r="AV277" s="12"/>
      <c r="AW277" s="12"/>
      <c r="AX277" s="12"/>
      <c r="AY277" s="161"/>
      <c r="AZ277" s="161"/>
      <c r="BA277" s="161"/>
      <c r="BB277" s="161"/>
      <c r="BC277" s="165"/>
      <c r="BD277" s="161"/>
      <c r="BE277" s="161"/>
      <c r="BF277" s="161"/>
      <c r="BG277" s="161"/>
      <c r="BH277" s="28"/>
      <c r="BI277" s="161"/>
      <c r="BJ277" s="161"/>
      <c r="BK277" s="161"/>
      <c r="BL277" s="161"/>
      <c r="BO277" s="161"/>
      <c r="BP277" s="161"/>
      <c r="BQ277" s="161"/>
      <c r="BR277" s="161"/>
      <c r="BT277" s="161"/>
      <c r="BU277" s="161"/>
      <c r="BV277" s="161"/>
      <c r="BW277" s="161"/>
      <c r="BY277" s="28"/>
      <c r="CI277" s="174"/>
      <c r="CL277" s="28"/>
      <c r="CO277" s="28"/>
      <c r="CR277" s="28"/>
      <c r="CS277" s="15"/>
      <c r="CT277" s="15"/>
      <c r="CU277" s="174"/>
      <c r="CV277" s="211"/>
      <c r="CW277" s="14"/>
      <c r="CX277" s="174"/>
      <c r="DA277" s="28"/>
      <c r="DD277" s="28"/>
    </row>
    <row r="278" spans="47:108">
      <c r="AU278" s="12"/>
      <c r="AV278" s="12"/>
      <c r="AW278" s="12"/>
      <c r="AX278" s="12"/>
      <c r="AY278" s="161"/>
      <c r="AZ278" s="161"/>
      <c r="BA278" s="161"/>
      <c r="BB278" s="161"/>
      <c r="BC278" s="165"/>
      <c r="BD278" s="161"/>
      <c r="BE278" s="161"/>
      <c r="BF278" s="161"/>
      <c r="BG278" s="161"/>
      <c r="BH278" s="28"/>
      <c r="BI278" s="161"/>
      <c r="BJ278" s="161"/>
      <c r="BK278" s="161"/>
      <c r="BL278" s="161"/>
      <c r="BO278" s="161"/>
      <c r="BP278" s="161"/>
      <c r="BQ278" s="161"/>
      <c r="BR278" s="161"/>
      <c r="BT278" s="161"/>
      <c r="BU278" s="161"/>
      <c r="BV278" s="161"/>
      <c r="BW278" s="161"/>
      <c r="BY278" s="28"/>
      <c r="CI278" s="174"/>
      <c r="CL278" s="28"/>
      <c r="CO278" s="28"/>
      <c r="CR278" s="28"/>
      <c r="CS278" s="15"/>
      <c r="CT278" s="15"/>
      <c r="CU278" s="174"/>
      <c r="CV278" s="211"/>
      <c r="CW278" s="14"/>
      <c r="CX278" s="174"/>
      <c r="DA278" s="28"/>
      <c r="DD278" s="28"/>
    </row>
    <row r="279" spans="47:108">
      <c r="AU279" s="12"/>
      <c r="AV279" s="12"/>
      <c r="AW279" s="12"/>
      <c r="AX279" s="12"/>
      <c r="AY279" s="161"/>
      <c r="AZ279" s="161"/>
      <c r="BA279" s="161"/>
      <c r="BB279" s="161"/>
      <c r="BC279" s="165"/>
      <c r="BD279" s="161"/>
      <c r="BE279" s="161"/>
      <c r="BF279" s="161"/>
      <c r="BG279" s="161"/>
      <c r="BH279" s="28"/>
      <c r="BI279" s="161"/>
      <c r="BJ279" s="161"/>
      <c r="BK279" s="161"/>
      <c r="BL279" s="161"/>
      <c r="BO279" s="161"/>
      <c r="BP279" s="161"/>
      <c r="BQ279" s="161"/>
      <c r="BR279" s="161"/>
      <c r="BT279" s="161"/>
      <c r="BU279" s="161"/>
      <c r="BV279" s="161"/>
      <c r="BW279" s="161"/>
      <c r="BY279" s="28"/>
      <c r="CI279" s="174"/>
      <c r="CL279" s="28"/>
      <c r="CO279" s="28"/>
      <c r="CR279" s="28"/>
      <c r="CS279" s="15"/>
      <c r="CT279" s="15"/>
      <c r="CU279" s="174"/>
      <c r="CV279" s="211"/>
      <c r="CW279" s="14"/>
      <c r="CX279" s="174"/>
      <c r="DA279" s="28"/>
      <c r="DD279" s="28"/>
    </row>
    <row r="280" spans="47:108">
      <c r="AU280" s="12"/>
      <c r="AV280" s="12"/>
      <c r="AW280" s="12"/>
      <c r="AX280" s="12"/>
      <c r="AY280" s="161"/>
      <c r="AZ280" s="161"/>
      <c r="BA280" s="161"/>
      <c r="BB280" s="161"/>
      <c r="BC280" s="165"/>
      <c r="BD280" s="161"/>
      <c r="BE280" s="161"/>
      <c r="BF280" s="161"/>
      <c r="BG280" s="161"/>
      <c r="BH280" s="28"/>
      <c r="BI280" s="161"/>
      <c r="BJ280" s="161"/>
      <c r="BK280" s="161"/>
      <c r="BL280" s="161"/>
      <c r="BO280" s="161"/>
      <c r="BP280" s="161"/>
      <c r="BQ280" s="161"/>
      <c r="BR280" s="161"/>
      <c r="BT280" s="161"/>
      <c r="BU280" s="161"/>
      <c r="BV280" s="161"/>
      <c r="BW280" s="161"/>
      <c r="BY280" s="28"/>
      <c r="CI280" s="174"/>
      <c r="CL280" s="28"/>
      <c r="CO280" s="28"/>
      <c r="CR280" s="28"/>
      <c r="CS280" s="15"/>
      <c r="CT280" s="15"/>
      <c r="CU280" s="174"/>
      <c r="CV280" s="211"/>
      <c r="CW280" s="14"/>
      <c r="CX280" s="174"/>
      <c r="DA280" s="28"/>
      <c r="DD280" s="28"/>
    </row>
    <row r="281" spans="47:108">
      <c r="AU281" s="12"/>
      <c r="AV281" s="12"/>
      <c r="AW281" s="12"/>
      <c r="AX281" s="12"/>
      <c r="AY281" s="161"/>
      <c r="AZ281" s="161"/>
      <c r="BA281" s="161"/>
      <c r="BB281" s="161"/>
      <c r="BC281" s="165"/>
      <c r="BD281" s="161"/>
      <c r="BE281" s="161"/>
      <c r="BF281" s="161"/>
      <c r="BG281" s="161"/>
      <c r="BH281" s="28"/>
      <c r="BI281" s="161"/>
      <c r="BJ281" s="161"/>
      <c r="BK281" s="161"/>
      <c r="BL281" s="161"/>
      <c r="BO281" s="161"/>
      <c r="BP281" s="161"/>
      <c r="BQ281" s="161"/>
      <c r="BR281" s="161"/>
      <c r="BT281" s="161"/>
      <c r="BU281" s="161"/>
      <c r="BV281" s="161"/>
      <c r="BW281" s="161"/>
      <c r="BY281" s="28"/>
      <c r="CI281" s="174"/>
      <c r="CL281" s="28"/>
      <c r="CO281" s="28"/>
      <c r="CR281" s="28"/>
      <c r="CS281" s="15"/>
      <c r="CT281" s="15"/>
      <c r="CU281" s="174"/>
      <c r="CV281" s="211"/>
      <c r="CW281" s="14"/>
      <c r="CX281" s="174"/>
      <c r="DA281" s="28"/>
      <c r="DD281" s="28"/>
    </row>
    <row r="282" spans="47:108">
      <c r="AU282" s="12"/>
      <c r="AV282" s="12"/>
      <c r="AW282" s="12"/>
      <c r="AX282" s="12"/>
      <c r="AY282" s="161"/>
      <c r="AZ282" s="161"/>
      <c r="BA282" s="161"/>
      <c r="BB282" s="161"/>
      <c r="BC282" s="165"/>
      <c r="BD282" s="161"/>
      <c r="BE282" s="161"/>
      <c r="BF282" s="161"/>
      <c r="BG282" s="161"/>
      <c r="BH282" s="28"/>
      <c r="BI282" s="161"/>
      <c r="BJ282" s="161"/>
      <c r="BK282" s="161"/>
      <c r="BL282" s="161"/>
      <c r="BO282" s="161"/>
      <c r="BP282" s="161"/>
      <c r="BQ282" s="161"/>
      <c r="BR282" s="161"/>
      <c r="BT282" s="161"/>
      <c r="BU282" s="161"/>
      <c r="BV282" s="161"/>
      <c r="BW282" s="161"/>
      <c r="BY282" s="28"/>
      <c r="CI282" s="174"/>
      <c r="CL282" s="28"/>
      <c r="CO282" s="28"/>
      <c r="CR282" s="28"/>
      <c r="CS282" s="15"/>
      <c r="CT282" s="15"/>
      <c r="CU282" s="174"/>
      <c r="CV282" s="211"/>
      <c r="CW282" s="14"/>
      <c r="CX282" s="174"/>
      <c r="DA282" s="28"/>
      <c r="DD282" s="28"/>
    </row>
    <row r="283" spans="47:108">
      <c r="AU283" s="12"/>
      <c r="AV283" s="12"/>
      <c r="AW283" s="12"/>
      <c r="AX283" s="12"/>
      <c r="AY283" s="161"/>
      <c r="AZ283" s="161"/>
      <c r="BA283" s="161"/>
      <c r="BB283" s="161"/>
      <c r="BC283" s="165"/>
      <c r="BD283" s="161"/>
      <c r="BE283" s="161"/>
      <c r="BF283" s="161"/>
      <c r="BG283" s="161"/>
      <c r="BH283" s="28"/>
      <c r="BI283" s="161"/>
      <c r="BJ283" s="161"/>
      <c r="BK283" s="161"/>
      <c r="BL283" s="161"/>
      <c r="BO283" s="161"/>
      <c r="BP283" s="161"/>
      <c r="BQ283" s="161"/>
      <c r="BR283" s="161"/>
      <c r="BT283" s="161"/>
      <c r="BU283" s="161"/>
      <c r="BV283" s="161"/>
      <c r="BW283" s="161"/>
      <c r="BY283" s="28"/>
      <c r="CI283" s="174"/>
      <c r="CL283" s="28"/>
      <c r="CO283" s="28"/>
      <c r="CR283" s="28"/>
      <c r="CS283" s="15"/>
      <c r="CT283" s="15"/>
      <c r="CU283" s="174"/>
      <c r="CV283" s="211"/>
      <c r="CW283" s="14"/>
      <c r="CX283" s="174"/>
      <c r="DA283" s="28"/>
      <c r="DD283" s="28"/>
    </row>
    <row r="284" spans="47:108">
      <c r="AU284" s="12"/>
      <c r="AV284" s="12"/>
      <c r="AW284" s="12"/>
      <c r="AX284" s="12"/>
      <c r="AY284" s="161"/>
      <c r="AZ284" s="161"/>
      <c r="BA284" s="161"/>
      <c r="BB284" s="161"/>
      <c r="BC284" s="165"/>
      <c r="BD284" s="161"/>
      <c r="BE284" s="161"/>
      <c r="BF284" s="161"/>
      <c r="BG284" s="161"/>
      <c r="BH284" s="28"/>
      <c r="BI284" s="161"/>
      <c r="BJ284" s="161"/>
      <c r="BK284" s="161"/>
      <c r="BL284" s="161"/>
      <c r="BO284" s="161"/>
      <c r="BP284" s="161"/>
      <c r="BQ284" s="161"/>
      <c r="BR284" s="161"/>
      <c r="BT284" s="161"/>
      <c r="BU284" s="161"/>
      <c r="BV284" s="161"/>
      <c r="BW284" s="161"/>
      <c r="BY284" s="28"/>
      <c r="CI284" s="174"/>
      <c r="CL284" s="28"/>
      <c r="CO284" s="28"/>
      <c r="CR284" s="28"/>
      <c r="CS284" s="15"/>
      <c r="CT284" s="15"/>
      <c r="CU284" s="174"/>
      <c r="CV284" s="211"/>
      <c r="CW284" s="14"/>
      <c r="CX284" s="174"/>
      <c r="DA284" s="28"/>
      <c r="DD284" s="28"/>
    </row>
    <row r="285" spans="47:108">
      <c r="AU285" s="12"/>
      <c r="AV285" s="12"/>
      <c r="AW285" s="12"/>
      <c r="AX285" s="12"/>
      <c r="AY285" s="161"/>
      <c r="AZ285" s="161"/>
      <c r="BA285" s="161"/>
      <c r="BB285" s="161"/>
      <c r="BC285" s="165"/>
      <c r="BD285" s="161"/>
      <c r="BE285" s="161"/>
      <c r="BF285" s="161"/>
      <c r="BG285" s="161"/>
      <c r="BH285" s="28"/>
      <c r="BI285" s="161"/>
      <c r="BJ285" s="161"/>
      <c r="BK285" s="161"/>
      <c r="BL285" s="161"/>
      <c r="BO285" s="161"/>
      <c r="BP285" s="161"/>
      <c r="BQ285" s="161"/>
      <c r="BR285" s="161"/>
      <c r="BT285" s="161"/>
      <c r="BU285" s="161"/>
      <c r="BV285" s="161"/>
      <c r="BW285" s="161"/>
      <c r="BY285" s="28"/>
      <c r="CI285" s="174"/>
      <c r="CL285" s="28"/>
      <c r="CO285" s="28"/>
      <c r="CR285" s="28"/>
      <c r="CS285" s="15"/>
      <c r="CT285" s="15"/>
      <c r="CU285" s="174"/>
      <c r="CV285" s="211"/>
      <c r="CW285" s="14"/>
      <c r="CX285" s="174"/>
      <c r="DA285" s="28"/>
      <c r="DD285" s="28"/>
    </row>
    <row r="286" spans="47:108">
      <c r="AU286" s="12"/>
      <c r="AV286" s="12"/>
      <c r="AW286" s="12"/>
      <c r="AX286" s="12"/>
      <c r="AY286" s="161"/>
      <c r="AZ286" s="161"/>
      <c r="BA286" s="161"/>
      <c r="BB286" s="161"/>
      <c r="BC286" s="165"/>
      <c r="BD286" s="161"/>
      <c r="BE286" s="161"/>
      <c r="BF286" s="161"/>
      <c r="BG286" s="161"/>
      <c r="BH286" s="28"/>
      <c r="BI286" s="161"/>
      <c r="BJ286" s="161"/>
      <c r="BK286" s="161"/>
      <c r="BL286" s="161"/>
      <c r="BO286" s="161"/>
      <c r="BP286" s="161"/>
      <c r="BQ286" s="161"/>
      <c r="BR286" s="161"/>
      <c r="BT286" s="161"/>
      <c r="BU286" s="161"/>
      <c r="BV286" s="161"/>
      <c r="BW286" s="161"/>
      <c r="BY286" s="28"/>
      <c r="CI286" s="174"/>
      <c r="CL286" s="28"/>
      <c r="CO286" s="28"/>
      <c r="CR286" s="28"/>
      <c r="CS286" s="15"/>
      <c r="CT286" s="15"/>
      <c r="CU286" s="174"/>
      <c r="CV286" s="211"/>
      <c r="CW286" s="14"/>
      <c r="CX286" s="174"/>
      <c r="DA286" s="28"/>
      <c r="DD286" s="28"/>
    </row>
    <row r="287" spans="47:108">
      <c r="AU287" s="12"/>
      <c r="AV287" s="12"/>
      <c r="AW287" s="12"/>
      <c r="AX287" s="12"/>
      <c r="AY287" s="161"/>
      <c r="AZ287" s="161"/>
      <c r="BA287" s="161"/>
      <c r="BB287" s="161"/>
      <c r="BC287" s="165"/>
      <c r="BD287" s="161"/>
      <c r="BE287" s="161"/>
      <c r="BF287" s="161"/>
      <c r="BG287" s="161"/>
      <c r="BH287" s="28"/>
      <c r="BI287" s="161"/>
      <c r="BJ287" s="161"/>
      <c r="BK287" s="161"/>
      <c r="BL287" s="161"/>
      <c r="BO287" s="161"/>
      <c r="BP287" s="161"/>
      <c r="BQ287" s="161"/>
      <c r="BR287" s="161"/>
      <c r="BT287" s="161"/>
      <c r="BU287" s="161"/>
      <c r="BV287" s="161"/>
      <c r="BW287" s="161"/>
      <c r="BY287" s="28"/>
      <c r="CI287" s="174"/>
      <c r="CL287" s="28"/>
      <c r="CO287" s="28"/>
      <c r="CR287" s="28"/>
      <c r="CS287" s="15"/>
      <c r="CT287" s="15"/>
      <c r="CU287" s="174"/>
      <c r="CV287" s="211"/>
      <c r="CW287" s="14"/>
      <c r="CX287" s="174"/>
      <c r="DA287" s="28"/>
      <c r="DD287" s="28"/>
    </row>
    <row r="288" spans="47:108">
      <c r="AU288" s="12"/>
      <c r="AV288" s="12"/>
      <c r="AW288" s="12"/>
      <c r="AX288" s="12"/>
      <c r="AY288" s="161"/>
      <c r="AZ288" s="161"/>
      <c r="BA288" s="161"/>
      <c r="BB288" s="161"/>
      <c r="BC288" s="165"/>
      <c r="BD288" s="161"/>
      <c r="BE288" s="161"/>
      <c r="BF288" s="161"/>
      <c r="BG288" s="161"/>
      <c r="BH288" s="28"/>
      <c r="BI288" s="161"/>
      <c r="BJ288" s="161"/>
      <c r="BK288" s="161"/>
      <c r="BL288" s="161"/>
      <c r="BO288" s="161"/>
      <c r="BP288" s="161"/>
      <c r="BQ288" s="161"/>
      <c r="BR288" s="161"/>
      <c r="BT288" s="161"/>
      <c r="BU288" s="161"/>
      <c r="BV288" s="161"/>
      <c r="BW288" s="161"/>
      <c r="BY288" s="28"/>
      <c r="CI288" s="174"/>
      <c r="CL288" s="28"/>
      <c r="CO288" s="28"/>
      <c r="CR288" s="28"/>
      <c r="CS288" s="15"/>
      <c r="CT288" s="15"/>
      <c r="CU288" s="174"/>
      <c r="CV288" s="211"/>
      <c r="CW288" s="14"/>
      <c r="CX288" s="174"/>
      <c r="DA288" s="28"/>
      <c r="DD288" s="28"/>
    </row>
    <row r="289" spans="47:108">
      <c r="AU289" s="12"/>
      <c r="AV289" s="12"/>
      <c r="AW289" s="12"/>
      <c r="AX289" s="12"/>
      <c r="AY289" s="161"/>
      <c r="AZ289" s="161"/>
      <c r="BA289" s="161"/>
      <c r="BB289" s="161"/>
      <c r="BC289" s="165"/>
      <c r="BD289" s="161"/>
      <c r="BE289" s="161"/>
      <c r="BF289" s="161"/>
      <c r="BG289" s="161"/>
      <c r="BH289" s="28"/>
      <c r="BI289" s="161"/>
      <c r="BJ289" s="161"/>
      <c r="BK289" s="161"/>
      <c r="BL289" s="161"/>
      <c r="BO289" s="161"/>
      <c r="BP289" s="161"/>
      <c r="BQ289" s="161"/>
      <c r="BR289" s="161"/>
      <c r="BT289" s="161"/>
      <c r="BU289" s="161"/>
      <c r="BV289" s="161"/>
      <c r="BW289" s="161"/>
      <c r="BY289" s="28"/>
      <c r="CI289" s="174"/>
      <c r="CL289" s="28"/>
      <c r="CO289" s="28"/>
      <c r="CR289" s="28"/>
      <c r="CS289" s="15"/>
      <c r="CT289" s="15"/>
      <c r="CU289" s="174"/>
      <c r="CV289" s="211"/>
      <c r="CW289" s="14"/>
      <c r="CX289" s="174"/>
      <c r="DA289" s="28"/>
      <c r="DD289" s="28"/>
    </row>
    <row r="290" spans="47:108">
      <c r="AU290" s="12"/>
      <c r="AV290" s="12"/>
      <c r="AW290" s="12"/>
      <c r="AX290" s="12"/>
      <c r="AY290" s="161"/>
      <c r="AZ290" s="161"/>
      <c r="BA290" s="161"/>
      <c r="BB290" s="161"/>
      <c r="BC290" s="165"/>
      <c r="BD290" s="161"/>
      <c r="BE290" s="161"/>
      <c r="BF290" s="161"/>
      <c r="BG290" s="161"/>
      <c r="BH290" s="28"/>
      <c r="BI290" s="161"/>
      <c r="BJ290" s="161"/>
      <c r="BK290" s="161"/>
      <c r="BL290" s="161"/>
      <c r="BO290" s="161"/>
      <c r="BP290" s="161"/>
      <c r="BQ290" s="161"/>
      <c r="BR290" s="161"/>
      <c r="BT290" s="161"/>
      <c r="BU290" s="161"/>
      <c r="BV290" s="161"/>
      <c r="BW290" s="161"/>
      <c r="BY290" s="28"/>
      <c r="CI290" s="174"/>
      <c r="CL290" s="28"/>
      <c r="CO290" s="28"/>
      <c r="CR290" s="28"/>
      <c r="CS290" s="15"/>
      <c r="CT290" s="15"/>
      <c r="CU290" s="174"/>
      <c r="CV290" s="211"/>
      <c r="CW290" s="14"/>
      <c r="CX290" s="174"/>
      <c r="DA290" s="28"/>
      <c r="DD290" s="28"/>
    </row>
    <row r="291" spans="47:108">
      <c r="AU291" s="12"/>
      <c r="AV291" s="12"/>
      <c r="AW291" s="12"/>
      <c r="AX291" s="12"/>
      <c r="AY291" s="161"/>
      <c r="AZ291" s="161"/>
      <c r="BA291" s="161"/>
      <c r="BB291" s="161"/>
      <c r="BC291" s="165"/>
      <c r="BD291" s="161"/>
      <c r="BE291" s="161"/>
      <c r="BF291" s="161"/>
      <c r="BG291" s="161"/>
      <c r="BH291" s="28"/>
      <c r="BI291" s="161"/>
      <c r="BJ291" s="161"/>
      <c r="BK291" s="161"/>
      <c r="BL291" s="161"/>
      <c r="BO291" s="161"/>
      <c r="BP291" s="161"/>
      <c r="BQ291" s="161"/>
      <c r="BR291" s="161"/>
      <c r="BT291" s="161"/>
      <c r="BU291" s="161"/>
      <c r="BV291" s="161"/>
      <c r="BW291" s="161"/>
      <c r="BY291" s="28"/>
      <c r="CI291" s="174"/>
      <c r="CL291" s="28"/>
      <c r="CO291" s="28"/>
      <c r="CR291" s="28"/>
      <c r="CS291" s="15"/>
      <c r="CT291" s="15"/>
      <c r="CU291" s="174"/>
      <c r="CV291" s="211"/>
      <c r="CW291" s="14"/>
      <c r="CX291" s="174"/>
      <c r="DA291" s="28"/>
      <c r="DD291" s="28"/>
    </row>
    <row r="292" spans="47:108">
      <c r="AU292" s="12"/>
      <c r="AV292" s="12"/>
      <c r="AW292" s="12"/>
      <c r="AX292" s="12"/>
      <c r="AY292" s="161"/>
      <c r="AZ292" s="161"/>
      <c r="BA292" s="161"/>
      <c r="BB292" s="161"/>
      <c r="BC292" s="165"/>
      <c r="BD292" s="161"/>
      <c r="BE292" s="161"/>
      <c r="BF292" s="161"/>
      <c r="BG292" s="161"/>
      <c r="BH292" s="28"/>
      <c r="BI292" s="161"/>
      <c r="BJ292" s="161"/>
      <c r="BK292" s="161"/>
      <c r="BL292" s="161"/>
      <c r="BO292" s="161"/>
      <c r="BP292" s="161"/>
      <c r="BQ292" s="161"/>
      <c r="BR292" s="161"/>
      <c r="BT292" s="161"/>
      <c r="BU292" s="161"/>
      <c r="BV292" s="161"/>
      <c r="BW292" s="161"/>
      <c r="BY292" s="28"/>
      <c r="CI292" s="174"/>
      <c r="CL292" s="28"/>
      <c r="CO292" s="28"/>
      <c r="CR292" s="28"/>
      <c r="CS292" s="15"/>
      <c r="CT292" s="15"/>
      <c r="CU292" s="174"/>
      <c r="CV292" s="211"/>
      <c r="CW292" s="14"/>
      <c r="CX292" s="174"/>
      <c r="DA292" s="28"/>
      <c r="DD292" s="28"/>
    </row>
    <row r="293" spans="47:108">
      <c r="AU293" s="12"/>
      <c r="AV293" s="12"/>
      <c r="AW293" s="12"/>
      <c r="AX293" s="12"/>
      <c r="AY293" s="161"/>
      <c r="AZ293" s="161"/>
      <c r="BA293" s="161"/>
      <c r="BB293" s="161"/>
      <c r="BC293" s="165"/>
      <c r="BD293" s="161"/>
      <c r="BE293" s="161"/>
      <c r="BF293" s="161"/>
      <c r="BG293" s="161"/>
      <c r="BH293" s="28"/>
      <c r="BI293" s="161"/>
      <c r="BJ293" s="161"/>
      <c r="BK293" s="161"/>
      <c r="BL293" s="161"/>
      <c r="BO293" s="161"/>
      <c r="BP293" s="161"/>
      <c r="BQ293" s="161"/>
      <c r="BR293" s="161"/>
      <c r="BT293" s="161"/>
      <c r="BU293" s="161"/>
      <c r="BV293" s="161"/>
      <c r="BW293" s="161"/>
      <c r="BY293" s="28"/>
      <c r="CI293" s="174"/>
      <c r="CL293" s="28"/>
      <c r="CO293" s="28"/>
      <c r="CR293" s="28"/>
      <c r="CS293" s="15"/>
      <c r="CT293" s="15"/>
      <c r="CU293" s="174"/>
      <c r="CV293" s="211"/>
      <c r="CW293" s="14"/>
      <c r="CX293" s="174"/>
      <c r="DA293" s="28"/>
      <c r="DD293" s="28"/>
    </row>
    <row r="294" spans="47:108">
      <c r="AU294" s="12"/>
      <c r="AV294" s="12"/>
      <c r="AW294" s="12"/>
      <c r="AX294" s="12"/>
      <c r="AY294" s="161"/>
      <c r="AZ294" s="161"/>
      <c r="BA294" s="161"/>
      <c r="BB294" s="161"/>
      <c r="BC294" s="165"/>
      <c r="BD294" s="161"/>
      <c r="BE294" s="161"/>
      <c r="BF294" s="161"/>
      <c r="BG294" s="161"/>
      <c r="BH294" s="28"/>
      <c r="BI294" s="161"/>
      <c r="BJ294" s="161"/>
      <c r="BK294" s="161"/>
      <c r="BL294" s="161"/>
      <c r="BO294" s="161"/>
      <c r="BP294" s="161"/>
      <c r="BQ294" s="161"/>
      <c r="BR294" s="161"/>
      <c r="BT294" s="161"/>
      <c r="BU294" s="161"/>
      <c r="BV294" s="161"/>
      <c r="BW294" s="161"/>
      <c r="BY294" s="28"/>
      <c r="CI294" s="174"/>
      <c r="CL294" s="28"/>
      <c r="CO294" s="28"/>
      <c r="CR294" s="28"/>
      <c r="CS294" s="15"/>
      <c r="CT294" s="15"/>
      <c r="CU294" s="174"/>
      <c r="CV294" s="211"/>
      <c r="CW294" s="14"/>
      <c r="CX294" s="174"/>
      <c r="DA294" s="28"/>
      <c r="DD294" s="28"/>
    </row>
    <row r="295" spans="47:108">
      <c r="AU295" s="12"/>
      <c r="AV295" s="12"/>
      <c r="AW295" s="12"/>
      <c r="AX295" s="12"/>
      <c r="AY295" s="161"/>
      <c r="AZ295" s="161"/>
      <c r="BA295" s="161"/>
      <c r="BB295" s="161"/>
      <c r="BC295" s="165"/>
      <c r="BD295" s="161"/>
      <c r="BE295" s="161"/>
      <c r="BF295" s="161"/>
      <c r="BG295" s="161"/>
      <c r="BH295" s="28"/>
      <c r="BI295" s="161"/>
      <c r="BJ295" s="161"/>
      <c r="BK295" s="161"/>
      <c r="BL295" s="161"/>
      <c r="BO295" s="161"/>
      <c r="BP295" s="161"/>
      <c r="BQ295" s="161"/>
      <c r="BR295" s="161"/>
      <c r="BT295" s="161"/>
      <c r="BU295" s="161"/>
      <c r="BV295" s="161"/>
      <c r="BW295" s="161"/>
      <c r="BY295" s="28"/>
      <c r="CI295" s="174"/>
      <c r="CL295" s="28"/>
      <c r="CO295" s="28"/>
      <c r="CR295" s="28"/>
      <c r="CS295" s="15"/>
      <c r="CT295" s="15"/>
      <c r="CU295" s="174"/>
      <c r="CV295" s="211"/>
      <c r="CW295" s="14"/>
      <c r="CX295" s="174"/>
      <c r="DA295" s="28"/>
      <c r="DD295" s="28"/>
    </row>
    <row r="296" spans="47:108">
      <c r="AU296" s="12"/>
      <c r="AV296" s="12"/>
      <c r="AW296" s="12"/>
      <c r="AX296" s="12"/>
      <c r="AY296" s="161"/>
      <c r="AZ296" s="161"/>
      <c r="BA296" s="161"/>
      <c r="BB296" s="161"/>
      <c r="BC296" s="165"/>
      <c r="BD296" s="161"/>
      <c r="BE296" s="161"/>
      <c r="BF296" s="161"/>
      <c r="BG296" s="161"/>
      <c r="BH296" s="28"/>
      <c r="BI296" s="161"/>
      <c r="BJ296" s="161"/>
      <c r="BK296" s="161"/>
      <c r="BL296" s="161"/>
      <c r="BO296" s="161"/>
      <c r="BP296" s="161"/>
      <c r="BQ296" s="161"/>
      <c r="BR296" s="161"/>
      <c r="BT296" s="161"/>
      <c r="BU296" s="161"/>
      <c r="BV296" s="161"/>
      <c r="BW296" s="161"/>
      <c r="BY296" s="28"/>
      <c r="CI296" s="174"/>
      <c r="CL296" s="28"/>
      <c r="CO296" s="28"/>
      <c r="CR296" s="28"/>
      <c r="CS296" s="15"/>
      <c r="CT296" s="15"/>
      <c r="CU296" s="174"/>
      <c r="CV296" s="211"/>
      <c r="CW296" s="14"/>
      <c r="CX296" s="174"/>
      <c r="DA296" s="28"/>
      <c r="DD296" s="28"/>
    </row>
    <row r="297" spans="47:108">
      <c r="AU297" s="12"/>
      <c r="AV297" s="12"/>
      <c r="AW297" s="12"/>
      <c r="AX297" s="12"/>
      <c r="AY297" s="161"/>
      <c r="AZ297" s="161"/>
      <c r="BA297" s="161"/>
      <c r="BB297" s="161"/>
      <c r="BC297" s="165"/>
      <c r="BD297" s="161"/>
      <c r="BE297" s="161"/>
      <c r="BF297" s="161"/>
      <c r="BG297" s="161"/>
      <c r="BH297" s="28"/>
      <c r="BI297" s="161"/>
      <c r="BJ297" s="161"/>
      <c r="BK297" s="161"/>
      <c r="BL297" s="161"/>
      <c r="BO297" s="161"/>
      <c r="BP297" s="161"/>
      <c r="BQ297" s="161"/>
      <c r="BR297" s="161"/>
      <c r="BT297" s="161"/>
      <c r="BU297" s="161"/>
      <c r="BV297" s="161"/>
      <c r="BW297" s="161"/>
      <c r="BY297" s="28"/>
      <c r="CI297" s="174"/>
      <c r="CL297" s="28"/>
      <c r="CO297" s="28"/>
      <c r="CR297" s="28"/>
      <c r="CS297" s="15"/>
      <c r="CT297" s="15"/>
      <c r="CU297" s="174"/>
      <c r="CV297" s="211"/>
      <c r="CW297" s="14"/>
      <c r="CX297" s="174"/>
      <c r="DA297" s="28"/>
      <c r="DD297" s="28"/>
    </row>
    <row r="298" spans="47:108">
      <c r="AU298" s="12"/>
      <c r="AV298" s="12"/>
      <c r="AW298" s="12"/>
      <c r="AX298" s="12"/>
      <c r="AY298" s="161"/>
      <c r="AZ298" s="161"/>
      <c r="BA298" s="161"/>
      <c r="BB298" s="161"/>
      <c r="BC298" s="165"/>
      <c r="BD298" s="161"/>
      <c r="BE298" s="161"/>
      <c r="BF298" s="161"/>
      <c r="BG298" s="161"/>
      <c r="BH298" s="28"/>
      <c r="BI298" s="161"/>
      <c r="BJ298" s="161"/>
      <c r="BK298" s="161"/>
      <c r="BL298" s="161"/>
      <c r="BO298" s="161"/>
      <c r="BP298" s="161"/>
      <c r="BQ298" s="161"/>
      <c r="BR298" s="161"/>
      <c r="BT298" s="161"/>
      <c r="BU298" s="161"/>
      <c r="BV298" s="161"/>
      <c r="BW298" s="161"/>
      <c r="BY298" s="28"/>
      <c r="CI298" s="174"/>
      <c r="CL298" s="28"/>
      <c r="CO298" s="28"/>
      <c r="CR298" s="28"/>
      <c r="CS298" s="15"/>
      <c r="CT298" s="15"/>
      <c r="CU298" s="174"/>
      <c r="CV298" s="211"/>
      <c r="CW298" s="14"/>
      <c r="CX298" s="174"/>
      <c r="DA298" s="28"/>
      <c r="DD298" s="28"/>
    </row>
    <row r="299" spans="47:108">
      <c r="AU299" s="12"/>
      <c r="AV299" s="12"/>
      <c r="AW299" s="12"/>
      <c r="AX299" s="12"/>
      <c r="AY299" s="161"/>
      <c r="AZ299" s="161"/>
      <c r="BA299" s="161"/>
      <c r="BB299" s="161"/>
      <c r="BC299" s="165"/>
      <c r="BD299" s="161"/>
      <c r="BE299" s="161"/>
      <c r="BF299" s="161"/>
      <c r="BG299" s="161"/>
      <c r="BH299" s="28"/>
      <c r="BI299" s="161"/>
      <c r="BJ299" s="161"/>
      <c r="BK299" s="161"/>
      <c r="BL299" s="161"/>
      <c r="BO299" s="161"/>
      <c r="BP299" s="161"/>
      <c r="BQ299" s="161"/>
      <c r="BR299" s="161"/>
      <c r="BT299" s="161"/>
      <c r="BU299" s="161"/>
      <c r="BV299" s="161"/>
      <c r="BW299" s="161"/>
      <c r="BY299" s="28"/>
      <c r="CI299" s="174"/>
      <c r="CL299" s="28"/>
      <c r="CO299" s="28"/>
      <c r="CR299" s="28"/>
      <c r="CS299" s="15"/>
      <c r="CT299" s="15"/>
      <c r="CU299" s="174"/>
      <c r="CV299" s="211"/>
      <c r="CW299" s="14"/>
      <c r="CX299" s="174"/>
      <c r="DA299" s="28"/>
      <c r="DD299" s="28"/>
    </row>
    <row r="300" spans="47:108">
      <c r="AU300" s="12"/>
      <c r="AV300" s="12"/>
      <c r="AW300" s="12"/>
      <c r="AX300" s="12"/>
      <c r="AY300" s="161"/>
      <c r="AZ300" s="161"/>
      <c r="BA300" s="161"/>
      <c r="BB300" s="161"/>
      <c r="BC300" s="165"/>
      <c r="BD300" s="161"/>
      <c r="BE300" s="161"/>
      <c r="BF300" s="161"/>
      <c r="BG300" s="161"/>
      <c r="BH300" s="28"/>
      <c r="BI300" s="161"/>
      <c r="BJ300" s="161"/>
      <c r="BK300" s="161"/>
      <c r="BL300" s="161"/>
      <c r="BO300" s="161"/>
      <c r="BP300" s="161"/>
      <c r="BQ300" s="161"/>
      <c r="BR300" s="161"/>
      <c r="BT300" s="161"/>
      <c r="BU300" s="161"/>
      <c r="BV300" s="161"/>
      <c r="BW300" s="161"/>
      <c r="BY300" s="28"/>
      <c r="CI300" s="174"/>
      <c r="CL300" s="28"/>
      <c r="CO300" s="28"/>
      <c r="CR300" s="28"/>
      <c r="CS300" s="15"/>
      <c r="CT300" s="15"/>
      <c r="CU300" s="174"/>
      <c r="CV300" s="211"/>
      <c r="CW300" s="14"/>
      <c r="CX300" s="174"/>
      <c r="DA300" s="28"/>
      <c r="DD300" s="28"/>
    </row>
    <row r="301" spans="47:108">
      <c r="AU301" s="12"/>
      <c r="AV301" s="12"/>
      <c r="AW301" s="12"/>
      <c r="AX301" s="12"/>
      <c r="AY301" s="161"/>
      <c r="AZ301" s="161"/>
      <c r="BA301" s="161"/>
      <c r="BB301" s="161"/>
      <c r="BC301" s="165"/>
      <c r="BD301" s="161"/>
      <c r="BE301" s="161"/>
      <c r="BF301" s="161"/>
      <c r="BG301" s="161"/>
      <c r="BH301" s="28"/>
      <c r="BI301" s="161"/>
      <c r="BJ301" s="161"/>
      <c r="BK301" s="161"/>
      <c r="BL301" s="161"/>
      <c r="BO301" s="161"/>
      <c r="BP301" s="161"/>
      <c r="BQ301" s="161"/>
      <c r="BR301" s="161"/>
      <c r="BT301" s="161"/>
      <c r="BU301" s="161"/>
      <c r="BV301" s="161"/>
      <c r="BW301" s="161"/>
      <c r="BY301" s="28"/>
      <c r="CI301" s="174"/>
      <c r="CL301" s="28"/>
      <c r="CO301" s="28"/>
      <c r="CR301" s="28"/>
      <c r="CS301" s="15"/>
      <c r="CT301" s="15"/>
      <c r="CU301" s="174"/>
      <c r="CV301" s="211"/>
      <c r="CW301" s="14"/>
      <c r="CX301" s="174"/>
      <c r="DA301" s="28"/>
      <c r="DD301" s="28"/>
    </row>
    <row r="302" spans="47:108">
      <c r="AU302" s="12"/>
      <c r="AV302" s="12"/>
      <c r="AW302" s="12"/>
      <c r="AX302" s="12"/>
      <c r="AY302" s="161"/>
      <c r="AZ302" s="161"/>
      <c r="BA302" s="161"/>
      <c r="BB302" s="161"/>
      <c r="BC302" s="165"/>
      <c r="BD302" s="161"/>
      <c r="BE302" s="161"/>
      <c r="BF302" s="161"/>
      <c r="BG302" s="161"/>
      <c r="BH302" s="28"/>
      <c r="BI302" s="161"/>
      <c r="BJ302" s="161"/>
      <c r="BK302" s="161"/>
      <c r="BL302" s="161"/>
      <c r="BO302" s="161"/>
      <c r="BP302" s="161"/>
      <c r="BQ302" s="161"/>
      <c r="BR302" s="161"/>
      <c r="BT302" s="161"/>
      <c r="BU302" s="161"/>
      <c r="BV302" s="161"/>
      <c r="BW302" s="161"/>
      <c r="BY302" s="28"/>
      <c r="CI302" s="174"/>
      <c r="CL302" s="28"/>
      <c r="CO302" s="28"/>
      <c r="CR302" s="28"/>
      <c r="CS302" s="15"/>
      <c r="CT302" s="15"/>
      <c r="CU302" s="174"/>
      <c r="CV302" s="211"/>
      <c r="CW302" s="14"/>
      <c r="CX302" s="174"/>
      <c r="DA302" s="28"/>
      <c r="DD302" s="28"/>
    </row>
    <row r="303" spans="47:108">
      <c r="AU303" s="12"/>
      <c r="AV303" s="12"/>
      <c r="AW303" s="12"/>
      <c r="AX303" s="12"/>
      <c r="AY303" s="161"/>
      <c r="AZ303" s="161"/>
      <c r="BA303" s="161"/>
      <c r="BB303" s="161"/>
      <c r="BC303" s="165"/>
      <c r="BD303" s="161"/>
      <c r="BE303" s="161"/>
      <c r="BF303" s="161"/>
      <c r="BG303" s="161"/>
      <c r="BH303" s="28"/>
      <c r="BI303" s="161"/>
      <c r="BJ303" s="161"/>
      <c r="BK303" s="161"/>
      <c r="BL303" s="161"/>
      <c r="BO303" s="161"/>
      <c r="BP303" s="161"/>
      <c r="BQ303" s="161"/>
      <c r="BR303" s="161"/>
      <c r="BT303" s="161"/>
      <c r="BU303" s="161"/>
      <c r="BV303" s="161"/>
      <c r="BW303" s="161"/>
      <c r="BY303" s="28"/>
      <c r="CI303" s="174"/>
      <c r="CL303" s="28"/>
      <c r="CO303" s="28"/>
      <c r="CR303" s="28"/>
      <c r="CS303" s="15"/>
      <c r="CT303" s="15"/>
      <c r="CU303" s="174"/>
      <c r="CV303" s="211"/>
      <c r="CW303" s="14"/>
      <c r="CX303" s="174"/>
      <c r="DA303" s="28"/>
      <c r="DD303" s="28"/>
    </row>
    <row r="304" spans="47:108">
      <c r="AU304" s="12"/>
      <c r="AV304" s="12"/>
      <c r="AW304" s="12"/>
      <c r="AX304" s="12"/>
      <c r="AY304" s="161"/>
      <c r="AZ304" s="161"/>
      <c r="BA304" s="161"/>
      <c r="BB304" s="161"/>
      <c r="BC304" s="165"/>
      <c r="BD304" s="161"/>
      <c r="BE304" s="161"/>
      <c r="BF304" s="161"/>
      <c r="BG304" s="161"/>
      <c r="BH304" s="28"/>
      <c r="BI304" s="161"/>
      <c r="BJ304" s="161"/>
      <c r="BK304" s="161"/>
      <c r="BL304" s="161"/>
      <c r="BO304" s="161"/>
      <c r="BP304" s="161"/>
      <c r="BQ304" s="161"/>
      <c r="BR304" s="161"/>
      <c r="BT304" s="161"/>
      <c r="BU304" s="161"/>
      <c r="BV304" s="161"/>
      <c r="BW304" s="161"/>
      <c r="BY304" s="28"/>
      <c r="CI304" s="174"/>
      <c r="CL304" s="28"/>
      <c r="CO304" s="28"/>
      <c r="CR304" s="28"/>
      <c r="CS304" s="15"/>
      <c r="CT304" s="15"/>
      <c r="CU304" s="174"/>
      <c r="CV304" s="211"/>
      <c r="CW304" s="14"/>
      <c r="CX304" s="174"/>
      <c r="DA304" s="28"/>
      <c r="DD304" s="28"/>
    </row>
    <row r="305" spans="47:108">
      <c r="AU305" s="12"/>
      <c r="AV305" s="12"/>
      <c r="AW305" s="12"/>
      <c r="AX305" s="12"/>
      <c r="AY305" s="161"/>
      <c r="AZ305" s="161"/>
      <c r="BA305" s="161"/>
      <c r="BB305" s="161"/>
      <c r="BC305" s="165"/>
      <c r="BD305" s="161"/>
      <c r="BE305" s="161"/>
      <c r="BF305" s="161"/>
      <c r="BG305" s="161"/>
      <c r="BH305" s="28"/>
      <c r="BI305" s="161"/>
      <c r="BJ305" s="161"/>
      <c r="BK305" s="161"/>
      <c r="BL305" s="161"/>
      <c r="BO305" s="161"/>
      <c r="BP305" s="161"/>
      <c r="BQ305" s="161"/>
      <c r="BR305" s="161"/>
      <c r="BT305" s="161"/>
      <c r="BU305" s="161"/>
      <c r="BV305" s="161"/>
      <c r="BW305" s="161"/>
      <c r="BY305" s="28"/>
      <c r="CI305" s="174"/>
      <c r="CL305" s="28"/>
      <c r="CO305" s="28"/>
      <c r="CR305" s="28"/>
      <c r="CS305" s="15"/>
      <c r="CT305" s="15"/>
      <c r="CU305" s="174"/>
      <c r="CV305" s="211"/>
      <c r="CW305" s="14"/>
      <c r="CX305" s="174"/>
      <c r="DA305" s="28"/>
      <c r="DD305" s="28"/>
    </row>
    <row r="306" spans="47:108">
      <c r="AU306" s="12"/>
      <c r="AV306" s="12"/>
      <c r="AW306" s="12"/>
      <c r="AX306" s="12"/>
      <c r="AY306" s="161"/>
      <c r="AZ306" s="161"/>
      <c r="BA306" s="161"/>
      <c r="BB306" s="161"/>
      <c r="BC306" s="165"/>
      <c r="BD306" s="161"/>
      <c r="BE306" s="161"/>
      <c r="BF306" s="161"/>
      <c r="BG306" s="161"/>
      <c r="BH306" s="28"/>
      <c r="BI306" s="161"/>
      <c r="BJ306" s="161"/>
      <c r="BK306" s="161"/>
      <c r="BL306" s="161"/>
      <c r="BO306" s="161"/>
      <c r="BP306" s="161"/>
      <c r="BQ306" s="161"/>
      <c r="BR306" s="161"/>
      <c r="BT306" s="161"/>
      <c r="BU306" s="161"/>
      <c r="BV306" s="161"/>
      <c r="BW306" s="161"/>
      <c r="BY306" s="28"/>
      <c r="CI306" s="174"/>
      <c r="CL306" s="28"/>
      <c r="CO306" s="28"/>
      <c r="CR306" s="28"/>
      <c r="CS306" s="15"/>
      <c r="CT306" s="15"/>
      <c r="CU306" s="174"/>
      <c r="CV306" s="211"/>
      <c r="CW306" s="14"/>
      <c r="CX306" s="174"/>
      <c r="DA306" s="28"/>
      <c r="DD306" s="28"/>
    </row>
    <row r="307" spans="47:108">
      <c r="AU307" s="12"/>
      <c r="AV307" s="12"/>
      <c r="AW307" s="12"/>
      <c r="AX307" s="12"/>
      <c r="AY307" s="161"/>
      <c r="AZ307" s="161"/>
      <c r="BA307" s="161"/>
      <c r="BB307" s="161"/>
      <c r="BC307" s="165"/>
      <c r="BD307" s="161"/>
      <c r="BE307" s="161"/>
      <c r="BF307" s="161"/>
      <c r="BG307" s="161"/>
      <c r="BH307" s="28"/>
      <c r="BI307" s="161"/>
      <c r="BJ307" s="161"/>
      <c r="BK307" s="161"/>
      <c r="BL307" s="161"/>
      <c r="BO307" s="161"/>
      <c r="BP307" s="161"/>
      <c r="BQ307" s="161"/>
      <c r="BR307" s="161"/>
      <c r="BT307" s="161"/>
      <c r="BU307" s="161"/>
      <c r="BV307" s="161"/>
      <c r="BW307" s="161"/>
      <c r="BY307" s="28"/>
      <c r="CI307" s="174"/>
      <c r="CL307" s="28"/>
      <c r="CO307" s="28"/>
      <c r="CR307" s="28"/>
      <c r="CS307" s="15"/>
      <c r="CT307" s="15"/>
      <c r="CU307" s="174"/>
      <c r="CV307" s="211"/>
      <c r="CW307" s="14"/>
      <c r="CX307" s="174"/>
      <c r="DA307" s="28"/>
      <c r="DD307" s="28"/>
    </row>
    <row r="308" spans="47:108">
      <c r="AU308" s="12"/>
      <c r="AV308" s="12"/>
      <c r="AW308" s="12"/>
      <c r="AX308" s="12"/>
      <c r="AY308" s="161"/>
      <c r="AZ308" s="161"/>
      <c r="BA308" s="161"/>
      <c r="BB308" s="161"/>
      <c r="BC308" s="165"/>
      <c r="BD308" s="161"/>
      <c r="BE308" s="161"/>
      <c r="BF308" s="161"/>
      <c r="BG308" s="161"/>
      <c r="BH308" s="28"/>
      <c r="BI308" s="161"/>
      <c r="BJ308" s="161"/>
      <c r="BK308" s="161"/>
      <c r="BL308" s="161"/>
      <c r="BO308" s="161"/>
      <c r="BP308" s="161"/>
      <c r="BQ308" s="161"/>
      <c r="BR308" s="161"/>
      <c r="BT308" s="161"/>
      <c r="BU308" s="161"/>
      <c r="BV308" s="161"/>
      <c r="BW308" s="161"/>
      <c r="BY308" s="28"/>
      <c r="CI308" s="174"/>
      <c r="CL308" s="28"/>
      <c r="CO308" s="28"/>
      <c r="CR308" s="28"/>
      <c r="CS308" s="15"/>
      <c r="CT308" s="15"/>
      <c r="CU308" s="174"/>
      <c r="CV308" s="211"/>
      <c r="CW308" s="14"/>
      <c r="CX308" s="174"/>
      <c r="DA308" s="28"/>
      <c r="DD308" s="28"/>
    </row>
    <row r="309" spans="47:108">
      <c r="AU309" s="12"/>
      <c r="AV309" s="12"/>
      <c r="AW309" s="12"/>
      <c r="AX309" s="12"/>
      <c r="AY309" s="161"/>
      <c r="AZ309" s="161"/>
      <c r="BA309" s="161"/>
      <c r="BB309" s="161"/>
      <c r="BC309" s="165"/>
      <c r="BD309" s="161"/>
      <c r="BE309" s="161"/>
      <c r="BF309" s="161"/>
      <c r="BG309" s="161"/>
      <c r="BH309" s="28"/>
      <c r="BI309" s="161"/>
      <c r="BJ309" s="161"/>
      <c r="BK309" s="161"/>
      <c r="BL309" s="161"/>
      <c r="BO309" s="161"/>
      <c r="BP309" s="161"/>
      <c r="BQ309" s="161"/>
      <c r="BR309" s="161"/>
      <c r="BT309" s="161"/>
      <c r="BU309" s="161"/>
      <c r="BV309" s="161"/>
      <c r="BW309" s="161"/>
      <c r="BY309" s="28"/>
      <c r="CI309" s="174"/>
      <c r="CL309" s="28"/>
      <c r="CO309" s="28"/>
      <c r="CR309" s="28"/>
      <c r="CS309" s="15"/>
      <c r="CT309" s="15"/>
      <c r="CU309" s="174"/>
      <c r="CV309" s="211"/>
      <c r="CW309" s="14"/>
      <c r="CX309" s="174"/>
      <c r="DA309" s="28"/>
      <c r="DD309" s="28"/>
    </row>
    <row r="310" spans="47:108">
      <c r="AU310" s="12"/>
      <c r="AV310" s="12"/>
      <c r="AW310" s="12"/>
      <c r="AX310" s="12"/>
      <c r="AY310" s="161"/>
      <c r="AZ310" s="161"/>
      <c r="BA310" s="161"/>
      <c r="BB310" s="161"/>
      <c r="BC310" s="165"/>
      <c r="BD310" s="161"/>
      <c r="BE310" s="161"/>
      <c r="BF310" s="161"/>
      <c r="BG310" s="161"/>
      <c r="BH310" s="28"/>
      <c r="BI310" s="161"/>
      <c r="BJ310" s="161"/>
      <c r="BK310" s="161"/>
      <c r="BL310" s="161"/>
      <c r="BO310" s="161"/>
      <c r="BP310" s="161"/>
      <c r="BQ310" s="161"/>
      <c r="BR310" s="161"/>
      <c r="BT310" s="161"/>
      <c r="BU310" s="161"/>
      <c r="BV310" s="161"/>
      <c r="BW310" s="161"/>
      <c r="BY310" s="28"/>
      <c r="CI310" s="174"/>
      <c r="CL310" s="28"/>
      <c r="CO310" s="28"/>
      <c r="CR310" s="28"/>
      <c r="CS310" s="15"/>
      <c r="CT310" s="15"/>
      <c r="CU310" s="174"/>
      <c r="CV310" s="211"/>
      <c r="CW310" s="14"/>
      <c r="CX310" s="174"/>
      <c r="DA310" s="28"/>
      <c r="DD310" s="28"/>
    </row>
    <row r="311" spans="47:108">
      <c r="AU311" s="12"/>
      <c r="AV311" s="12"/>
      <c r="AW311" s="12"/>
      <c r="AX311" s="12"/>
      <c r="AY311" s="161"/>
      <c r="AZ311" s="161"/>
      <c r="BA311" s="161"/>
      <c r="BB311" s="161"/>
      <c r="BC311" s="165"/>
      <c r="BD311" s="161"/>
      <c r="BE311" s="161"/>
      <c r="BF311" s="161"/>
      <c r="BG311" s="161"/>
      <c r="BH311" s="28"/>
      <c r="BI311" s="161"/>
      <c r="BJ311" s="161"/>
      <c r="BK311" s="161"/>
      <c r="BL311" s="161"/>
      <c r="BO311" s="161"/>
      <c r="BP311" s="161"/>
      <c r="BQ311" s="161"/>
      <c r="BR311" s="161"/>
      <c r="BT311" s="161"/>
      <c r="BU311" s="161"/>
      <c r="BV311" s="161"/>
      <c r="BW311" s="161"/>
      <c r="BY311" s="28"/>
      <c r="CI311" s="174"/>
      <c r="CL311" s="28"/>
      <c r="CO311" s="28"/>
      <c r="CR311" s="28"/>
      <c r="CS311" s="15"/>
      <c r="CT311" s="15"/>
      <c r="CU311" s="174"/>
      <c r="CV311" s="211"/>
      <c r="CW311" s="14"/>
      <c r="CX311" s="174"/>
      <c r="DA311" s="28"/>
      <c r="DD311" s="28"/>
    </row>
    <row r="312" spans="47:108">
      <c r="AU312" s="12"/>
      <c r="AV312" s="12"/>
      <c r="AW312" s="12"/>
      <c r="AX312" s="12"/>
      <c r="AY312" s="161"/>
      <c r="AZ312" s="161"/>
      <c r="BA312" s="161"/>
      <c r="BB312" s="161"/>
      <c r="BC312" s="165"/>
      <c r="BD312" s="161"/>
      <c r="BE312" s="161"/>
      <c r="BF312" s="161"/>
      <c r="BG312" s="161"/>
      <c r="BH312" s="28"/>
      <c r="BI312" s="161"/>
      <c r="BJ312" s="161"/>
      <c r="BK312" s="161"/>
      <c r="BL312" s="161"/>
      <c r="BO312" s="161"/>
      <c r="BP312" s="161"/>
      <c r="BQ312" s="161"/>
      <c r="BR312" s="161"/>
      <c r="BT312" s="161"/>
      <c r="BU312" s="161"/>
      <c r="BV312" s="161"/>
      <c r="BW312" s="161"/>
      <c r="BY312" s="28"/>
      <c r="CI312" s="174"/>
      <c r="CL312" s="28"/>
      <c r="CO312" s="28"/>
      <c r="CR312" s="28"/>
      <c r="CS312" s="15"/>
      <c r="CT312" s="15"/>
      <c r="CU312" s="174"/>
      <c r="CV312" s="211"/>
      <c r="CW312" s="14"/>
      <c r="CX312" s="174"/>
      <c r="DA312" s="28"/>
      <c r="DD312" s="28"/>
    </row>
    <row r="313" spans="47:108">
      <c r="AU313" s="12"/>
      <c r="AV313" s="12"/>
      <c r="AW313" s="12"/>
      <c r="AX313" s="12"/>
      <c r="AY313" s="161"/>
      <c r="AZ313" s="161"/>
      <c r="BA313" s="161"/>
      <c r="BB313" s="161"/>
      <c r="BC313" s="165"/>
      <c r="BD313" s="161"/>
      <c r="BE313" s="161"/>
      <c r="BF313" s="161"/>
      <c r="BG313" s="161"/>
      <c r="BH313" s="28"/>
      <c r="BI313" s="161"/>
      <c r="BJ313" s="161"/>
      <c r="BK313" s="161"/>
      <c r="BL313" s="161"/>
      <c r="BO313" s="161"/>
      <c r="BP313" s="161"/>
      <c r="BQ313" s="161"/>
      <c r="BR313" s="161"/>
      <c r="BT313" s="161"/>
      <c r="BU313" s="161"/>
      <c r="BV313" s="161"/>
      <c r="BW313" s="161"/>
      <c r="BY313" s="28"/>
      <c r="CI313" s="174"/>
      <c r="CL313" s="28"/>
      <c r="CO313" s="28"/>
      <c r="CR313" s="28"/>
      <c r="CS313" s="15"/>
      <c r="CT313" s="15"/>
      <c r="CU313" s="174"/>
      <c r="CV313" s="211"/>
      <c r="CW313" s="14"/>
      <c r="CX313" s="174"/>
      <c r="DA313" s="28"/>
      <c r="DD313" s="28"/>
    </row>
    <row r="314" spans="47:108">
      <c r="AU314" s="12"/>
      <c r="AV314" s="12"/>
      <c r="AW314" s="12"/>
      <c r="AX314" s="12"/>
      <c r="AY314" s="161"/>
      <c r="AZ314" s="161"/>
      <c r="BA314" s="161"/>
      <c r="BB314" s="161"/>
      <c r="BC314" s="165"/>
      <c r="BD314" s="161"/>
      <c r="BE314" s="161"/>
      <c r="BF314" s="161"/>
      <c r="BG314" s="161"/>
      <c r="BH314" s="28"/>
      <c r="BI314" s="161"/>
      <c r="BJ314" s="161"/>
      <c r="BK314" s="161"/>
      <c r="BL314" s="161"/>
      <c r="BO314" s="161"/>
      <c r="BP314" s="161"/>
      <c r="BQ314" s="161"/>
      <c r="BR314" s="161"/>
      <c r="BT314" s="161"/>
      <c r="BU314" s="161"/>
      <c r="BV314" s="161"/>
      <c r="BW314" s="161"/>
      <c r="BY314" s="28"/>
      <c r="CI314" s="174"/>
      <c r="CL314" s="28"/>
      <c r="CO314" s="28"/>
      <c r="CR314" s="28"/>
      <c r="CS314" s="15"/>
      <c r="CT314" s="15"/>
      <c r="CU314" s="174"/>
      <c r="CV314" s="211"/>
      <c r="CW314" s="14"/>
      <c r="CX314" s="174"/>
      <c r="DA314" s="28"/>
      <c r="DD314" s="28"/>
    </row>
    <row r="315" spans="47:108">
      <c r="AU315" s="12"/>
      <c r="AV315" s="12"/>
      <c r="AW315" s="12"/>
      <c r="AX315" s="12"/>
      <c r="AY315" s="161"/>
      <c r="AZ315" s="161"/>
      <c r="BA315" s="161"/>
      <c r="BB315" s="161"/>
      <c r="BC315" s="165"/>
      <c r="BD315" s="161"/>
      <c r="BE315" s="161"/>
      <c r="BF315" s="161"/>
      <c r="BG315" s="161"/>
      <c r="BH315" s="28"/>
      <c r="BI315" s="161"/>
      <c r="BJ315" s="161"/>
      <c r="BK315" s="161"/>
      <c r="BL315" s="161"/>
      <c r="BO315" s="161"/>
      <c r="BP315" s="161"/>
      <c r="BQ315" s="161"/>
      <c r="BR315" s="161"/>
      <c r="BT315" s="161"/>
      <c r="BU315" s="161"/>
      <c r="BV315" s="161"/>
      <c r="BW315" s="161"/>
      <c r="BY315" s="28"/>
      <c r="CI315" s="174"/>
      <c r="CL315" s="28"/>
      <c r="CO315" s="28"/>
      <c r="CR315" s="28"/>
      <c r="CS315" s="15"/>
      <c r="CT315" s="15"/>
      <c r="CU315" s="174"/>
      <c r="CV315" s="211"/>
      <c r="CW315" s="14"/>
      <c r="CX315" s="174"/>
      <c r="DA315" s="28"/>
      <c r="DD315" s="28"/>
    </row>
    <row r="316" spans="47:108">
      <c r="AU316" s="12"/>
      <c r="AV316" s="12"/>
      <c r="AW316" s="12"/>
      <c r="AX316" s="12"/>
      <c r="AY316" s="161"/>
      <c r="AZ316" s="161"/>
      <c r="BA316" s="161"/>
      <c r="BB316" s="161"/>
      <c r="BC316" s="165"/>
      <c r="BD316" s="161"/>
      <c r="BE316" s="161"/>
      <c r="BF316" s="161"/>
      <c r="BG316" s="161"/>
      <c r="BH316" s="28"/>
      <c r="BI316" s="161"/>
      <c r="BJ316" s="161"/>
      <c r="BK316" s="161"/>
      <c r="BL316" s="161"/>
      <c r="BO316" s="161"/>
      <c r="BP316" s="161"/>
      <c r="BQ316" s="161"/>
      <c r="BR316" s="161"/>
      <c r="BT316" s="161"/>
      <c r="BU316" s="161"/>
      <c r="BV316" s="161"/>
      <c r="BW316" s="161"/>
      <c r="BY316" s="28"/>
      <c r="CI316" s="174"/>
      <c r="CL316" s="28"/>
      <c r="CO316" s="28"/>
      <c r="CR316" s="28"/>
      <c r="CS316" s="15"/>
      <c r="CT316" s="15"/>
      <c r="CU316" s="174"/>
      <c r="CV316" s="211"/>
      <c r="CW316" s="14"/>
      <c r="CX316" s="174"/>
      <c r="DA316" s="28"/>
      <c r="DD316" s="28"/>
    </row>
    <row r="317" spans="47:108">
      <c r="AU317" s="12"/>
      <c r="AV317" s="12"/>
      <c r="AW317" s="12"/>
      <c r="AX317" s="12"/>
      <c r="AY317" s="161"/>
      <c r="AZ317" s="161"/>
      <c r="BA317" s="161"/>
      <c r="BB317" s="161"/>
      <c r="BC317" s="165"/>
      <c r="BD317" s="161"/>
      <c r="BE317" s="161"/>
      <c r="BF317" s="161"/>
      <c r="BG317" s="161"/>
      <c r="BH317" s="28"/>
      <c r="BI317" s="161"/>
      <c r="BJ317" s="161"/>
      <c r="BK317" s="161"/>
      <c r="BL317" s="161"/>
      <c r="BO317" s="161"/>
      <c r="BP317" s="161"/>
      <c r="BQ317" s="161"/>
      <c r="BR317" s="161"/>
      <c r="BT317" s="161"/>
      <c r="BU317" s="161"/>
      <c r="BV317" s="161"/>
      <c r="BW317" s="161"/>
      <c r="BY317" s="28"/>
      <c r="CI317" s="174"/>
      <c r="CL317" s="28"/>
      <c r="CO317" s="28"/>
      <c r="CR317" s="28"/>
      <c r="CS317" s="15"/>
      <c r="CT317" s="15"/>
      <c r="CU317" s="174"/>
      <c r="CV317" s="211"/>
      <c r="CW317" s="14"/>
      <c r="CX317" s="174"/>
      <c r="DA317" s="28"/>
      <c r="DD317" s="28"/>
    </row>
    <row r="318" spans="47:108">
      <c r="AU318" s="12"/>
      <c r="AV318" s="12"/>
      <c r="AW318" s="12"/>
      <c r="AX318" s="12"/>
      <c r="AY318" s="161"/>
      <c r="AZ318" s="161"/>
      <c r="BA318" s="161"/>
      <c r="BB318" s="161"/>
      <c r="BC318" s="165"/>
      <c r="BD318" s="161"/>
      <c r="BE318" s="161"/>
      <c r="BF318" s="161"/>
      <c r="BG318" s="161"/>
      <c r="BH318" s="28"/>
      <c r="BI318" s="161"/>
      <c r="BJ318" s="161"/>
      <c r="BK318" s="161"/>
      <c r="BL318" s="161"/>
      <c r="BO318" s="161"/>
      <c r="BP318" s="161"/>
      <c r="BQ318" s="161"/>
      <c r="BR318" s="161"/>
      <c r="BT318" s="161"/>
      <c r="BU318" s="161"/>
      <c r="BV318" s="161"/>
      <c r="BW318" s="161"/>
      <c r="BY318" s="28"/>
      <c r="CI318" s="174"/>
      <c r="CL318" s="28"/>
      <c r="CO318" s="28"/>
      <c r="CR318" s="28"/>
      <c r="CS318" s="15"/>
      <c r="CT318" s="15"/>
      <c r="CU318" s="174"/>
      <c r="CV318" s="211"/>
      <c r="CW318" s="14"/>
      <c r="CX318" s="174"/>
      <c r="DA318" s="28"/>
      <c r="DD318" s="28"/>
    </row>
    <row r="319" spans="47:108">
      <c r="AU319" s="12"/>
      <c r="AV319" s="12"/>
      <c r="AW319" s="12"/>
      <c r="AX319" s="12"/>
      <c r="AY319" s="161"/>
      <c r="AZ319" s="161"/>
      <c r="BA319" s="161"/>
      <c r="BB319" s="161"/>
      <c r="BC319" s="165"/>
      <c r="BD319" s="161"/>
      <c r="BE319" s="161"/>
      <c r="BF319" s="161"/>
      <c r="BG319" s="161"/>
      <c r="BH319" s="28"/>
      <c r="BI319" s="161"/>
      <c r="BJ319" s="161"/>
      <c r="BK319" s="161"/>
      <c r="BL319" s="161"/>
      <c r="BO319" s="161"/>
      <c r="BP319" s="161"/>
      <c r="BQ319" s="161"/>
      <c r="BR319" s="161"/>
      <c r="BT319" s="161"/>
      <c r="BU319" s="161"/>
      <c r="BV319" s="161"/>
      <c r="BW319" s="161"/>
      <c r="BY319" s="28"/>
      <c r="CI319" s="174"/>
      <c r="CL319" s="28"/>
      <c r="CO319" s="28"/>
      <c r="CR319" s="28"/>
      <c r="CS319" s="15"/>
      <c r="CT319" s="15"/>
      <c r="CU319" s="174"/>
      <c r="CV319" s="211"/>
      <c r="CW319" s="14"/>
      <c r="CX319" s="174"/>
      <c r="DA319" s="28"/>
      <c r="DD319" s="28"/>
    </row>
    <row r="320" spans="47:108">
      <c r="AU320" s="12"/>
      <c r="AV320" s="12"/>
      <c r="AW320" s="12"/>
      <c r="AX320" s="12"/>
      <c r="AY320" s="161"/>
      <c r="AZ320" s="161"/>
      <c r="BA320" s="161"/>
      <c r="BB320" s="161"/>
      <c r="BC320" s="165"/>
      <c r="BD320" s="161"/>
      <c r="BE320" s="161"/>
      <c r="BF320" s="161"/>
      <c r="BG320" s="161"/>
      <c r="BH320" s="28"/>
      <c r="BI320" s="161"/>
      <c r="BJ320" s="161"/>
      <c r="BK320" s="161"/>
      <c r="BL320" s="161"/>
      <c r="BO320" s="161"/>
      <c r="BP320" s="161"/>
      <c r="BQ320" s="161"/>
      <c r="BR320" s="161"/>
      <c r="BT320" s="161"/>
      <c r="BU320" s="161"/>
      <c r="BV320" s="161"/>
      <c r="BW320" s="161"/>
      <c r="BY320" s="28"/>
      <c r="CI320" s="174"/>
      <c r="CL320" s="28"/>
      <c r="CO320" s="28"/>
      <c r="CR320" s="28"/>
      <c r="CS320" s="15"/>
      <c r="CT320" s="15"/>
      <c r="CU320" s="174"/>
      <c r="CV320" s="211"/>
      <c r="CW320" s="14"/>
      <c r="CX320" s="174"/>
      <c r="DA320" s="28"/>
      <c r="DD320" s="28"/>
    </row>
    <row r="321" spans="47:108">
      <c r="AU321" s="12"/>
      <c r="AV321" s="12"/>
      <c r="AW321" s="12"/>
      <c r="AX321" s="12"/>
      <c r="AY321" s="161"/>
      <c r="AZ321" s="161"/>
      <c r="BA321" s="161"/>
      <c r="BB321" s="161"/>
      <c r="BC321" s="165"/>
      <c r="BD321" s="161"/>
      <c r="BE321" s="161"/>
      <c r="BF321" s="161"/>
      <c r="BG321" s="161"/>
      <c r="BH321" s="28"/>
      <c r="BI321" s="161"/>
      <c r="BJ321" s="161"/>
      <c r="BK321" s="161"/>
      <c r="BL321" s="161"/>
      <c r="BO321" s="161"/>
      <c r="BP321" s="161"/>
      <c r="BQ321" s="161"/>
      <c r="BR321" s="161"/>
      <c r="BT321" s="161"/>
      <c r="BU321" s="161"/>
      <c r="BV321" s="161"/>
      <c r="BW321" s="161"/>
      <c r="BY321" s="28"/>
      <c r="CI321" s="174"/>
      <c r="CL321" s="28"/>
      <c r="CO321" s="28"/>
      <c r="CR321" s="28"/>
      <c r="CS321" s="15"/>
      <c r="CT321" s="15"/>
      <c r="CU321" s="174"/>
      <c r="CV321" s="211"/>
      <c r="CW321" s="14"/>
      <c r="CX321" s="174"/>
      <c r="DA321" s="28"/>
      <c r="DD321" s="28"/>
    </row>
    <row r="322" spans="47:108">
      <c r="AU322" s="12"/>
      <c r="AV322" s="12"/>
      <c r="AW322" s="12"/>
      <c r="AX322" s="12"/>
      <c r="AY322" s="161"/>
      <c r="AZ322" s="161"/>
      <c r="BA322" s="161"/>
      <c r="BB322" s="161"/>
      <c r="BC322" s="165"/>
      <c r="BD322" s="161"/>
      <c r="BE322" s="161"/>
      <c r="BF322" s="161"/>
      <c r="BG322" s="161"/>
      <c r="BH322" s="28"/>
      <c r="BI322" s="161"/>
      <c r="BJ322" s="161"/>
      <c r="BK322" s="161"/>
      <c r="BL322" s="161"/>
      <c r="BO322" s="161"/>
      <c r="BP322" s="161"/>
      <c r="BQ322" s="161"/>
      <c r="BR322" s="161"/>
      <c r="BT322" s="161"/>
      <c r="BU322" s="161"/>
      <c r="BV322" s="161"/>
      <c r="BW322" s="161"/>
      <c r="BY322" s="28"/>
      <c r="CI322" s="174"/>
      <c r="CL322" s="28"/>
      <c r="CO322" s="28"/>
      <c r="CR322" s="28"/>
      <c r="CS322" s="15"/>
      <c r="CT322" s="15"/>
      <c r="CU322" s="174"/>
      <c r="CV322" s="211"/>
      <c r="CW322" s="14"/>
      <c r="CX322" s="174"/>
      <c r="DA322" s="28"/>
      <c r="DD322" s="28"/>
    </row>
    <row r="323" spans="47:108">
      <c r="AU323" s="12"/>
      <c r="AV323" s="12"/>
      <c r="AW323" s="12"/>
      <c r="AX323" s="12"/>
      <c r="AY323" s="161"/>
      <c r="AZ323" s="161"/>
      <c r="BA323" s="161"/>
      <c r="BB323" s="161"/>
      <c r="BC323" s="165"/>
      <c r="BD323" s="161"/>
      <c r="BE323" s="161"/>
      <c r="BF323" s="161"/>
      <c r="BG323" s="161"/>
      <c r="BH323" s="28"/>
      <c r="BI323" s="161"/>
      <c r="BJ323" s="161"/>
      <c r="BK323" s="161"/>
      <c r="BL323" s="161"/>
      <c r="BO323" s="161"/>
      <c r="BP323" s="161"/>
      <c r="BQ323" s="161"/>
      <c r="BR323" s="161"/>
      <c r="BT323" s="161"/>
      <c r="BU323" s="161"/>
      <c r="BV323" s="161"/>
      <c r="BW323" s="161"/>
      <c r="BY323" s="28"/>
      <c r="CI323" s="174"/>
      <c r="CL323" s="28"/>
      <c r="CO323" s="28"/>
      <c r="CR323" s="28"/>
      <c r="CS323" s="15"/>
      <c r="CT323" s="15"/>
      <c r="CU323" s="174"/>
      <c r="CV323" s="211"/>
      <c r="CW323" s="14"/>
      <c r="CX323" s="174"/>
      <c r="DA323" s="28"/>
      <c r="DD323" s="28"/>
    </row>
    <row r="324" spans="47:108">
      <c r="AU324" s="12"/>
      <c r="AV324" s="12"/>
      <c r="AW324" s="12"/>
      <c r="AX324" s="12"/>
      <c r="AY324" s="161"/>
      <c r="AZ324" s="161"/>
      <c r="BA324" s="161"/>
      <c r="BB324" s="161"/>
      <c r="BC324" s="165"/>
      <c r="BD324" s="161"/>
      <c r="BE324" s="161"/>
      <c r="BF324" s="161"/>
      <c r="BG324" s="161"/>
      <c r="BH324" s="28"/>
      <c r="BI324" s="161"/>
      <c r="BJ324" s="161"/>
      <c r="BK324" s="161"/>
      <c r="BL324" s="161"/>
      <c r="BO324" s="161"/>
      <c r="BP324" s="161"/>
      <c r="BQ324" s="161"/>
      <c r="BR324" s="161"/>
      <c r="BT324" s="161"/>
      <c r="BU324" s="161"/>
      <c r="BV324" s="161"/>
      <c r="BW324" s="161"/>
      <c r="BY324" s="28"/>
      <c r="CI324" s="174"/>
      <c r="CL324" s="28"/>
      <c r="CO324" s="28"/>
      <c r="CR324" s="28"/>
      <c r="CS324" s="15"/>
      <c r="CT324" s="15"/>
      <c r="CU324" s="174"/>
      <c r="CV324" s="211"/>
      <c r="CW324" s="14"/>
      <c r="CX324" s="174"/>
      <c r="DA324" s="28"/>
      <c r="DD324" s="28"/>
    </row>
    <row r="325" spans="47:108">
      <c r="AU325" s="12"/>
      <c r="AV325" s="12"/>
      <c r="AW325" s="12"/>
      <c r="AX325" s="12"/>
      <c r="AY325" s="161"/>
      <c r="AZ325" s="161"/>
      <c r="BA325" s="161"/>
      <c r="BB325" s="161"/>
      <c r="BC325" s="165"/>
      <c r="BD325" s="161"/>
      <c r="BE325" s="161"/>
      <c r="BF325" s="161"/>
      <c r="BG325" s="161"/>
      <c r="BH325" s="28"/>
      <c r="BI325" s="161"/>
      <c r="BJ325" s="161"/>
      <c r="BK325" s="161"/>
      <c r="BL325" s="161"/>
      <c r="BO325" s="161"/>
      <c r="BP325" s="161"/>
      <c r="BQ325" s="161"/>
      <c r="BR325" s="161"/>
      <c r="BT325" s="161"/>
      <c r="BU325" s="161"/>
      <c r="BV325" s="161"/>
      <c r="BW325" s="161"/>
      <c r="BY325" s="28"/>
      <c r="CI325" s="174"/>
      <c r="CL325" s="28"/>
      <c r="CO325" s="28"/>
      <c r="CR325" s="28"/>
      <c r="CS325" s="15"/>
      <c r="CT325" s="15"/>
      <c r="CU325" s="174"/>
      <c r="CV325" s="211"/>
      <c r="CW325" s="14"/>
      <c r="CX325" s="174"/>
      <c r="DA325" s="28"/>
      <c r="DD325" s="28"/>
    </row>
    <row r="326" spans="47:108">
      <c r="AU326" s="12"/>
      <c r="AV326" s="12"/>
      <c r="AW326" s="12"/>
      <c r="AX326" s="12"/>
      <c r="AY326" s="161"/>
      <c r="AZ326" s="161"/>
      <c r="BA326" s="161"/>
      <c r="BB326" s="161"/>
      <c r="BC326" s="165"/>
      <c r="BD326" s="161"/>
      <c r="BE326" s="161"/>
      <c r="BF326" s="161"/>
      <c r="BG326" s="161"/>
      <c r="BH326" s="28"/>
      <c r="BI326" s="161"/>
      <c r="BJ326" s="161"/>
      <c r="BK326" s="161"/>
      <c r="BL326" s="161"/>
      <c r="BO326" s="161"/>
      <c r="BP326" s="161"/>
      <c r="BQ326" s="161"/>
      <c r="BR326" s="161"/>
      <c r="BT326" s="161"/>
      <c r="BU326" s="161"/>
      <c r="BV326" s="161"/>
      <c r="BW326" s="161"/>
      <c r="BY326" s="28"/>
      <c r="CI326" s="174"/>
      <c r="CL326" s="28"/>
      <c r="CO326" s="28"/>
      <c r="CR326" s="28"/>
      <c r="CS326" s="15"/>
      <c r="CT326" s="15"/>
      <c r="CU326" s="174"/>
      <c r="CV326" s="211"/>
      <c r="CW326" s="14"/>
      <c r="CX326" s="174"/>
      <c r="DA326" s="28"/>
      <c r="DD326" s="28"/>
    </row>
    <row r="327" spans="47:108">
      <c r="AU327" s="12"/>
      <c r="AV327" s="12"/>
      <c r="AW327" s="12"/>
      <c r="AX327" s="12"/>
      <c r="AY327" s="161"/>
      <c r="AZ327" s="161"/>
      <c r="BA327" s="161"/>
      <c r="BB327" s="161"/>
      <c r="BC327" s="165"/>
      <c r="BD327" s="161"/>
      <c r="BE327" s="161"/>
      <c r="BF327" s="161"/>
      <c r="BG327" s="161"/>
      <c r="BH327" s="28"/>
      <c r="BI327" s="161"/>
      <c r="BJ327" s="161"/>
      <c r="BK327" s="161"/>
      <c r="BL327" s="161"/>
      <c r="BO327" s="161"/>
      <c r="BP327" s="161"/>
      <c r="BQ327" s="161"/>
      <c r="BR327" s="161"/>
      <c r="BT327" s="161"/>
      <c r="BU327" s="161"/>
      <c r="BV327" s="161"/>
      <c r="BW327" s="161"/>
      <c r="BY327" s="28"/>
      <c r="CI327" s="174"/>
      <c r="CL327" s="28"/>
      <c r="CO327" s="28"/>
      <c r="CR327" s="28"/>
      <c r="CS327" s="15"/>
      <c r="CT327" s="15"/>
      <c r="CU327" s="174"/>
      <c r="CV327" s="211"/>
      <c r="CW327" s="14"/>
      <c r="CX327" s="174"/>
      <c r="DA327" s="28"/>
      <c r="DD327" s="28"/>
    </row>
    <row r="328" spans="47:108">
      <c r="AU328" s="12"/>
      <c r="AV328" s="12"/>
      <c r="AW328" s="12"/>
      <c r="AX328" s="12"/>
      <c r="AY328" s="161"/>
      <c r="AZ328" s="161"/>
      <c r="BA328" s="161"/>
      <c r="BB328" s="161"/>
      <c r="BC328" s="165"/>
      <c r="BD328" s="161"/>
      <c r="BE328" s="161"/>
      <c r="BF328" s="161"/>
      <c r="BG328" s="161"/>
      <c r="BH328" s="28"/>
      <c r="BI328" s="161"/>
      <c r="BJ328" s="161"/>
      <c r="BK328" s="161"/>
      <c r="BL328" s="161"/>
      <c r="BO328" s="161"/>
      <c r="BP328" s="161"/>
      <c r="BQ328" s="161"/>
      <c r="BR328" s="161"/>
      <c r="BT328" s="161"/>
      <c r="BU328" s="161"/>
      <c r="BV328" s="161"/>
      <c r="BW328" s="161"/>
      <c r="BY328" s="28"/>
      <c r="CI328" s="174"/>
      <c r="CL328" s="28"/>
      <c r="CO328" s="28"/>
      <c r="CR328" s="28"/>
      <c r="CS328" s="15"/>
      <c r="CT328" s="15"/>
      <c r="CU328" s="174"/>
      <c r="CV328" s="211"/>
      <c r="CW328" s="14"/>
      <c r="CX328" s="174"/>
      <c r="DA328" s="28"/>
      <c r="DD328" s="28"/>
    </row>
    <row r="329" spans="47:108">
      <c r="AU329" s="12"/>
      <c r="AV329" s="12"/>
      <c r="AW329" s="12"/>
      <c r="AX329" s="12"/>
      <c r="AY329" s="161"/>
      <c r="AZ329" s="161"/>
      <c r="BA329" s="161"/>
      <c r="BB329" s="161"/>
      <c r="BC329" s="165"/>
      <c r="BD329" s="161"/>
      <c r="BE329" s="161"/>
      <c r="BF329" s="161"/>
      <c r="BG329" s="161"/>
      <c r="BH329" s="28"/>
      <c r="BI329" s="161"/>
      <c r="BJ329" s="161"/>
      <c r="BK329" s="161"/>
      <c r="BL329" s="161"/>
      <c r="BO329" s="161"/>
      <c r="BP329" s="161"/>
      <c r="BQ329" s="161"/>
      <c r="BR329" s="161"/>
      <c r="BT329" s="161"/>
      <c r="BU329" s="161"/>
      <c r="BV329" s="161"/>
      <c r="BW329" s="161"/>
      <c r="BY329" s="28"/>
      <c r="CI329" s="174"/>
      <c r="CL329" s="28"/>
      <c r="CO329" s="28"/>
      <c r="CR329" s="28"/>
      <c r="CS329" s="15"/>
      <c r="CT329" s="15"/>
      <c r="CU329" s="174"/>
      <c r="CV329" s="211"/>
      <c r="CW329" s="14"/>
      <c r="CX329" s="174"/>
      <c r="DA329" s="28"/>
      <c r="DD329" s="28"/>
    </row>
    <row r="330" spans="47:108">
      <c r="AU330" s="12"/>
      <c r="AV330" s="12"/>
      <c r="AW330" s="12"/>
      <c r="AX330" s="12"/>
      <c r="AY330" s="161"/>
      <c r="AZ330" s="161"/>
      <c r="BA330" s="161"/>
      <c r="BB330" s="161"/>
      <c r="BC330" s="165"/>
      <c r="BD330" s="161"/>
      <c r="BE330" s="161"/>
      <c r="BF330" s="161"/>
      <c r="BG330" s="161"/>
      <c r="BH330" s="28"/>
      <c r="BI330" s="161"/>
      <c r="BJ330" s="161"/>
      <c r="BK330" s="161"/>
      <c r="BL330" s="161"/>
      <c r="BO330" s="161"/>
      <c r="BP330" s="161"/>
      <c r="BQ330" s="161"/>
      <c r="BR330" s="161"/>
      <c r="BT330" s="161"/>
      <c r="BU330" s="161"/>
      <c r="BV330" s="161"/>
      <c r="BW330" s="161"/>
      <c r="BY330" s="28"/>
      <c r="CI330" s="174"/>
      <c r="CL330" s="28"/>
      <c r="CO330" s="28"/>
      <c r="CR330" s="28"/>
      <c r="CS330" s="15"/>
      <c r="CT330" s="15"/>
      <c r="CU330" s="174"/>
      <c r="CV330" s="211"/>
      <c r="CW330" s="14"/>
      <c r="CX330" s="174"/>
      <c r="DA330" s="28"/>
      <c r="DD330" s="28"/>
    </row>
    <row r="331" spans="47:108">
      <c r="AU331" s="12"/>
      <c r="AV331" s="12"/>
      <c r="AW331" s="12"/>
      <c r="AX331" s="12"/>
      <c r="AY331" s="161"/>
      <c r="AZ331" s="161"/>
      <c r="BA331" s="161"/>
      <c r="BB331" s="161"/>
      <c r="BC331" s="165"/>
      <c r="BD331" s="161"/>
      <c r="BE331" s="161"/>
      <c r="BF331" s="161"/>
      <c r="BG331" s="161"/>
      <c r="BH331" s="28"/>
      <c r="BI331" s="161"/>
      <c r="BJ331" s="161"/>
      <c r="BK331" s="161"/>
      <c r="BL331" s="161"/>
      <c r="BO331" s="161"/>
      <c r="BP331" s="161"/>
      <c r="BQ331" s="161"/>
      <c r="BR331" s="161"/>
      <c r="BT331" s="161"/>
      <c r="BU331" s="161"/>
      <c r="BV331" s="161"/>
      <c r="BW331" s="161"/>
      <c r="BY331" s="28"/>
      <c r="CI331" s="174"/>
      <c r="CL331" s="28"/>
      <c r="CO331" s="28"/>
      <c r="CR331" s="28"/>
      <c r="CS331" s="15"/>
      <c r="CT331" s="15"/>
      <c r="CU331" s="174"/>
      <c r="CV331" s="211"/>
      <c r="CW331" s="14"/>
      <c r="CX331" s="174"/>
      <c r="DA331" s="28"/>
      <c r="DD331" s="28"/>
    </row>
    <row r="332" spans="47:108">
      <c r="AU332" s="12"/>
      <c r="AV332" s="12"/>
      <c r="AW332" s="12"/>
      <c r="AX332" s="12"/>
      <c r="AY332" s="161"/>
      <c r="AZ332" s="161"/>
      <c r="BA332" s="161"/>
      <c r="BB332" s="161"/>
      <c r="BC332" s="165"/>
      <c r="BD332" s="161"/>
      <c r="BE332" s="161"/>
      <c r="BF332" s="161"/>
      <c r="BG332" s="161"/>
      <c r="BH332" s="28"/>
      <c r="BI332" s="161"/>
      <c r="BJ332" s="161"/>
      <c r="BK332" s="161"/>
      <c r="BL332" s="161"/>
      <c r="BO332" s="161"/>
      <c r="BP332" s="161"/>
      <c r="BQ332" s="161"/>
      <c r="BR332" s="161"/>
      <c r="BT332" s="161"/>
      <c r="BU332" s="161"/>
      <c r="BV332" s="161"/>
      <c r="BW332" s="161"/>
      <c r="BY332" s="28"/>
      <c r="CI332" s="174"/>
      <c r="CL332" s="28"/>
      <c r="CO332" s="28"/>
      <c r="CR332" s="28"/>
      <c r="CS332" s="15"/>
      <c r="CT332" s="15"/>
      <c r="CU332" s="174"/>
      <c r="CV332" s="211"/>
      <c r="CW332" s="14"/>
      <c r="CX332" s="174"/>
      <c r="DA332" s="28"/>
      <c r="DD332" s="28"/>
    </row>
    <row r="333" spans="47:108">
      <c r="AU333" s="12"/>
      <c r="AV333" s="12"/>
      <c r="AW333" s="12"/>
      <c r="AX333" s="12"/>
      <c r="AY333" s="161"/>
      <c r="AZ333" s="161"/>
      <c r="BA333" s="161"/>
      <c r="BB333" s="161"/>
      <c r="BC333" s="165"/>
      <c r="BD333" s="161"/>
      <c r="BE333" s="161"/>
      <c r="BF333" s="161"/>
      <c r="BG333" s="161"/>
      <c r="BH333" s="28"/>
      <c r="BI333" s="161"/>
      <c r="BJ333" s="161"/>
      <c r="BK333" s="161"/>
      <c r="BL333" s="161"/>
      <c r="BO333" s="161"/>
      <c r="BP333" s="161"/>
      <c r="BQ333" s="161"/>
      <c r="BR333" s="161"/>
      <c r="BT333" s="161"/>
      <c r="BU333" s="161"/>
      <c r="BV333" s="161"/>
      <c r="BW333" s="161"/>
      <c r="BY333" s="28"/>
      <c r="CI333" s="174"/>
      <c r="CL333" s="28"/>
      <c r="CO333" s="28"/>
      <c r="CR333" s="28"/>
      <c r="CS333" s="15"/>
      <c r="CT333" s="15"/>
      <c r="CU333" s="174"/>
      <c r="CV333" s="211"/>
      <c r="CW333" s="14"/>
      <c r="CX333" s="174"/>
      <c r="DA333" s="28"/>
      <c r="DD333" s="28"/>
    </row>
    <row r="334" spans="47:108">
      <c r="AU334" s="12"/>
      <c r="AV334" s="12"/>
      <c r="AW334" s="12"/>
      <c r="AX334" s="12"/>
      <c r="AY334" s="161"/>
      <c r="AZ334" s="161"/>
      <c r="BA334" s="161"/>
      <c r="BB334" s="161"/>
      <c r="BC334" s="165"/>
      <c r="BD334" s="161"/>
      <c r="BE334" s="161"/>
      <c r="BF334" s="161"/>
      <c r="BG334" s="161"/>
      <c r="BH334" s="28"/>
      <c r="BI334" s="161"/>
      <c r="BJ334" s="161"/>
      <c r="BK334" s="161"/>
      <c r="BL334" s="161"/>
      <c r="BO334" s="161"/>
      <c r="BP334" s="161"/>
      <c r="BQ334" s="161"/>
      <c r="BR334" s="161"/>
      <c r="BT334" s="161"/>
      <c r="BU334" s="161"/>
      <c r="BV334" s="161"/>
      <c r="BW334" s="161"/>
      <c r="BY334" s="28"/>
      <c r="CI334" s="174"/>
      <c r="CL334" s="28"/>
      <c r="CO334" s="28"/>
      <c r="CR334" s="28"/>
      <c r="CS334" s="15"/>
      <c r="CT334" s="15"/>
      <c r="CU334" s="174"/>
      <c r="CV334" s="211"/>
      <c r="CW334" s="14"/>
      <c r="CX334" s="174"/>
      <c r="DA334" s="28"/>
      <c r="DD334" s="28"/>
    </row>
    <row r="335" spans="47:108">
      <c r="AU335" s="12"/>
      <c r="AV335" s="12"/>
      <c r="AW335" s="12"/>
      <c r="AX335" s="12"/>
      <c r="AY335" s="161"/>
      <c r="AZ335" s="161"/>
      <c r="BA335" s="161"/>
      <c r="BB335" s="161"/>
      <c r="BC335" s="165"/>
      <c r="BD335" s="161"/>
      <c r="BE335" s="161"/>
      <c r="BF335" s="161"/>
      <c r="BG335" s="161"/>
      <c r="BH335" s="28"/>
      <c r="BI335" s="161"/>
      <c r="BJ335" s="161"/>
      <c r="BK335" s="161"/>
      <c r="BL335" s="161"/>
      <c r="BO335" s="161"/>
      <c r="BP335" s="161"/>
      <c r="BQ335" s="161"/>
      <c r="BR335" s="161"/>
      <c r="BT335" s="161"/>
      <c r="BU335" s="161"/>
      <c r="BV335" s="161"/>
      <c r="BW335" s="161"/>
      <c r="BY335" s="28"/>
      <c r="CI335" s="174"/>
      <c r="CL335" s="28"/>
      <c r="CO335" s="28"/>
      <c r="CR335" s="28"/>
      <c r="CS335" s="15"/>
      <c r="CT335" s="15"/>
      <c r="CU335" s="174"/>
      <c r="CV335" s="211"/>
      <c r="CW335" s="14"/>
      <c r="CX335" s="174"/>
      <c r="DA335" s="28"/>
      <c r="DD335" s="28"/>
    </row>
    <row r="336" spans="47:108">
      <c r="AU336" s="12"/>
      <c r="AV336" s="12"/>
      <c r="AW336" s="12"/>
      <c r="AX336" s="12"/>
      <c r="AY336" s="161"/>
      <c r="AZ336" s="161"/>
      <c r="BA336" s="161"/>
      <c r="BB336" s="161"/>
      <c r="BC336" s="165"/>
      <c r="BD336" s="161"/>
      <c r="BE336" s="161"/>
      <c r="BF336" s="161"/>
      <c r="BG336" s="161"/>
      <c r="BH336" s="28"/>
      <c r="BI336" s="161"/>
      <c r="BJ336" s="161"/>
      <c r="BK336" s="161"/>
      <c r="BL336" s="161"/>
      <c r="BO336" s="161"/>
      <c r="BP336" s="161"/>
      <c r="BQ336" s="161"/>
      <c r="BR336" s="161"/>
      <c r="BT336" s="161"/>
      <c r="BU336" s="161"/>
      <c r="BV336" s="161"/>
      <c r="BW336" s="161"/>
      <c r="BY336" s="28"/>
      <c r="CI336" s="174"/>
      <c r="CL336" s="28"/>
      <c r="CO336" s="28"/>
      <c r="CR336" s="28"/>
      <c r="CS336" s="15"/>
      <c r="CT336" s="15"/>
      <c r="CU336" s="174"/>
      <c r="CV336" s="211"/>
      <c r="CW336" s="14"/>
      <c r="CX336" s="174"/>
      <c r="DA336" s="28"/>
      <c r="DD336" s="28"/>
    </row>
    <row r="337" spans="47:108">
      <c r="AU337" s="12"/>
      <c r="AV337" s="12"/>
      <c r="AW337" s="12"/>
      <c r="AX337" s="12"/>
      <c r="AY337" s="161"/>
      <c r="AZ337" s="161"/>
      <c r="BA337" s="161"/>
      <c r="BB337" s="161"/>
      <c r="BC337" s="165"/>
      <c r="BD337" s="161"/>
      <c r="BE337" s="161"/>
      <c r="BF337" s="161"/>
      <c r="BG337" s="161"/>
      <c r="BH337" s="28"/>
      <c r="BI337" s="161"/>
      <c r="BJ337" s="161"/>
      <c r="BK337" s="161"/>
      <c r="BL337" s="161"/>
      <c r="BO337" s="161"/>
      <c r="BP337" s="161"/>
      <c r="BQ337" s="161"/>
      <c r="BR337" s="161"/>
      <c r="BT337" s="161"/>
      <c r="BU337" s="161"/>
      <c r="BV337" s="161"/>
      <c r="BW337" s="161"/>
      <c r="BY337" s="28"/>
      <c r="CI337" s="174"/>
      <c r="CL337" s="28"/>
      <c r="CO337" s="28"/>
      <c r="CR337" s="28"/>
      <c r="CS337" s="15"/>
      <c r="CT337" s="15"/>
      <c r="CU337" s="174"/>
      <c r="CV337" s="211"/>
      <c r="CW337" s="14"/>
      <c r="CX337" s="174"/>
      <c r="DA337" s="28"/>
      <c r="DD337" s="28"/>
    </row>
    <row r="338" spans="47:108">
      <c r="AU338" s="12"/>
      <c r="AV338" s="12"/>
      <c r="AW338" s="12"/>
      <c r="AX338" s="12"/>
      <c r="AY338" s="161"/>
      <c r="AZ338" s="161"/>
      <c r="BA338" s="161"/>
      <c r="BB338" s="161"/>
      <c r="BC338" s="165"/>
      <c r="BD338" s="161"/>
      <c r="BE338" s="161"/>
      <c r="BF338" s="161"/>
      <c r="BG338" s="161"/>
      <c r="BH338" s="28"/>
      <c r="BI338" s="161"/>
      <c r="BJ338" s="161"/>
      <c r="BK338" s="161"/>
      <c r="BL338" s="161"/>
      <c r="BO338" s="161"/>
      <c r="BP338" s="161"/>
      <c r="BQ338" s="161"/>
      <c r="BR338" s="161"/>
      <c r="BT338" s="161"/>
      <c r="BU338" s="161"/>
      <c r="BV338" s="161"/>
      <c r="BW338" s="161"/>
      <c r="BY338" s="28"/>
      <c r="CI338" s="174"/>
      <c r="CL338" s="28"/>
      <c r="CO338" s="28"/>
      <c r="CR338" s="28"/>
      <c r="CS338" s="15"/>
      <c r="CT338" s="15"/>
      <c r="CU338" s="174"/>
      <c r="CV338" s="211"/>
      <c r="CW338" s="14"/>
      <c r="CX338" s="174"/>
      <c r="DA338" s="28"/>
      <c r="DD338" s="28"/>
    </row>
    <row r="339" spans="47:108">
      <c r="AU339" s="12"/>
      <c r="AV339" s="12"/>
      <c r="AW339" s="12"/>
      <c r="AX339" s="12"/>
      <c r="AY339" s="161"/>
      <c r="AZ339" s="161"/>
      <c r="BA339" s="161"/>
      <c r="BB339" s="161"/>
      <c r="BC339" s="165"/>
      <c r="BD339" s="161"/>
      <c r="BE339" s="161"/>
      <c r="BF339" s="161"/>
      <c r="BG339" s="161"/>
      <c r="BH339" s="28"/>
      <c r="BI339" s="161"/>
      <c r="BJ339" s="161"/>
      <c r="BK339" s="161"/>
      <c r="BL339" s="161"/>
      <c r="BO339" s="161"/>
      <c r="BP339" s="161"/>
      <c r="BQ339" s="161"/>
      <c r="BR339" s="161"/>
      <c r="BT339" s="161"/>
      <c r="BU339" s="161"/>
      <c r="BV339" s="161"/>
      <c r="BW339" s="161"/>
      <c r="BY339" s="28"/>
      <c r="CI339" s="174"/>
      <c r="CL339" s="28"/>
      <c r="CO339" s="28"/>
      <c r="CR339" s="28"/>
      <c r="CS339" s="15"/>
      <c r="CT339" s="15"/>
      <c r="CU339" s="174"/>
      <c r="CV339" s="211"/>
      <c r="CW339" s="14"/>
      <c r="CX339" s="174"/>
      <c r="DA339" s="28"/>
      <c r="DD339" s="28"/>
    </row>
    <row r="340" spans="47:108">
      <c r="AU340" s="12"/>
      <c r="AV340" s="12"/>
      <c r="AW340" s="12"/>
      <c r="AX340" s="12"/>
      <c r="AY340" s="161"/>
      <c r="AZ340" s="161"/>
      <c r="BA340" s="161"/>
      <c r="BB340" s="161"/>
      <c r="BC340" s="165"/>
      <c r="BD340" s="161"/>
      <c r="BE340" s="161"/>
      <c r="BF340" s="161"/>
      <c r="BG340" s="161"/>
      <c r="BH340" s="28"/>
      <c r="BI340" s="161"/>
      <c r="BJ340" s="161"/>
      <c r="BK340" s="161"/>
      <c r="BL340" s="161"/>
      <c r="BO340" s="161"/>
      <c r="BP340" s="161"/>
      <c r="BQ340" s="161"/>
      <c r="BR340" s="161"/>
      <c r="BT340" s="161"/>
      <c r="BU340" s="161"/>
      <c r="BV340" s="161"/>
      <c r="BW340" s="161"/>
      <c r="BY340" s="28"/>
      <c r="CI340" s="174"/>
      <c r="CL340" s="28"/>
      <c r="CO340" s="28"/>
      <c r="CR340" s="28"/>
      <c r="CS340" s="15"/>
      <c r="CT340" s="15"/>
      <c r="CU340" s="174"/>
      <c r="CV340" s="211"/>
      <c r="CW340" s="14"/>
      <c r="CX340" s="174"/>
      <c r="DA340" s="28"/>
      <c r="DD340" s="28"/>
    </row>
    <row r="341" spans="47:108">
      <c r="AU341" s="12"/>
      <c r="AV341" s="12"/>
      <c r="AW341" s="12"/>
      <c r="AX341" s="12"/>
      <c r="AY341" s="161"/>
      <c r="AZ341" s="161"/>
      <c r="BA341" s="161"/>
      <c r="BB341" s="161"/>
      <c r="BC341" s="165"/>
      <c r="BD341" s="161"/>
      <c r="BE341" s="161"/>
      <c r="BF341" s="161"/>
      <c r="BG341" s="161"/>
      <c r="BH341" s="28"/>
      <c r="BI341" s="161"/>
      <c r="BJ341" s="161"/>
      <c r="BK341" s="161"/>
      <c r="BL341" s="161"/>
      <c r="BO341" s="161"/>
      <c r="BP341" s="161"/>
      <c r="BQ341" s="161"/>
      <c r="BR341" s="161"/>
      <c r="BT341" s="161"/>
      <c r="BU341" s="161"/>
      <c r="BV341" s="161"/>
      <c r="BW341" s="161"/>
      <c r="BY341" s="28"/>
      <c r="CI341" s="174"/>
      <c r="CL341" s="28"/>
      <c r="CO341" s="28"/>
      <c r="CR341" s="28"/>
      <c r="CS341" s="15"/>
      <c r="CT341" s="15"/>
      <c r="CU341" s="174"/>
      <c r="CV341" s="211"/>
      <c r="CW341" s="14"/>
      <c r="CX341" s="174"/>
      <c r="DA341" s="28"/>
      <c r="DD341" s="28"/>
    </row>
    <row r="342" spans="47:108">
      <c r="AU342" s="12"/>
      <c r="AV342" s="12"/>
      <c r="AW342" s="12"/>
      <c r="AX342" s="12"/>
      <c r="AY342" s="161"/>
      <c r="AZ342" s="161"/>
      <c r="BA342" s="161"/>
      <c r="BB342" s="161"/>
      <c r="BC342" s="165"/>
      <c r="BD342" s="161"/>
      <c r="BE342" s="161"/>
      <c r="BF342" s="161"/>
      <c r="BG342" s="161"/>
      <c r="BH342" s="28"/>
      <c r="BI342" s="161"/>
      <c r="BJ342" s="161"/>
      <c r="BK342" s="161"/>
      <c r="BL342" s="161"/>
      <c r="BO342" s="161"/>
      <c r="BP342" s="161"/>
      <c r="BQ342" s="161"/>
      <c r="BR342" s="161"/>
      <c r="BT342" s="161"/>
      <c r="BU342" s="161"/>
      <c r="BV342" s="161"/>
      <c r="BW342" s="161"/>
      <c r="BY342" s="28"/>
      <c r="CI342" s="174"/>
      <c r="CL342" s="28"/>
      <c r="CO342" s="28"/>
      <c r="CR342" s="28"/>
      <c r="CS342" s="15"/>
      <c r="CT342" s="15"/>
      <c r="CU342" s="174"/>
      <c r="CV342" s="211"/>
      <c r="CW342" s="14"/>
      <c r="CX342" s="174"/>
      <c r="DA342" s="28"/>
      <c r="DD342" s="28"/>
    </row>
    <row r="343" spans="47:108">
      <c r="AU343" s="12"/>
      <c r="AV343" s="12"/>
      <c r="AW343" s="12"/>
      <c r="AX343" s="12"/>
      <c r="AY343" s="161"/>
      <c r="AZ343" s="161"/>
      <c r="BA343" s="161"/>
      <c r="BB343" s="161"/>
      <c r="BC343" s="165"/>
      <c r="BD343" s="161"/>
      <c r="BE343" s="161"/>
      <c r="BF343" s="161"/>
      <c r="BG343" s="161"/>
      <c r="BH343" s="28"/>
      <c r="BI343" s="161"/>
      <c r="BJ343" s="161"/>
      <c r="BK343" s="161"/>
      <c r="BL343" s="161"/>
      <c r="BO343" s="161"/>
      <c r="BP343" s="161"/>
      <c r="BQ343" s="161"/>
      <c r="BR343" s="161"/>
      <c r="BT343" s="161"/>
      <c r="BU343" s="161"/>
      <c r="BV343" s="161"/>
      <c r="BW343" s="161"/>
      <c r="BY343" s="28"/>
      <c r="CI343" s="174"/>
      <c r="CL343" s="28"/>
      <c r="CO343" s="28"/>
      <c r="CR343" s="28"/>
      <c r="CS343" s="15"/>
      <c r="CT343" s="15"/>
      <c r="CU343" s="174"/>
      <c r="CV343" s="211"/>
      <c r="CW343" s="14"/>
      <c r="CX343" s="174"/>
      <c r="DA343" s="28"/>
      <c r="DD343" s="28"/>
    </row>
    <row r="344" spans="47:108">
      <c r="AU344" s="12"/>
      <c r="AV344" s="12"/>
      <c r="AW344" s="12"/>
      <c r="AX344" s="12"/>
      <c r="AY344" s="161"/>
      <c r="AZ344" s="161"/>
      <c r="BA344" s="161"/>
      <c r="BB344" s="161"/>
      <c r="BC344" s="165"/>
      <c r="BD344" s="161"/>
      <c r="BE344" s="161"/>
      <c r="BF344" s="161"/>
      <c r="BG344" s="161"/>
      <c r="BH344" s="28"/>
      <c r="BI344" s="161"/>
      <c r="BJ344" s="161"/>
      <c r="BK344" s="161"/>
      <c r="BL344" s="161"/>
      <c r="BO344" s="161"/>
      <c r="BP344" s="161"/>
      <c r="BQ344" s="161"/>
      <c r="BR344" s="161"/>
      <c r="BT344" s="161"/>
      <c r="BU344" s="161"/>
      <c r="BV344" s="161"/>
      <c r="BW344" s="161"/>
      <c r="BY344" s="28"/>
      <c r="CI344" s="174"/>
      <c r="CL344" s="28"/>
      <c r="CO344" s="28"/>
      <c r="CR344" s="28"/>
      <c r="CS344" s="15"/>
      <c r="CT344" s="15"/>
      <c r="CU344" s="174"/>
      <c r="CV344" s="211"/>
      <c r="CW344" s="14"/>
      <c r="CX344" s="174"/>
      <c r="DA344" s="28"/>
      <c r="DD344" s="28"/>
    </row>
    <row r="345" spans="47:108">
      <c r="AU345" s="12"/>
      <c r="AV345" s="12"/>
      <c r="AW345" s="12"/>
      <c r="AX345" s="12"/>
      <c r="AY345" s="161"/>
      <c r="AZ345" s="161"/>
      <c r="BA345" s="161"/>
      <c r="BB345" s="161"/>
      <c r="BC345" s="165"/>
      <c r="BD345" s="161"/>
      <c r="BE345" s="161"/>
      <c r="BF345" s="161"/>
      <c r="BG345" s="161"/>
      <c r="BH345" s="28"/>
      <c r="BI345" s="161"/>
      <c r="BJ345" s="161"/>
      <c r="BK345" s="161"/>
      <c r="BL345" s="161"/>
      <c r="BO345" s="161"/>
      <c r="BP345" s="161"/>
      <c r="BQ345" s="161"/>
      <c r="BR345" s="161"/>
      <c r="BT345" s="161"/>
      <c r="BU345" s="161"/>
      <c r="BV345" s="161"/>
      <c r="BW345" s="161"/>
      <c r="BY345" s="28"/>
      <c r="CI345" s="174"/>
      <c r="CL345" s="28"/>
      <c r="CO345" s="28"/>
      <c r="CR345" s="28"/>
      <c r="CS345" s="15"/>
      <c r="CT345" s="15"/>
      <c r="CU345" s="174"/>
      <c r="CV345" s="211"/>
      <c r="CW345" s="14"/>
      <c r="CX345" s="174"/>
      <c r="DA345" s="28"/>
      <c r="DD345" s="28"/>
    </row>
    <row r="346" spans="47:108">
      <c r="AU346" s="12"/>
      <c r="AV346" s="12"/>
      <c r="AW346" s="12"/>
      <c r="AX346" s="12"/>
      <c r="AY346" s="161"/>
      <c r="AZ346" s="161"/>
      <c r="BA346" s="161"/>
      <c r="BB346" s="161"/>
      <c r="BC346" s="165"/>
      <c r="BD346" s="161"/>
      <c r="BE346" s="161"/>
      <c r="BF346" s="161"/>
      <c r="BG346" s="161"/>
      <c r="BH346" s="28"/>
      <c r="BI346" s="161"/>
      <c r="BJ346" s="161"/>
      <c r="BK346" s="161"/>
      <c r="BL346" s="161"/>
      <c r="BO346" s="161"/>
      <c r="BP346" s="161"/>
      <c r="BQ346" s="161"/>
      <c r="BR346" s="161"/>
      <c r="BT346" s="161"/>
      <c r="BU346" s="161"/>
      <c r="BV346" s="161"/>
      <c r="BW346" s="161"/>
      <c r="BY346" s="28"/>
      <c r="CI346" s="174"/>
      <c r="CL346" s="28"/>
      <c r="CO346" s="28"/>
      <c r="CR346" s="28"/>
      <c r="CS346" s="15"/>
      <c r="CT346" s="15"/>
      <c r="CU346" s="174"/>
      <c r="CV346" s="211"/>
      <c r="CW346" s="14"/>
      <c r="CX346" s="174"/>
      <c r="DA346" s="28"/>
      <c r="DD346" s="28"/>
    </row>
    <row r="347" spans="47:108">
      <c r="AU347" s="12"/>
      <c r="AV347" s="12"/>
      <c r="AW347" s="12"/>
      <c r="AX347" s="12"/>
      <c r="AY347" s="161"/>
      <c r="AZ347" s="161"/>
      <c r="BA347" s="161"/>
      <c r="BB347" s="161"/>
      <c r="BC347" s="165"/>
      <c r="BD347" s="161"/>
      <c r="BE347" s="161"/>
      <c r="BF347" s="161"/>
      <c r="BG347" s="161"/>
      <c r="BH347" s="28"/>
      <c r="BI347" s="161"/>
      <c r="BJ347" s="161"/>
      <c r="BK347" s="161"/>
      <c r="BL347" s="161"/>
      <c r="BO347" s="161"/>
      <c r="BP347" s="161"/>
      <c r="BQ347" s="161"/>
      <c r="BR347" s="161"/>
      <c r="BT347" s="161"/>
      <c r="BU347" s="161"/>
      <c r="BV347" s="161"/>
      <c r="BW347" s="161"/>
      <c r="BY347" s="28"/>
      <c r="CI347" s="174"/>
      <c r="CL347" s="28"/>
      <c r="CO347" s="28"/>
      <c r="CR347" s="28"/>
      <c r="CS347" s="15"/>
      <c r="CT347" s="15"/>
      <c r="CV347" s="211"/>
      <c r="CW347" s="14"/>
      <c r="CX347" s="174"/>
      <c r="DA347" s="28"/>
      <c r="DD347" s="28"/>
    </row>
    <row r="348" spans="47:108">
      <c r="AU348" s="12"/>
      <c r="AV348" s="12"/>
      <c r="AW348" s="12"/>
      <c r="AX348" s="12"/>
      <c r="AY348" s="161"/>
      <c r="AZ348" s="161"/>
      <c r="BA348" s="161"/>
      <c r="BB348" s="161"/>
      <c r="BC348" s="165"/>
      <c r="BD348" s="161"/>
      <c r="BE348" s="161"/>
      <c r="BF348" s="161"/>
      <c r="BG348" s="161"/>
      <c r="BH348" s="28"/>
      <c r="BI348" s="161"/>
      <c r="BJ348" s="161"/>
      <c r="BK348" s="161"/>
      <c r="BL348" s="161"/>
      <c r="BO348" s="161"/>
      <c r="BP348" s="161"/>
      <c r="BQ348" s="161"/>
      <c r="BR348" s="161"/>
      <c r="BT348" s="161"/>
      <c r="BU348" s="161"/>
      <c r="BV348" s="161"/>
      <c r="BW348" s="161"/>
      <c r="BY348" s="28"/>
      <c r="CI348" s="174"/>
      <c r="CL348" s="28"/>
      <c r="CO348" s="28"/>
      <c r="CR348" s="28"/>
      <c r="CS348" s="15"/>
      <c r="CT348" s="15"/>
      <c r="CV348" s="211"/>
      <c r="CW348" s="14"/>
      <c r="CX348" s="174"/>
      <c r="DA348" s="28"/>
      <c r="DD348" s="28"/>
    </row>
    <row r="349" spans="47:108">
      <c r="AU349" s="12"/>
      <c r="AV349" s="12"/>
      <c r="AW349" s="12"/>
      <c r="AX349" s="12"/>
      <c r="AY349" s="161"/>
      <c r="AZ349" s="161"/>
      <c r="BA349" s="161"/>
      <c r="BB349" s="161"/>
      <c r="BC349" s="165"/>
      <c r="BD349" s="161"/>
      <c r="BE349" s="161"/>
      <c r="BF349" s="161"/>
      <c r="BG349" s="161"/>
      <c r="BH349" s="28"/>
      <c r="BI349" s="161"/>
      <c r="BJ349" s="161"/>
      <c r="BK349" s="161"/>
      <c r="BL349" s="161"/>
      <c r="BO349" s="161"/>
      <c r="BP349" s="161"/>
      <c r="BQ349" s="161"/>
      <c r="BR349" s="161"/>
      <c r="BT349" s="161"/>
      <c r="BU349" s="161"/>
      <c r="BV349" s="161"/>
      <c r="BW349" s="161"/>
      <c r="BY349" s="28"/>
      <c r="CI349" s="174"/>
      <c r="CL349" s="28"/>
      <c r="CO349" s="28"/>
      <c r="CR349" s="28"/>
      <c r="CS349" s="15"/>
      <c r="CT349" s="15"/>
      <c r="CV349" s="211"/>
      <c r="CW349" s="14"/>
      <c r="CX349" s="174"/>
      <c r="DA349" s="28"/>
      <c r="DD349" s="28"/>
    </row>
    <row r="350" spans="47:108">
      <c r="AU350" s="12"/>
      <c r="AV350" s="12"/>
      <c r="AW350" s="12"/>
      <c r="AX350" s="12"/>
      <c r="AY350" s="161"/>
      <c r="AZ350" s="161"/>
      <c r="BA350" s="161"/>
      <c r="BB350" s="161"/>
      <c r="BC350" s="165"/>
      <c r="BD350" s="161"/>
      <c r="BE350" s="161"/>
      <c r="BF350" s="161"/>
      <c r="BG350" s="161"/>
      <c r="BH350" s="28"/>
      <c r="BI350" s="161"/>
      <c r="BJ350" s="161"/>
      <c r="BK350" s="161"/>
      <c r="BL350" s="161"/>
      <c r="BO350" s="161"/>
      <c r="BP350" s="161"/>
      <c r="BQ350" s="161"/>
      <c r="BR350" s="161"/>
      <c r="BT350" s="161"/>
      <c r="BU350" s="161"/>
      <c r="BV350" s="161"/>
      <c r="BW350" s="161"/>
      <c r="BY350" s="28"/>
      <c r="CI350" s="174"/>
      <c r="CL350" s="28"/>
      <c r="CO350" s="28"/>
      <c r="CR350" s="28"/>
      <c r="CS350" s="15"/>
      <c r="CT350" s="15"/>
      <c r="CV350" s="211"/>
      <c r="CW350" s="14"/>
      <c r="CX350" s="174"/>
      <c r="DA350" s="28"/>
      <c r="DD350" s="28"/>
    </row>
    <row r="351" spans="47:108">
      <c r="AU351" s="12"/>
      <c r="AV351" s="12"/>
      <c r="AW351" s="12"/>
      <c r="AX351" s="12"/>
      <c r="AY351" s="161"/>
      <c r="AZ351" s="161"/>
      <c r="BA351" s="161"/>
      <c r="BB351" s="161"/>
      <c r="BC351" s="165"/>
      <c r="BD351" s="161"/>
      <c r="BE351" s="161"/>
      <c r="BF351" s="161"/>
      <c r="BG351" s="161"/>
      <c r="BH351" s="28"/>
      <c r="BI351" s="161"/>
      <c r="BJ351" s="161"/>
      <c r="BK351" s="161"/>
      <c r="BL351" s="161"/>
      <c r="BO351" s="161"/>
      <c r="BP351" s="161"/>
      <c r="BQ351" s="161"/>
      <c r="BR351" s="161"/>
      <c r="BT351" s="161"/>
      <c r="BU351" s="161"/>
      <c r="BV351" s="161"/>
      <c r="BW351" s="161"/>
      <c r="BY351" s="28"/>
      <c r="CI351" s="174"/>
      <c r="CL351" s="28"/>
      <c r="CO351" s="28"/>
      <c r="CR351" s="28"/>
      <c r="CS351" s="15"/>
      <c r="CT351" s="15"/>
      <c r="CV351" s="211"/>
      <c r="CW351" s="14"/>
      <c r="CX351" s="174"/>
      <c r="DA351" s="28"/>
      <c r="DD351" s="28"/>
    </row>
    <row r="352" spans="47:108">
      <c r="AU352" s="12"/>
      <c r="AV352" s="12"/>
      <c r="AW352" s="12"/>
      <c r="AX352" s="12"/>
      <c r="AY352" s="161"/>
      <c r="AZ352" s="161"/>
      <c r="BA352" s="161"/>
      <c r="BB352" s="161"/>
      <c r="BC352" s="165"/>
      <c r="BD352" s="161"/>
      <c r="BE352" s="161"/>
      <c r="BF352" s="161"/>
      <c r="BG352" s="161"/>
      <c r="BH352" s="28"/>
      <c r="BI352" s="161"/>
      <c r="BJ352" s="161"/>
      <c r="BK352" s="161"/>
      <c r="BL352" s="161"/>
      <c r="BO352" s="161"/>
      <c r="BP352" s="161"/>
      <c r="BQ352" s="161"/>
      <c r="BR352" s="161"/>
      <c r="BT352" s="161"/>
      <c r="BU352" s="161"/>
      <c r="BV352" s="161"/>
      <c r="BW352" s="161"/>
      <c r="BY352" s="28"/>
      <c r="CI352" s="174"/>
      <c r="CL352" s="28"/>
      <c r="CO352" s="28"/>
      <c r="CR352" s="28"/>
      <c r="CS352" s="15"/>
      <c r="CT352" s="15"/>
      <c r="CV352" s="211"/>
      <c r="CW352" s="14"/>
      <c r="CX352" s="174"/>
      <c r="DA352" s="28"/>
      <c r="DD352" s="28"/>
    </row>
    <row r="353" spans="47:108">
      <c r="AU353" s="12"/>
      <c r="AV353" s="12"/>
      <c r="AW353" s="12"/>
      <c r="AX353" s="12"/>
      <c r="AY353" s="161"/>
      <c r="AZ353" s="161"/>
      <c r="BA353" s="161"/>
      <c r="BB353" s="161"/>
      <c r="BC353" s="165"/>
      <c r="BD353" s="161"/>
      <c r="BE353" s="161"/>
      <c r="BF353" s="161"/>
      <c r="BG353" s="161"/>
      <c r="BH353" s="28"/>
      <c r="BI353" s="161"/>
      <c r="BJ353" s="161"/>
      <c r="BK353" s="161"/>
      <c r="BL353" s="161"/>
      <c r="BO353" s="161"/>
      <c r="BP353" s="161"/>
      <c r="BQ353" s="161"/>
      <c r="BR353" s="161"/>
      <c r="BT353" s="161"/>
      <c r="BU353" s="161"/>
      <c r="BV353" s="161"/>
      <c r="BW353" s="161"/>
      <c r="BY353" s="28"/>
      <c r="CI353" s="174"/>
      <c r="CL353" s="28"/>
      <c r="CO353" s="28"/>
      <c r="CR353" s="28"/>
      <c r="CS353" s="15"/>
      <c r="CT353" s="15"/>
      <c r="CV353" s="211"/>
      <c r="CW353" s="14"/>
      <c r="CX353" s="174"/>
      <c r="DA353" s="28"/>
      <c r="DD353" s="28"/>
    </row>
    <row r="354" spans="47:108">
      <c r="AU354" s="12"/>
      <c r="AV354" s="12"/>
      <c r="AW354" s="12"/>
      <c r="AX354" s="12"/>
      <c r="AY354" s="161"/>
      <c r="AZ354" s="161"/>
      <c r="BA354" s="161"/>
      <c r="BB354" s="161"/>
      <c r="BC354" s="165"/>
      <c r="BD354" s="161"/>
      <c r="BE354" s="161"/>
      <c r="BF354" s="161"/>
      <c r="BG354" s="161"/>
      <c r="BH354" s="28"/>
      <c r="BI354" s="161"/>
      <c r="BJ354" s="161"/>
      <c r="BK354" s="161"/>
      <c r="BL354" s="161"/>
      <c r="BO354" s="161"/>
      <c r="BP354" s="161"/>
      <c r="BQ354" s="161"/>
      <c r="BR354" s="161"/>
      <c r="BT354" s="161"/>
      <c r="BU354" s="161"/>
      <c r="BV354" s="161"/>
      <c r="BW354" s="161"/>
      <c r="BY354" s="28"/>
      <c r="CI354" s="174"/>
      <c r="CL354" s="28"/>
      <c r="CO354" s="28"/>
      <c r="CR354" s="28"/>
      <c r="CS354" s="15"/>
      <c r="CT354" s="15"/>
      <c r="CV354" s="211"/>
      <c r="CW354" s="14"/>
      <c r="CX354" s="174"/>
      <c r="DA354" s="28"/>
      <c r="DD354" s="28"/>
    </row>
    <row r="355" spans="47:108">
      <c r="AU355" s="12"/>
      <c r="AV355" s="12"/>
      <c r="AW355" s="12"/>
      <c r="AX355" s="12"/>
      <c r="AY355" s="161"/>
      <c r="AZ355" s="161"/>
      <c r="BA355" s="161"/>
      <c r="BB355" s="161"/>
      <c r="BC355" s="165"/>
      <c r="BD355" s="161"/>
      <c r="BE355" s="161"/>
      <c r="BF355" s="161"/>
      <c r="BG355" s="161"/>
      <c r="BH355" s="28"/>
      <c r="BI355" s="161"/>
      <c r="BJ355" s="161"/>
      <c r="BK355" s="161"/>
      <c r="BL355" s="161"/>
      <c r="BO355" s="161"/>
      <c r="BP355" s="161"/>
      <c r="BQ355" s="161"/>
      <c r="BR355" s="161"/>
      <c r="BT355" s="161"/>
      <c r="BU355" s="161"/>
      <c r="BV355" s="161"/>
      <c r="BW355" s="161"/>
      <c r="BY355" s="28"/>
      <c r="CI355" s="174"/>
      <c r="CL355" s="28"/>
      <c r="CO355" s="28"/>
      <c r="CR355" s="28"/>
      <c r="CS355" s="15"/>
      <c r="CT355" s="15"/>
      <c r="CV355" s="211"/>
      <c r="CW355" s="14"/>
      <c r="CX355" s="174"/>
      <c r="DA355" s="28"/>
      <c r="DD355" s="28"/>
    </row>
    <row r="356" spans="47:108">
      <c r="AU356" s="12"/>
      <c r="AV356" s="12"/>
      <c r="AW356" s="12"/>
      <c r="AX356" s="12"/>
      <c r="AY356" s="161"/>
      <c r="AZ356" s="161"/>
      <c r="BA356" s="161"/>
      <c r="BB356" s="161"/>
      <c r="BC356" s="165"/>
      <c r="BD356" s="161"/>
      <c r="BE356" s="161"/>
      <c r="BF356" s="161"/>
      <c r="BG356" s="161"/>
      <c r="BH356" s="28"/>
      <c r="BI356" s="161"/>
      <c r="BJ356" s="161"/>
      <c r="BK356" s="161"/>
      <c r="BL356" s="161"/>
      <c r="BO356" s="161"/>
      <c r="BP356" s="161"/>
      <c r="BQ356" s="161"/>
      <c r="BR356" s="161"/>
      <c r="BT356" s="161"/>
      <c r="BU356" s="161"/>
      <c r="BV356" s="161"/>
      <c r="BW356" s="161"/>
      <c r="BY356" s="28"/>
      <c r="CI356" s="174"/>
      <c r="CL356" s="28"/>
      <c r="CO356" s="28"/>
      <c r="CR356" s="28"/>
      <c r="CS356" s="15"/>
      <c r="CT356" s="15"/>
      <c r="CV356" s="211"/>
      <c r="CW356" s="14"/>
      <c r="CX356" s="174"/>
      <c r="DA356" s="28"/>
      <c r="DD356" s="28"/>
    </row>
    <row r="357" spans="47:108">
      <c r="AU357" s="12"/>
      <c r="AV357" s="12"/>
      <c r="AW357" s="12"/>
      <c r="AX357" s="12"/>
      <c r="AY357" s="161"/>
      <c r="AZ357" s="161"/>
      <c r="BA357" s="161"/>
      <c r="BB357" s="161"/>
      <c r="BC357" s="165"/>
      <c r="BD357" s="161"/>
      <c r="BE357" s="161"/>
      <c r="BF357" s="161"/>
      <c r="BG357" s="161"/>
      <c r="BH357" s="28"/>
      <c r="BI357" s="161"/>
      <c r="BJ357" s="161"/>
      <c r="BK357" s="161"/>
      <c r="BL357" s="161"/>
      <c r="BO357" s="161"/>
      <c r="BP357" s="161"/>
      <c r="BQ357" s="161"/>
      <c r="BR357" s="161"/>
      <c r="BT357" s="161"/>
      <c r="BU357" s="161"/>
      <c r="BV357" s="161"/>
      <c r="BW357" s="161"/>
      <c r="BY357" s="28"/>
      <c r="CI357" s="174"/>
      <c r="CL357" s="28"/>
      <c r="CO357" s="28"/>
      <c r="CR357" s="28"/>
      <c r="CS357" s="15"/>
      <c r="CT357" s="15"/>
      <c r="CV357" s="211"/>
      <c r="CW357" s="14"/>
      <c r="CX357" s="174"/>
      <c r="DA357" s="28"/>
      <c r="DD357" s="28"/>
    </row>
    <row r="358" spans="47:108">
      <c r="AU358" s="12"/>
      <c r="AV358" s="12"/>
      <c r="AW358" s="12"/>
      <c r="AX358" s="12"/>
      <c r="AY358" s="161"/>
      <c r="AZ358" s="161"/>
      <c r="BA358" s="161"/>
      <c r="BB358" s="161"/>
      <c r="BC358" s="165"/>
      <c r="BD358" s="161"/>
      <c r="BE358" s="161"/>
      <c r="BF358" s="161"/>
      <c r="BG358" s="161"/>
      <c r="BH358" s="28"/>
      <c r="BI358" s="161"/>
      <c r="BJ358" s="161"/>
      <c r="BK358" s="161"/>
      <c r="BL358" s="161"/>
      <c r="BO358" s="161"/>
      <c r="BP358" s="161"/>
      <c r="BQ358" s="161"/>
      <c r="BR358" s="161"/>
      <c r="BT358" s="161"/>
      <c r="BU358" s="161"/>
      <c r="BV358" s="161"/>
      <c r="BW358" s="161"/>
      <c r="BY358" s="28"/>
      <c r="CI358" s="174"/>
      <c r="CL358" s="28"/>
      <c r="CO358" s="28"/>
      <c r="CR358" s="28"/>
      <c r="CS358" s="15"/>
      <c r="CT358" s="15"/>
      <c r="CV358" s="211"/>
      <c r="CW358" s="14"/>
      <c r="CX358" s="174"/>
      <c r="DA358" s="28"/>
      <c r="DD358" s="28"/>
    </row>
    <row r="359" spans="47:108">
      <c r="AU359" s="12"/>
      <c r="AV359" s="12"/>
      <c r="AW359" s="12"/>
      <c r="AX359" s="12"/>
      <c r="AY359" s="161"/>
      <c r="AZ359" s="161"/>
      <c r="BA359" s="161"/>
      <c r="BB359" s="161"/>
      <c r="BC359" s="165"/>
      <c r="BD359" s="161"/>
      <c r="BE359" s="161"/>
      <c r="BF359" s="161"/>
      <c r="BG359" s="161"/>
      <c r="BH359" s="28"/>
      <c r="BI359" s="161"/>
      <c r="BJ359" s="161"/>
      <c r="BK359" s="161"/>
      <c r="BL359" s="161"/>
      <c r="BO359" s="161"/>
      <c r="BP359" s="161"/>
      <c r="BQ359" s="161"/>
      <c r="BR359" s="161"/>
      <c r="BT359" s="161"/>
      <c r="BU359" s="161"/>
      <c r="BV359" s="161"/>
      <c r="BW359" s="161"/>
      <c r="BY359" s="28"/>
      <c r="CI359" s="174"/>
      <c r="CL359" s="28"/>
      <c r="CO359" s="28"/>
      <c r="CR359" s="28"/>
      <c r="CS359" s="15"/>
      <c r="CT359" s="15"/>
      <c r="CV359" s="211"/>
      <c r="CW359" s="14"/>
      <c r="CX359" s="174"/>
      <c r="DA359" s="28"/>
      <c r="DD359" s="28"/>
    </row>
    <row r="360" spans="47:108">
      <c r="AU360" s="12"/>
      <c r="AV360" s="12"/>
      <c r="AW360" s="12"/>
      <c r="AX360" s="12"/>
      <c r="AY360" s="161"/>
      <c r="AZ360" s="161"/>
      <c r="BA360" s="161"/>
      <c r="BB360" s="161"/>
      <c r="BC360" s="165"/>
      <c r="BD360" s="161"/>
      <c r="BE360" s="161"/>
      <c r="BF360" s="161"/>
      <c r="BG360" s="161"/>
      <c r="BH360" s="28"/>
      <c r="BI360" s="161"/>
      <c r="BJ360" s="161"/>
      <c r="BK360" s="161"/>
      <c r="BL360" s="161"/>
      <c r="BO360" s="161"/>
      <c r="BP360" s="161"/>
      <c r="BQ360" s="161"/>
      <c r="BR360" s="161"/>
      <c r="BT360" s="161"/>
      <c r="BU360" s="161"/>
      <c r="BV360" s="161"/>
      <c r="BW360" s="161"/>
      <c r="BY360" s="28"/>
      <c r="CI360" s="174"/>
      <c r="CL360" s="28"/>
      <c r="CO360" s="28"/>
      <c r="CR360" s="28"/>
      <c r="CS360" s="15"/>
      <c r="CT360" s="15"/>
      <c r="CV360" s="211"/>
      <c r="CW360" s="14"/>
      <c r="CX360" s="174"/>
      <c r="DA360" s="28"/>
      <c r="DD360" s="28"/>
    </row>
    <row r="361" spans="47:108">
      <c r="AU361" s="12"/>
      <c r="AV361" s="12"/>
      <c r="AW361" s="12"/>
      <c r="AX361" s="12"/>
      <c r="AY361" s="161"/>
      <c r="AZ361" s="161"/>
      <c r="BA361" s="161"/>
      <c r="BB361" s="161"/>
      <c r="BC361" s="165"/>
      <c r="BD361" s="161"/>
      <c r="BE361" s="161"/>
      <c r="BF361" s="161"/>
      <c r="BG361" s="161"/>
      <c r="BH361" s="28"/>
      <c r="BI361" s="161"/>
      <c r="BJ361" s="161"/>
      <c r="BK361" s="161"/>
      <c r="BL361" s="161"/>
      <c r="BO361" s="161"/>
      <c r="BP361" s="161"/>
      <c r="BQ361" s="161"/>
      <c r="BR361" s="161"/>
      <c r="BT361" s="161"/>
      <c r="BU361" s="161"/>
      <c r="BV361" s="161"/>
      <c r="BW361" s="161"/>
      <c r="BY361" s="28"/>
      <c r="CI361" s="174"/>
      <c r="CL361" s="28"/>
      <c r="CO361" s="28"/>
      <c r="CR361" s="28"/>
      <c r="CS361" s="15"/>
      <c r="CT361" s="15"/>
      <c r="CV361" s="211"/>
      <c r="CW361" s="14"/>
      <c r="CX361" s="174"/>
      <c r="DA361" s="28"/>
      <c r="DD361" s="28"/>
    </row>
    <row r="362" spans="47:108">
      <c r="AU362" s="12"/>
      <c r="AV362" s="12"/>
      <c r="AW362" s="12"/>
      <c r="AX362" s="12"/>
      <c r="AY362" s="161"/>
      <c r="AZ362" s="161"/>
      <c r="BA362" s="161"/>
      <c r="BB362" s="161"/>
      <c r="BC362" s="165"/>
      <c r="BD362" s="161"/>
      <c r="BE362" s="161"/>
      <c r="BF362" s="161"/>
      <c r="BG362" s="161"/>
      <c r="BH362" s="28"/>
      <c r="BI362" s="161"/>
      <c r="BJ362" s="161"/>
      <c r="BK362" s="161"/>
      <c r="BL362" s="161"/>
      <c r="BO362" s="161"/>
      <c r="BP362" s="161"/>
      <c r="BQ362" s="161"/>
      <c r="BR362" s="161"/>
      <c r="BT362" s="161"/>
      <c r="BU362" s="161"/>
      <c r="BV362" s="161"/>
      <c r="BW362" s="161"/>
      <c r="BY362" s="28"/>
      <c r="CI362" s="174"/>
      <c r="CL362" s="28"/>
      <c r="CO362" s="28"/>
      <c r="CR362" s="28"/>
      <c r="CS362" s="15"/>
      <c r="CT362" s="15"/>
      <c r="CV362" s="211"/>
      <c r="CW362" s="14"/>
      <c r="CX362" s="174"/>
      <c r="DA362" s="28"/>
      <c r="DD362" s="28"/>
    </row>
    <row r="363" spans="47:108">
      <c r="AU363" s="12"/>
      <c r="AV363" s="12"/>
      <c r="AW363" s="12"/>
      <c r="AX363" s="12"/>
      <c r="AY363" s="161"/>
      <c r="AZ363" s="161"/>
      <c r="BA363" s="161"/>
      <c r="BB363" s="161"/>
      <c r="BC363" s="165"/>
      <c r="BD363" s="161"/>
      <c r="BE363" s="161"/>
      <c r="BF363" s="161"/>
      <c r="BG363" s="161"/>
      <c r="BH363" s="28"/>
      <c r="BI363" s="161"/>
      <c r="BJ363" s="161"/>
      <c r="BK363" s="161"/>
      <c r="BL363" s="161"/>
      <c r="BO363" s="161"/>
      <c r="BP363" s="161"/>
      <c r="BQ363" s="161"/>
      <c r="BR363" s="161"/>
      <c r="BT363" s="161"/>
      <c r="BU363" s="161"/>
      <c r="BV363" s="161"/>
      <c r="BW363" s="161"/>
      <c r="BY363" s="28"/>
      <c r="CI363" s="174"/>
      <c r="CL363" s="28"/>
      <c r="CO363" s="28"/>
      <c r="CR363" s="28"/>
      <c r="CS363" s="15"/>
      <c r="CT363" s="15"/>
      <c r="CV363" s="211"/>
      <c r="CW363" s="14"/>
      <c r="CX363" s="174"/>
      <c r="DA363" s="28"/>
      <c r="DD363" s="28"/>
    </row>
    <row r="364" spans="47:108">
      <c r="AU364" s="12"/>
      <c r="AV364" s="12"/>
      <c r="AW364" s="12"/>
      <c r="AX364" s="12"/>
      <c r="AY364" s="161"/>
      <c r="AZ364" s="161"/>
      <c r="BA364" s="161"/>
      <c r="BB364" s="161"/>
      <c r="BC364" s="165"/>
      <c r="BD364" s="161"/>
      <c r="BE364" s="161"/>
      <c r="BF364" s="161"/>
      <c r="BG364" s="161"/>
      <c r="BH364" s="28"/>
      <c r="BI364" s="161"/>
      <c r="BJ364" s="161"/>
      <c r="BK364" s="161"/>
      <c r="BL364" s="161"/>
      <c r="BO364" s="161"/>
      <c r="BP364" s="161"/>
      <c r="BQ364" s="161"/>
      <c r="BR364" s="161"/>
      <c r="BT364" s="161"/>
      <c r="BU364" s="161"/>
      <c r="BV364" s="161"/>
      <c r="BW364" s="161"/>
      <c r="BY364" s="28"/>
      <c r="CI364" s="174"/>
      <c r="CL364" s="28"/>
      <c r="CO364" s="28"/>
      <c r="CR364" s="28"/>
      <c r="CS364" s="15"/>
      <c r="CT364" s="15"/>
      <c r="CV364" s="211"/>
      <c r="CW364" s="14"/>
      <c r="CX364" s="174"/>
      <c r="DA364" s="28"/>
      <c r="DD364" s="28"/>
    </row>
    <row r="365" spans="47:108">
      <c r="AU365" s="12"/>
      <c r="AV365" s="12"/>
      <c r="AW365" s="12"/>
      <c r="AX365" s="12"/>
      <c r="AY365" s="161"/>
      <c r="AZ365" s="161"/>
      <c r="BA365" s="161"/>
      <c r="BB365" s="161"/>
      <c r="BC365" s="165"/>
      <c r="BD365" s="161"/>
      <c r="BE365" s="161"/>
      <c r="BF365" s="161"/>
      <c r="BG365" s="161"/>
      <c r="BH365" s="28"/>
      <c r="BI365" s="161"/>
      <c r="BJ365" s="161"/>
      <c r="BK365" s="161"/>
      <c r="BL365" s="161"/>
      <c r="BO365" s="161"/>
      <c r="BP365" s="161"/>
      <c r="BQ365" s="161"/>
      <c r="BR365" s="161"/>
      <c r="BT365" s="161"/>
      <c r="BU365" s="161"/>
      <c r="BV365" s="161"/>
      <c r="BW365" s="161"/>
      <c r="BY365" s="28"/>
      <c r="CI365" s="174"/>
      <c r="CL365" s="28"/>
      <c r="CO365" s="28"/>
      <c r="CR365" s="28"/>
      <c r="CS365" s="15"/>
      <c r="CT365" s="15"/>
      <c r="CV365" s="211"/>
      <c r="CW365" s="14"/>
      <c r="CX365" s="174"/>
      <c r="DA365" s="28"/>
      <c r="DD365" s="28"/>
    </row>
    <row r="366" spans="47:108">
      <c r="AU366" s="12"/>
      <c r="AV366" s="12"/>
      <c r="AW366" s="12"/>
      <c r="AX366" s="12"/>
      <c r="AY366" s="161"/>
      <c r="AZ366" s="161"/>
      <c r="BA366" s="161"/>
      <c r="BB366" s="161"/>
      <c r="BC366" s="165"/>
      <c r="BD366" s="161"/>
      <c r="BE366" s="161"/>
      <c r="BF366" s="161"/>
      <c r="BG366" s="161"/>
      <c r="BH366" s="28"/>
      <c r="BI366" s="161"/>
      <c r="BJ366" s="161"/>
      <c r="BK366" s="161"/>
      <c r="BL366" s="161"/>
      <c r="BO366" s="161"/>
      <c r="BP366" s="161"/>
      <c r="BQ366" s="161"/>
      <c r="BR366" s="161"/>
      <c r="BT366" s="161"/>
      <c r="BU366" s="161"/>
      <c r="BV366" s="161"/>
      <c r="BW366" s="161"/>
      <c r="BY366" s="28"/>
      <c r="CI366" s="174"/>
      <c r="CL366" s="28"/>
      <c r="CO366" s="28"/>
      <c r="CR366" s="28"/>
      <c r="CS366" s="15"/>
      <c r="CT366" s="15"/>
      <c r="CV366" s="211"/>
      <c r="CW366" s="14"/>
      <c r="CX366" s="174"/>
      <c r="DA366" s="28"/>
      <c r="DD366" s="28"/>
    </row>
    <row r="367" spans="47:108">
      <c r="AU367" s="12"/>
      <c r="AV367" s="12"/>
      <c r="AW367" s="12"/>
      <c r="AX367" s="12"/>
      <c r="AY367" s="161"/>
      <c r="AZ367" s="161"/>
      <c r="BA367" s="161"/>
      <c r="BB367" s="161"/>
      <c r="BC367" s="165"/>
      <c r="BD367" s="161"/>
      <c r="BE367" s="161"/>
      <c r="BF367" s="161"/>
      <c r="BG367" s="161"/>
      <c r="BH367" s="28"/>
      <c r="BI367" s="161"/>
      <c r="BJ367" s="161"/>
      <c r="BK367" s="161"/>
      <c r="BL367" s="161"/>
      <c r="BO367" s="161"/>
      <c r="BP367" s="161"/>
      <c r="BQ367" s="161"/>
      <c r="BR367" s="161"/>
      <c r="BT367" s="161"/>
      <c r="BU367" s="161"/>
      <c r="BV367" s="161"/>
      <c r="BW367" s="161"/>
      <c r="BY367" s="28"/>
      <c r="CI367" s="174"/>
      <c r="CL367" s="28"/>
      <c r="CO367" s="28"/>
      <c r="CR367" s="28"/>
      <c r="CS367" s="15"/>
      <c r="CV367" s="211"/>
      <c r="CW367" s="14"/>
      <c r="CX367" s="174"/>
      <c r="DA367" s="28"/>
      <c r="DD367" s="28"/>
    </row>
    <row r="368" spans="47:108">
      <c r="AU368" s="12"/>
      <c r="AV368" s="12"/>
      <c r="AW368" s="12"/>
      <c r="AX368" s="12"/>
      <c r="AY368" s="161"/>
      <c r="AZ368" s="161"/>
      <c r="BA368" s="161"/>
      <c r="BB368" s="161"/>
      <c r="BC368" s="165"/>
      <c r="BD368" s="161"/>
      <c r="BE368" s="161"/>
      <c r="BF368" s="161"/>
      <c r="BG368" s="161"/>
      <c r="BH368" s="28"/>
      <c r="BI368" s="161"/>
      <c r="BJ368" s="161"/>
      <c r="BK368" s="161"/>
      <c r="BL368" s="161"/>
      <c r="BO368" s="161"/>
      <c r="BP368" s="161"/>
      <c r="BQ368" s="161"/>
      <c r="BR368" s="161"/>
      <c r="BT368" s="161"/>
      <c r="BU368" s="161"/>
      <c r="BV368" s="161"/>
      <c r="BW368" s="161"/>
      <c r="BY368" s="28"/>
      <c r="CI368" s="174"/>
      <c r="CL368" s="28"/>
      <c r="CO368" s="28"/>
      <c r="CR368" s="28"/>
      <c r="CS368" s="15"/>
      <c r="CV368" s="211"/>
      <c r="CW368" s="14"/>
      <c r="CX368" s="174"/>
      <c r="DA368" s="28"/>
      <c r="DD368" s="28"/>
    </row>
    <row r="369" spans="47:108">
      <c r="AU369" s="12"/>
      <c r="AV369" s="12"/>
      <c r="AW369" s="12"/>
      <c r="AX369" s="12"/>
      <c r="AY369" s="161"/>
      <c r="AZ369" s="161"/>
      <c r="BA369" s="161"/>
      <c r="BB369" s="161"/>
      <c r="BC369" s="165"/>
      <c r="BD369" s="161"/>
      <c r="BE369" s="161"/>
      <c r="BF369" s="161"/>
      <c r="BG369" s="161"/>
      <c r="BH369" s="28"/>
      <c r="BI369" s="161"/>
      <c r="BJ369" s="161"/>
      <c r="BK369" s="161"/>
      <c r="BL369" s="161"/>
      <c r="BO369" s="161"/>
      <c r="BP369" s="161"/>
      <c r="BQ369" s="161"/>
      <c r="BR369" s="161"/>
      <c r="BT369" s="161"/>
      <c r="BU369" s="161"/>
      <c r="BV369" s="161"/>
      <c r="BW369" s="161"/>
      <c r="BY369" s="28"/>
      <c r="CI369" s="174"/>
      <c r="CL369" s="28"/>
      <c r="CO369" s="28"/>
      <c r="CR369" s="28"/>
      <c r="CS369" s="15"/>
      <c r="CV369" s="211"/>
      <c r="CW369" s="14"/>
      <c r="CX369" s="174"/>
      <c r="DA369" s="28"/>
      <c r="DD369" s="28"/>
    </row>
    <row r="370" spans="47:108">
      <c r="AU370" s="12"/>
      <c r="AV370" s="12"/>
      <c r="AW370" s="12"/>
      <c r="AX370" s="12"/>
      <c r="AY370" s="161"/>
      <c r="AZ370" s="161"/>
      <c r="BA370" s="161"/>
      <c r="BB370" s="161"/>
      <c r="BC370" s="165"/>
      <c r="BD370" s="161"/>
      <c r="BE370" s="161"/>
      <c r="BF370" s="161"/>
      <c r="BG370" s="161"/>
      <c r="BH370" s="28"/>
      <c r="BI370" s="161"/>
      <c r="BJ370" s="161"/>
      <c r="BK370" s="161"/>
      <c r="BL370" s="161"/>
      <c r="BO370" s="161"/>
      <c r="BP370" s="161"/>
      <c r="BQ370" s="161"/>
      <c r="BR370" s="161"/>
      <c r="BT370" s="161"/>
      <c r="BU370" s="161"/>
      <c r="BV370" s="161"/>
      <c r="BW370" s="161"/>
      <c r="BY370" s="28"/>
      <c r="CI370" s="174"/>
      <c r="CL370" s="28"/>
      <c r="CO370" s="28"/>
      <c r="CR370" s="28"/>
      <c r="CS370" s="15"/>
      <c r="CV370" s="211"/>
      <c r="CW370" s="14"/>
      <c r="CX370" s="174"/>
      <c r="DA370" s="28"/>
      <c r="DD370" s="28"/>
    </row>
    <row r="371" spans="47:108">
      <c r="AU371" s="12"/>
      <c r="AV371" s="12"/>
      <c r="AW371" s="12"/>
      <c r="AX371" s="12"/>
      <c r="AY371" s="161"/>
      <c r="AZ371" s="161"/>
      <c r="BA371" s="161"/>
      <c r="BB371" s="161"/>
      <c r="BC371" s="165"/>
      <c r="BD371" s="161"/>
      <c r="BE371" s="161"/>
      <c r="BF371" s="161"/>
      <c r="BG371" s="161"/>
      <c r="BH371" s="28"/>
      <c r="BI371" s="161"/>
      <c r="BJ371" s="161"/>
      <c r="BK371" s="161"/>
      <c r="BL371" s="161"/>
      <c r="BO371" s="161"/>
      <c r="BP371" s="161"/>
      <c r="BQ371" s="161"/>
      <c r="BR371" s="161"/>
      <c r="BT371" s="161"/>
      <c r="BU371" s="161"/>
      <c r="BV371" s="161"/>
      <c r="BW371" s="161"/>
      <c r="BY371" s="28"/>
      <c r="CI371" s="174"/>
      <c r="CL371" s="28"/>
      <c r="CO371" s="28"/>
      <c r="CR371" s="28"/>
      <c r="CS371" s="15"/>
      <c r="CV371" s="211"/>
      <c r="CW371" s="14"/>
      <c r="CX371" s="174"/>
      <c r="DA371" s="28"/>
      <c r="DD371" s="28"/>
    </row>
    <row r="372" spans="47:108">
      <c r="AU372" s="12"/>
      <c r="AV372" s="12"/>
      <c r="AW372" s="12"/>
      <c r="AX372" s="12"/>
      <c r="AY372" s="161"/>
      <c r="AZ372" s="161"/>
      <c r="BA372" s="161"/>
      <c r="BB372" s="161"/>
      <c r="BC372" s="165"/>
      <c r="BD372" s="161"/>
      <c r="BE372" s="161"/>
      <c r="BF372" s="161"/>
      <c r="BG372" s="161"/>
      <c r="BH372" s="28"/>
      <c r="BI372" s="161"/>
      <c r="BJ372" s="161"/>
      <c r="BK372" s="161"/>
      <c r="BL372" s="161"/>
      <c r="BO372" s="161"/>
      <c r="BP372" s="161"/>
      <c r="BQ372" s="161"/>
      <c r="BR372" s="161"/>
      <c r="BT372" s="161"/>
      <c r="BU372" s="161"/>
      <c r="BV372" s="161"/>
      <c r="BW372" s="161"/>
      <c r="BY372" s="28"/>
      <c r="CI372" s="174"/>
      <c r="CL372" s="28"/>
      <c r="CO372" s="28"/>
      <c r="CR372" s="28"/>
      <c r="CS372" s="15"/>
      <c r="CV372" s="211"/>
      <c r="CW372" s="14"/>
      <c r="CX372" s="174"/>
      <c r="DA372" s="28"/>
      <c r="DD372" s="28"/>
    </row>
    <row r="373" spans="47:108">
      <c r="AU373" s="12"/>
      <c r="AV373" s="12"/>
      <c r="AW373" s="12"/>
      <c r="AX373" s="12"/>
      <c r="AY373" s="161"/>
      <c r="AZ373" s="161"/>
      <c r="BA373" s="161"/>
      <c r="BB373" s="161"/>
      <c r="BC373" s="165"/>
      <c r="BD373" s="161"/>
      <c r="BE373" s="161"/>
      <c r="BF373" s="161"/>
      <c r="BG373" s="161"/>
      <c r="BH373" s="28"/>
      <c r="BI373" s="161"/>
      <c r="BJ373" s="161"/>
      <c r="BK373" s="161"/>
      <c r="BL373" s="161"/>
      <c r="BO373" s="161"/>
      <c r="BP373" s="161"/>
      <c r="BQ373" s="161"/>
      <c r="BR373" s="161"/>
      <c r="BT373" s="161"/>
      <c r="BU373" s="161"/>
      <c r="BV373" s="161"/>
      <c r="BW373" s="161"/>
      <c r="BY373" s="28"/>
      <c r="CI373" s="174"/>
      <c r="CL373" s="28"/>
      <c r="CO373" s="28"/>
      <c r="CR373" s="28"/>
      <c r="CS373" s="15"/>
      <c r="CV373" s="211"/>
      <c r="CW373" s="14"/>
      <c r="CX373" s="174"/>
      <c r="DA373" s="28"/>
      <c r="DD373" s="28"/>
    </row>
    <row r="374" spans="47:108">
      <c r="AU374" s="12"/>
      <c r="AV374" s="12"/>
      <c r="AW374" s="12"/>
      <c r="AX374" s="12"/>
      <c r="AY374" s="161"/>
      <c r="AZ374" s="161"/>
      <c r="BA374" s="161"/>
      <c r="BB374" s="161"/>
      <c r="BC374" s="165"/>
      <c r="BD374" s="161"/>
      <c r="BE374" s="161"/>
      <c r="BF374" s="161"/>
      <c r="BG374" s="161"/>
      <c r="BH374" s="28"/>
      <c r="BI374" s="161"/>
      <c r="BJ374" s="161"/>
      <c r="BK374" s="161"/>
      <c r="BL374" s="161"/>
      <c r="BO374" s="161"/>
      <c r="BP374" s="161"/>
      <c r="BQ374" s="161"/>
      <c r="BR374" s="161"/>
      <c r="BT374" s="161"/>
      <c r="BU374" s="161"/>
      <c r="BV374" s="161"/>
      <c r="BW374" s="161"/>
      <c r="BY374" s="28"/>
      <c r="CI374" s="174"/>
      <c r="CL374" s="28"/>
      <c r="CO374" s="28"/>
      <c r="CR374" s="28"/>
      <c r="CS374" s="15"/>
      <c r="CV374" s="211"/>
      <c r="CW374" s="14"/>
      <c r="CX374" s="174"/>
      <c r="DA374" s="28"/>
      <c r="DD374" s="28"/>
    </row>
    <row r="375" spans="47:108">
      <c r="AU375" s="12"/>
      <c r="AV375" s="12"/>
      <c r="AW375" s="12"/>
      <c r="AX375" s="12"/>
      <c r="AY375" s="161"/>
      <c r="AZ375" s="161"/>
      <c r="BA375" s="161"/>
      <c r="BB375" s="161"/>
      <c r="BC375" s="165"/>
      <c r="BD375" s="161"/>
      <c r="BE375" s="161"/>
      <c r="BF375" s="161"/>
      <c r="BG375" s="161"/>
      <c r="BH375" s="28"/>
      <c r="BI375" s="161"/>
      <c r="BJ375" s="161"/>
      <c r="BK375" s="161"/>
      <c r="BL375" s="161"/>
      <c r="BO375" s="161"/>
      <c r="BP375" s="161"/>
      <c r="BQ375" s="161"/>
      <c r="BR375" s="161"/>
      <c r="BT375" s="161"/>
      <c r="BU375" s="161"/>
      <c r="BV375" s="161"/>
      <c r="BW375" s="161"/>
      <c r="BY375" s="28"/>
      <c r="CI375" s="174"/>
      <c r="CL375" s="28"/>
      <c r="CO375" s="28"/>
      <c r="CR375" s="28"/>
      <c r="CS375" s="15"/>
      <c r="CV375" s="211"/>
      <c r="CW375" s="14"/>
      <c r="CX375" s="174"/>
      <c r="DA375" s="28"/>
      <c r="DD375" s="28"/>
    </row>
    <row r="376" spans="47:108">
      <c r="AU376" s="12"/>
      <c r="AV376" s="12"/>
      <c r="AW376" s="12"/>
      <c r="AX376" s="12"/>
      <c r="AY376" s="161"/>
      <c r="AZ376" s="161"/>
      <c r="BA376" s="161"/>
      <c r="BB376" s="161"/>
      <c r="BC376" s="165"/>
      <c r="BD376" s="161"/>
      <c r="BE376" s="161"/>
      <c r="BF376" s="161"/>
      <c r="BG376" s="161"/>
      <c r="BH376" s="28"/>
      <c r="BI376" s="161"/>
      <c r="BJ376" s="161"/>
      <c r="BK376" s="161"/>
      <c r="BL376" s="161"/>
      <c r="BO376" s="161"/>
      <c r="BP376" s="161"/>
      <c r="BQ376" s="161"/>
      <c r="BR376" s="161"/>
      <c r="BT376" s="161"/>
      <c r="BU376" s="161"/>
      <c r="BV376" s="161"/>
      <c r="BW376" s="161"/>
      <c r="BY376" s="28"/>
      <c r="CI376" s="174"/>
      <c r="CL376" s="28"/>
      <c r="CO376" s="28"/>
      <c r="CR376" s="28"/>
      <c r="CS376" s="15"/>
      <c r="CV376" s="211"/>
      <c r="CW376" s="14"/>
      <c r="CX376" s="174"/>
      <c r="DA376" s="28"/>
      <c r="DD376" s="28"/>
    </row>
    <row r="377" spans="47:108">
      <c r="AU377" s="12"/>
      <c r="AV377" s="12"/>
      <c r="AW377" s="12"/>
      <c r="AX377" s="12"/>
      <c r="AY377" s="161"/>
      <c r="AZ377" s="161"/>
      <c r="BA377" s="161"/>
      <c r="BB377" s="161"/>
      <c r="BC377" s="165"/>
      <c r="BD377" s="161"/>
      <c r="BE377" s="161"/>
      <c r="BF377" s="161"/>
      <c r="BG377" s="161"/>
      <c r="BH377" s="28"/>
      <c r="BI377" s="161"/>
      <c r="BJ377" s="161"/>
      <c r="BK377" s="161"/>
      <c r="BL377" s="161"/>
      <c r="BO377" s="161"/>
      <c r="BP377" s="161"/>
      <c r="BQ377" s="161"/>
      <c r="BR377" s="161"/>
      <c r="BT377" s="161"/>
      <c r="BU377" s="161"/>
      <c r="BV377" s="161"/>
      <c r="BW377" s="161"/>
      <c r="BY377" s="28"/>
      <c r="CI377" s="174"/>
      <c r="CL377" s="28"/>
      <c r="CO377" s="28"/>
      <c r="CR377" s="28"/>
      <c r="CS377" s="15"/>
      <c r="CV377" s="211"/>
      <c r="CW377" s="14"/>
      <c r="CX377" s="174"/>
      <c r="DA377" s="28"/>
      <c r="DD377" s="28"/>
    </row>
    <row r="378" spans="47:108">
      <c r="AU378" s="12"/>
      <c r="AV378" s="12"/>
      <c r="AW378" s="12"/>
      <c r="AX378" s="12"/>
      <c r="AY378" s="161"/>
      <c r="AZ378" s="161"/>
      <c r="BA378" s="161"/>
      <c r="BB378" s="161"/>
      <c r="BC378" s="165"/>
      <c r="BD378" s="161"/>
      <c r="BE378" s="161"/>
      <c r="BF378" s="161"/>
      <c r="BG378" s="161"/>
      <c r="BH378" s="28"/>
      <c r="BI378" s="161"/>
      <c r="BJ378" s="161"/>
      <c r="BK378" s="161"/>
      <c r="BL378" s="161"/>
      <c r="BO378" s="161"/>
      <c r="BP378" s="161"/>
      <c r="BQ378" s="161"/>
      <c r="BR378" s="161"/>
      <c r="BT378" s="161"/>
      <c r="BU378" s="161"/>
      <c r="BV378" s="161"/>
      <c r="BW378" s="161"/>
      <c r="BY378" s="28"/>
      <c r="CI378" s="174"/>
      <c r="CL378" s="28"/>
      <c r="CO378" s="28"/>
      <c r="CR378" s="28"/>
      <c r="CS378" s="15"/>
      <c r="CV378" s="211"/>
      <c r="CW378" s="14"/>
      <c r="CX378" s="174"/>
      <c r="DA378" s="28"/>
      <c r="DD378" s="28"/>
    </row>
    <row r="379" spans="47:108">
      <c r="AU379" s="12"/>
      <c r="AV379" s="12"/>
      <c r="AW379" s="12"/>
      <c r="AX379" s="12"/>
      <c r="AY379" s="161"/>
      <c r="AZ379" s="161"/>
      <c r="BA379" s="161"/>
      <c r="BB379" s="161"/>
      <c r="BC379" s="165"/>
      <c r="BD379" s="161"/>
      <c r="BE379" s="161"/>
      <c r="BF379" s="161"/>
      <c r="BG379" s="161"/>
      <c r="BH379" s="28"/>
      <c r="BI379" s="161"/>
      <c r="BJ379" s="161"/>
      <c r="BK379" s="161"/>
      <c r="BL379" s="161"/>
      <c r="BO379" s="161"/>
      <c r="BP379" s="161"/>
      <c r="BQ379" s="161"/>
      <c r="BR379" s="161"/>
      <c r="BT379" s="161"/>
      <c r="BU379" s="161"/>
      <c r="BV379" s="161"/>
      <c r="BW379" s="161"/>
      <c r="BY379" s="28"/>
      <c r="CI379" s="174"/>
      <c r="CL379" s="28"/>
      <c r="CO379" s="28"/>
      <c r="CR379" s="28"/>
      <c r="CS379" s="15"/>
      <c r="CV379" s="211"/>
      <c r="CW379" s="14"/>
      <c r="CX379" s="174"/>
      <c r="DA379" s="28"/>
      <c r="DD379" s="28"/>
    </row>
    <row r="380" spans="47:108">
      <c r="AU380" s="12"/>
      <c r="AV380" s="12"/>
      <c r="AW380" s="12"/>
      <c r="AX380" s="12"/>
      <c r="AY380" s="161"/>
      <c r="AZ380" s="161"/>
      <c r="BA380" s="161"/>
      <c r="BB380" s="161"/>
      <c r="BC380" s="165"/>
      <c r="BD380" s="161"/>
      <c r="BE380" s="161"/>
      <c r="BF380" s="161"/>
      <c r="BG380" s="161"/>
      <c r="BH380" s="28"/>
      <c r="BI380" s="161"/>
      <c r="BJ380" s="161"/>
      <c r="BK380" s="161"/>
      <c r="BL380" s="161"/>
      <c r="BO380" s="161"/>
      <c r="BP380" s="161"/>
      <c r="BQ380" s="161"/>
      <c r="BR380" s="161"/>
      <c r="BT380" s="161"/>
      <c r="BU380" s="161"/>
      <c r="BV380" s="161"/>
      <c r="BW380" s="161"/>
      <c r="BY380" s="28"/>
      <c r="CI380" s="174"/>
      <c r="CL380" s="28"/>
      <c r="CO380" s="28"/>
      <c r="CR380" s="28"/>
      <c r="CS380" s="15"/>
      <c r="CV380" s="211"/>
      <c r="CW380" s="14"/>
      <c r="CX380" s="174"/>
      <c r="DA380" s="28"/>
      <c r="DD380" s="28"/>
    </row>
    <row r="381" spans="47:108">
      <c r="AU381" s="12"/>
      <c r="AV381" s="12"/>
      <c r="AW381" s="12"/>
      <c r="AX381" s="12"/>
      <c r="AY381" s="161"/>
      <c r="AZ381" s="161"/>
      <c r="BA381" s="161"/>
      <c r="BB381" s="161"/>
      <c r="BC381" s="165"/>
      <c r="BD381" s="161"/>
      <c r="BE381" s="161"/>
      <c r="BF381" s="161"/>
      <c r="BG381" s="161"/>
      <c r="BH381" s="28"/>
      <c r="BI381" s="161"/>
      <c r="BJ381" s="161"/>
      <c r="BK381" s="161"/>
      <c r="BL381" s="161"/>
      <c r="BO381" s="161"/>
      <c r="BP381" s="161"/>
      <c r="BQ381" s="161"/>
      <c r="BR381" s="161"/>
      <c r="BT381" s="161"/>
      <c r="BU381" s="161"/>
      <c r="BV381" s="161"/>
      <c r="BW381" s="161"/>
      <c r="BY381" s="28"/>
      <c r="CI381" s="174"/>
      <c r="CL381" s="28"/>
      <c r="CO381" s="28"/>
      <c r="CR381" s="28"/>
      <c r="CS381" s="15"/>
      <c r="CV381" s="211"/>
      <c r="CW381" s="14"/>
      <c r="CX381" s="174"/>
      <c r="DA381" s="28"/>
      <c r="DD381" s="28"/>
    </row>
    <row r="382" spans="47:108">
      <c r="AU382" s="12"/>
      <c r="AV382" s="12"/>
      <c r="AW382" s="12"/>
      <c r="AX382" s="12"/>
      <c r="AY382" s="161"/>
      <c r="AZ382" s="161"/>
      <c r="BA382" s="161"/>
      <c r="BB382" s="161"/>
      <c r="BC382" s="165"/>
      <c r="BD382" s="161"/>
      <c r="BE382" s="161"/>
      <c r="BF382" s="161"/>
      <c r="BG382" s="161"/>
      <c r="BH382" s="28"/>
      <c r="BI382" s="161"/>
      <c r="BJ382" s="161"/>
      <c r="BK382" s="161"/>
      <c r="BL382" s="161"/>
      <c r="BO382" s="161"/>
      <c r="BP382" s="161"/>
      <c r="BQ382" s="161"/>
      <c r="BR382" s="161"/>
      <c r="BT382" s="161"/>
      <c r="BU382" s="161"/>
      <c r="BV382" s="161"/>
      <c r="BW382" s="161"/>
      <c r="BY382" s="28"/>
      <c r="CI382" s="174"/>
      <c r="CL382" s="28"/>
      <c r="CO382" s="28"/>
      <c r="CR382" s="28"/>
      <c r="CS382" s="15"/>
      <c r="CV382" s="211"/>
      <c r="CW382" s="14"/>
      <c r="CX382" s="174"/>
      <c r="DA382" s="28"/>
      <c r="DD382" s="28"/>
    </row>
    <row r="383" spans="47:108">
      <c r="AU383" s="12"/>
      <c r="AV383" s="12"/>
      <c r="AW383" s="12"/>
      <c r="AX383" s="12"/>
      <c r="AY383" s="161"/>
      <c r="AZ383" s="161"/>
      <c r="BA383" s="161"/>
      <c r="BB383" s="161"/>
      <c r="BC383" s="165"/>
      <c r="BD383" s="161"/>
      <c r="BE383" s="161"/>
      <c r="BF383" s="161"/>
      <c r="BG383" s="161"/>
      <c r="BH383" s="28"/>
      <c r="BI383" s="161"/>
      <c r="BJ383" s="161"/>
      <c r="BK383" s="161"/>
      <c r="BL383" s="161"/>
      <c r="BO383" s="161"/>
      <c r="BP383" s="161"/>
      <c r="BQ383" s="161"/>
      <c r="BR383" s="161"/>
      <c r="BT383" s="161"/>
      <c r="BU383" s="161"/>
      <c r="BV383" s="161"/>
      <c r="BW383" s="161"/>
      <c r="BY383" s="28"/>
      <c r="CI383" s="174"/>
      <c r="CL383" s="28"/>
      <c r="CO383" s="28"/>
      <c r="CR383" s="28"/>
      <c r="CS383" s="15"/>
      <c r="CV383" s="211"/>
      <c r="CW383" s="14"/>
      <c r="CX383" s="174"/>
      <c r="DA383" s="28"/>
      <c r="DD383" s="28"/>
    </row>
    <row r="384" spans="47:108">
      <c r="AU384" s="12"/>
      <c r="AV384" s="12"/>
      <c r="AW384" s="12"/>
      <c r="AX384" s="12"/>
      <c r="AY384" s="161"/>
      <c r="AZ384" s="161"/>
      <c r="BA384" s="161"/>
      <c r="BB384" s="161"/>
      <c r="BC384" s="165"/>
      <c r="BD384" s="161"/>
      <c r="BE384" s="161"/>
      <c r="BF384" s="161"/>
      <c r="BG384" s="161"/>
      <c r="BH384" s="28"/>
      <c r="BI384" s="161"/>
      <c r="BJ384" s="161"/>
      <c r="BK384" s="161"/>
      <c r="BL384" s="161"/>
      <c r="BO384" s="161"/>
      <c r="BP384" s="161"/>
      <c r="BQ384" s="161"/>
      <c r="BR384" s="161"/>
      <c r="BT384" s="161"/>
      <c r="BU384" s="161"/>
      <c r="BV384" s="161"/>
      <c r="BW384" s="161"/>
      <c r="BY384" s="28"/>
      <c r="CI384" s="174"/>
      <c r="CL384" s="28"/>
      <c r="CO384" s="28"/>
      <c r="CR384" s="28"/>
      <c r="CS384" s="15"/>
      <c r="CV384" s="211"/>
      <c r="CW384" s="14"/>
      <c r="CX384" s="174"/>
      <c r="DA384" s="28"/>
      <c r="DD384" s="28"/>
    </row>
    <row r="385" spans="47:108">
      <c r="AU385" s="12"/>
      <c r="AV385" s="12"/>
      <c r="AW385" s="12"/>
      <c r="AX385" s="12"/>
      <c r="AY385" s="161"/>
      <c r="AZ385" s="161"/>
      <c r="BA385" s="161"/>
      <c r="BB385" s="161"/>
      <c r="BC385" s="165"/>
      <c r="BD385" s="161"/>
      <c r="BE385" s="161"/>
      <c r="BF385" s="161"/>
      <c r="BG385" s="161"/>
      <c r="BH385" s="28"/>
      <c r="BI385" s="161"/>
      <c r="BJ385" s="161"/>
      <c r="BK385" s="161"/>
      <c r="BL385" s="161"/>
      <c r="BO385" s="161"/>
      <c r="BP385" s="161"/>
      <c r="BQ385" s="161"/>
      <c r="BR385" s="161"/>
      <c r="BT385" s="161"/>
      <c r="BU385" s="161"/>
      <c r="BV385" s="161"/>
      <c r="BW385" s="161"/>
      <c r="BY385" s="28"/>
      <c r="CI385" s="174"/>
      <c r="CL385" s="28"/>
      <c r="CO385" s="28"/>
      <c r="CR385" s="28"/>
      <c r="CS385" s="15"/>
      <c r="CV385" s="211"/>
      <c r="CW385" s="14"/>
      <c r="CX385" s="174"/>
      <c r="DA385" s="28"/>
      <c r="DD385" s="28"/>
    </row>
    <row r="386" spans="47:108">
      <c r="AU386" s="12"/>
      <c r="AV386" s="12"/>
      <c r="AW386" s="12"/>
      <c r="AX386" s="12"/>
      <c r="AY386" s="161"/>
      <c r="AZ386" s="161"/>
      <c r="BA386" s="161"/>
      <c r="BB386" s="161"/>
      <c r="BC386" s="165"/>
      <c r="BD386" s="161"/>
      <c r="BE386" s="161"/>
      <c r="BF386" s="161"/>
      <c r="BG386" s="161"/>
      <c r="BH386" s="28"/>
      <c r="BI386" s="161"/>
      <c r="BJ386" s="161"/>
      <c r="BK386" s="161"/>
      <c r="BL386" s="161"/>
      <c r="BO386" s="161"/>
      <c r="BP386" s="161"/>
      <c r="BQ386" s="161"/>
      <c r="BR386" s="161"/>
      <c r="BT386" s="161"/>
      <c r="BU386" s="161"/>
      <c r="BV386" s="161"/>
      <c r="BW386" s="161"/>
      <c r="BY386" s="28"/>
      <c r="CI386" s="174"/>
      <c r="CL386" s="28"/>
      <c r="CO386" s="28"/>
      <c r="CR386" s="28"/>
      <c r="CS386" s="15"/>
      <c r="CV386" s="211"/>
      <c r="CW386" s="14"/>
      <c r="CX386" s="174"/>
      <c r="DA386" s="28"/>
      <c r="DD386" s="28"/>
    </row>
    <row r="387" spans="47:108">
      <c r="AU387" s="12"/>
      <c r="AV387" s="12"/>
      <c r="AW387" s="12"/>
      <c r="AX387" s="12"/>
      <c r="AY387" s="161"/>
      <c r="AZ387" s="161"/>
      <c r="BA387" s="161"/>
      <c r="BB387" s="161"/>
      <c r="BC387" s="165"/>
      <c r="BD387" s="161"/>
      <c r="BE387" s="161"/>
      <c r="BF387" s="161"/>
      <c r="BG387" s="161"/>
      <c r="BH387" s="28"/>
      <c r="BI387" s="161"/>
      <c r="BJ387" s="161"/>
      <c r="BK387" s="161"/>
      <c r="BL387" s="161"/>
      <c r="BO387" s="161"/>
      <c r="BP387" s="161"/>
      <c r="BQ387" s="161"/>
      <c r="BR387" s="161"/>
      <c r="BT387" s="161"/>
      <c r="BU387" s="161"/>
      <c r="BV387" s="161"/>
      <c r="BW387" s="161"/>
      <c r="BY387" s="28"/>
      <c r="CI387" s="174"/>
      <c r="CL387" s="28"/>
      <c r="CO387" s="28"/>
      <c r="CR387" s="28"/>
      <c r="CS387" s="15"/>
      <c r="CV387" s="211"/>
      <c r="CW387" s="14"/>
      <c r="CX387" s="174"/>
      <c r="DA387" s="28"/>
      <c r="DD387" s="28"/>
    </row>
    <row r="388" spans="47:108">
      <c r="AU388" s="12"/>
      <c r="AV388" s="12"/>
      <c r="AW388" s="12"/>
      <c r="AX388" s="12"/>
      <c r="AY388" s="161"/>
      <c r="AZ388" s="161"/>
      <c r="BA388" s="161"/>
      <c r="BB388" s="161"/>
      <c r="BC388" s="165"/>
      <c r="BD388" s="161"/>
      <c r="BE388" s="161"/>
      <c r="BF388" s="161"/>
      <c r="BG388" s="161"/>
      <c r="BH388" s="28"/>
      <c r="BI388" s="161"/>
      <c r="BJ388" s="161"/>
      <c r="BK388" s="161"/>
      <c r="BL388" s="161"/>
      <c r="BO388" s="161"/>
      <c r="BP388" s="161"/>
      <c r="BQ388" s="161"/>
      <c r="BR388" s="161"/>
      <c r="BT388" s="161"/>
      <c r="BU388" s="161"/>
      <c r="BV388" s="161"/>
      <c r="BW388" s="161"/>
      <c r="BY388" s="28"/>
      <c r="CI388" s="174"/>
      <c r="CL388" s="28"/>
      <c r="CO388" s="28"/>
      <c r="CR388" s="28"/>
      <c r="CS388" s="15"/>
      <c r="CV388" s="211"/>
      <c r="CW388" s="14"/>
      <c r="CX388" s="174"/>
      <c r="DA388" s="28"/>
      <c r="DD388" s="28"/>
    </row>
    <row r="389" spans="47:108">
      <c r="AU389" s="12"/>
      <c r="AV389" s="12"/>
      <c r="AW389" s="12"/>
      <c r="AX389" s="12"/>
      <c r="AY389" s="161"/>
      <c r="AZ389" s="161"/>
      <c r="BA389" s="161"/>
      <c r="BB389" s="161"/>
      <c r="BC389" s="165"/>
      <c r="BD389" s="161"/>
      <c r="BE389" s="161"/>
      <c r="BF389" s="161"/>
      <c r="BG389" s="161"/>
      <c r="BH389" s="28"/>
      <c r="BI389" s="161"/>
      <c r="BJ389" s="161"/>
      <c r="BK389" s="161"/>
      <c r="BL389" s="161"/>
      <c r="BO389" s="161"/>
      <c r="BP389" s="161"/>
      <c r="BQ389" s="161"/>
      <c r="BR389" s="161"/>
      <c r="BT389" s="161"/>
      <c r="BU389" s="161"/>
      <c r="BV389" s="161"/>
      <c r="BW389" s="161"/>
      <c r="BY389" s="28"/>
      <c r="CI389" s="174"/>
      <c r="CL389" s="28"/>
      <c r="CO389" s="28"/>
      <c r="CR389" s="28"/>
      <c r="CS389" s="15"/>
      <c r="CV389" s="211"/>
      <c r="CW389" s="14"/>
      <c r="CX389" s="174"/>
      <c r="DA389" s="28"/>
      <c r="DD389" s="28"/>
    </row>
    <row r="390" spans="47:108">
      <c r="AU390" s="12"/>
      <c r="AV390" s="12"/>
      <c r="AW390" s="12"/>
      <c r="AX390" s="12"/>
      <c r="AY390" s="161"/>
      <c r="AZ390" s="161"/>
      <c r="BA390" s="161"/>
      <c r="BB390" s="161"/>
      <c r="BC390" s="165"/>
      <c r="BD390" s="161"/>
      <c r="BE390" s="161"/>
      <c r="BF390" s="161"/>
      <c r="BG390" s="161"/>
      <c r="BH390" s="28"/>
      <c r="BI390" s="161"/>
      <c r="BJ390" s="161"/>
      <c r="BK390" s="161"/>
      <c r="BL390" s="161"/>
      <c r="BO390" s="161"/>
      <c r="BP390" s="161"/>
      <c r="BQ390" s="161"/>
      <c r="BR390" s="161"/>
      <c r="BT390" s="161"/>
      <c r="BU390" s="161"/>
      <c r="BV390" s="161"/>
      <c r="BW390" s="161"/>
      <c r="BY390" s="28"/>
      <c r="CI390" s="174"/>
      <c r="CL390" s="28"/>
      <c r="CO390" s="28"/>
      <c r="CR390" s="28"/>
      <c r="CS390" s="15"/>
      <c r="CV390" s="211"/>
      <c r="CW390" s="14"/>
      <c r="CX390" s="174"/>
      <c r="DA390" s="28"/>
      <c r="DD390" s="28"/>
    </row>
    <row r="391" spans="47:108">
      <c r="AU391" s="12"/>
      <c r="AV391" s="12"/>
      <c r="AW391" s="12"/>
      <c r="AX391" s="12"/>
      <c r="AY391" s="161"/>
      <c r="AZ391" s="161"/>
      <c r="BA391" s="161"/>
      <c r="BB391" s="161"/>
      <c r="BC391" s="165"/>
      <c r="BD391" s="161"/>
      <c r="BE391" s="161"/>
      <c r="BF391" s="161"/>
      <c r="BG391" s="161"/>
      <c r="BH391" s="28"/>
      <c r="BI391" s="161"/>
      <c r="BJ391" s="161"/>
      <c r="BK391" s="161"/>
      <c r="BL391" s="161"/>
      <c r="BO391" s="161"/>
      <c r="BP391" s="161"/>
      <c r="BQ391" s="161"/>
      <c r="BR391" s="161"/>
      <c r="BT391" s="161"/>
      <c r="BU391" s="161"/>
      <c r="BV391" s="161"/>
      <c r="BW391" s="161"/>
      <c r="BY391" s="28"/>
      <c r="CI391" s="174"/>
      <c r="CL391" s="28"/>
      <c r="CO391" s="28"/>
      <c r="CR391" s="28"/>
      <c r="CS391" s="15"/>
      <c r="CV391" s="211"/>
      <c r="CW391" s="14"/>
      <c r="CX391" s="174"/>
      <c r="DA391" s="28"/>
      <c r="DD391" s="28"/>
    </row>
    <row r="392" spans="47:108">
      <c r="AU392" s="12"/>
      <c r="AV392" s="12"/>
      <c r="AW392" s="12"/>
      <c r="AX392" s="12"/>
      <c r="AY392" s="161"/>
      <c r="AZ392" s="161"/>
      <c r="BA392" s="161"/>
      <c r="BB392" s="161"/>
      <c r="BC392" s="165"/>
      <c r="BD392" s="161"/>
      <c r="BE392" s="161"/>
      <c r="BF392" s="161"/>
      <c r="BG392" s="161"/>
      <c r="BH392" s="28"/>
      <c r="BI392" s="161"/>
      <c r="BJ392" s="161"/>
      <c r="BK392" s="161"/>
      <c r="BL392" s="161"/>
      <c r="BO392" s="161"/>
      <c r="BP392" s="161"/>
      <c r="BQ392" s="161"/>
      <c r="BR392" s="161"/>
      <c r="BT392" s="161"/>
      <c r="BU392" s="161"/>
      <c r="BV392" s="161"/>
      <c r="BW392" s="161"/>
      <c r="BY392" s="28"/>
      <c r="CI392" s="174"/>
      <c r="CL392" s="28"/>
      <c r="CO392" s="28"/>
      <c r="CR392" s="28"/>
      <c r="CS392" s="15"/>
      <c r="CV392" s="211"/>
      <c r="CW392" s="14"/>
      <c r="CX392" s="174"/>
      <c r="DA392" s="28"/>
      <c r="DD392" s="28"/>
    </row>
    <row r="393" spans="47:108">
      <c r="AU393" s="12"/>
      <c r="AV393" s="12"/>
      <c r="AW393" s="12"/>
      <c r="AX393" s="12"/>
      <c r="AY393" s="161"/>
      <c r="AZ393" s="161"/>
      <c r="BA393" s="161"/>
      <c r="BB393" s="161"/>
      <c r="BC393" s="165"/>
      <c r="BD393" s="161"/>
      <c r="BE393" s="161"/>
      <c r="BF393" s="161"/>
      <c r="BG393" s="161"/>
      <c r="BH393" s="28"/>
      <c r="BI393" s="161"/>
      <c r="BJ393" s="161"/>
      <c r="BK393" s="161"/>
      <c r="BL393" s="161"/>
      <c r="BO393" s="161"/>
      <c r="BP393" s="161"/>
      <c r="BQ393" s="161"/>
      <c r="BR393" s="161"/>
      <c r="BT393" s="161"/>
      <c r="BU393" s="161"/>
      <c r="BV393" s="161"/>
      <c r="BW393" s="161"/>
      <c r="BY393" s="28"/>
      <c r="CI393" s="174"/>
      <c r="CL393" s="28"/>
      <c r="CO393" s="28"/>
      <c r="CR393" s="28"/>
      <c r="CS393" s="15"/>
      <c r="CV393" s="211"/>
      <c r="CW393" s="14"/>
      <c r="CX393" s="174"/>
      <c r="DA393" s="28"/>
      <c r="DD393" s="28"/>
    </row>
    <row r="394" spans="47:108">
      <c r="AU394" s="12"/>
      <c r="AV394" s="12"/>
      <c r="AW394" s="12"/>
      <c r="AX394" s="12"/>
      <c r="AY394" s="161"/>
      <c r="AZ394" s="161"/>
      <c r="BA394" s="161"/>
      <c r="BB394" s="161"/>
      <c r="BC394" s="165"/>
      <c r="BD394" s="161"/>
      <c r="BE394" s="161"/>
      <c r="BF394" s="161"/>
      <c r="BG394" s="161"/>
      <c r="BH394" s="28"/>
      <c r="BI394" s="161"/>
      <c r="BJ394" s="161"/>
      <c r="BK394" s="161"/>
      <c r="BL394" s="161"/>
      <c r="BO394" s="161"/>
      <c r="BP394" s="161"/>
      <c r="BQ394" s="161"/>
      <c r="BR394" s="161"/>
      <c r="BT394" s="161"/>
      <c r="BU394" s="161"/>
      <c r="BV394" s="161"/>
      <c r="BW394" s="161"/>
      <c r="BY394" s="28"/>
      <c r="CI394" s="174"/>
      <c r="CL394" s="28"/>
      <c r="CO394" s="28"/>
      <c r="CR394" s="28"/>
      <c r="CS394" s="15"/>
      <c r="CV394" s="211"/>
      <c r="CW394" s="14"/>
      <c r="CX394" s="174"/>
      <c r="DA394" s="28"/>
      <c r="DD394" s="28"/>
    </row>
    <row r="395" spans="47:108">
      <c r="AU395" s="12"/>
      <c r="AV395" s="12"/>
      <c r="AW395" s="12"/>
      <c r="AX395" s="12"/>
      <c r="AY395" s="161"/>
      <c r="AZ395" s="161"/>
      <c r="BA395" s="161"/>
      <c r="BB395" s="161"/>
      <c r="BC395" s="165"/>
      <c r="BD395" s="161"/>
      <c r="BE395" s="161"/>
      <c r="BF395" s="161"/>
      <c r="BG395" s="161"/>
      <c r="BH395" s="28"/>
      <c r="BI395" s="161"/>
      <c r="BJ395" s="161"/>
      <c r="BK395" s="161"/>
      <c r="BL395" s="161"/>
      <c r="BO395" s="161"/>
      <c r="BP395" s="161"/>
      <c r="BQ395" s="161"/>
      <c r="BR395" s="161"/>
      <c r="BT395" s="161"/>
      <c r="BU395" s="161"/>
      <c r="BV395" s="161"/>
      <c r="BW395" s="161"/>
      <c r="BY395" s="28"/>
      <c r="CI395" s="174"/>
      <c r="CL395" s="28"/>
      <c r="CO395" s="28"/>
      <c r="CR395" s="28"/>
      <c r="CS395" s="15"/>
      <c r="CV395" s="211"/>
      <c r="CW395" s="14"/>
      <c r="CX395" s="174"/>
      <c r="DA395" s="28"/>
      <c r="DD395" s="28"/>
    </row>
    <row r="396" spans="47:108">
      <c r="AU396" s="12"/>
      <c r="AV396" s="12"/>
      <c r="AW396" s="12"/>
      <c r="AX396" s="12"/>
      <c r="AY396" s="161"/>
      <c r="AZ396" s="161"/>
      <c r="BA396" s="161"/>
      <c r="BB396" s="161"/>
      <c r="BC396" s="165"/>
      <c r="BD396" s="161"/>
      <c r="BE396" s="161"/>
      <c r="BF396" s="161"/>
      <c r="BG396" s="161"/>
      <c r="BH396" s="28"/>
      <c r="BI396" s="161"/>
      <c r="BJ396" s="161"/>
      <c r="BK396" s="161"/>
      <c r="BL396" s="161"/>
      <c r="BO396" s="161"/>
      <c r="BP396" s="161"/>
      <c r="BQ396" s="161"/>
      <c r="BR396" s="161"/>
      <c r="BT396" s="161"/>
      <c r="BU396" s="161"/>
      <c r="BV396" s="161"/>
      <c r="BW396" s="161"/>
      <c r="BY396" s="28"/>
      <c r="CI396" s="174"/>
      <c r="CL396" s="28"/>
      <c r="CO396" s="28"/>
      <c r="CR396" s="28"/>
      <c r="CS396" s="15"/>
      <c r="CV396" s="211"/>
      <c r="CW396" s="14"/>
      <c r="CX396" s="174"/>
      <c r="DA396" s="28"/>
      <c r="DD396" s="28"/>
    </row>
    <row r="397" spans="47:108">
      <c r="AU397" s="12"/>
      <c r="AV397" s="12"/>
      <c r="AW397" s="12"/>
      <c r="AX397" s="12"/>
      <c r="AY397" s="161"/>
      <c r="AZ397" s="161"/>
      <c r="BA397" s="161"/>
      <c r="BB397" s="161"/>
      <c r="BC397" s="165"/>
      <c r="BD397" s="161"/>
      <c r="BE397" s="161"/>
      <c r="BF397" s="161"/>
      <c r="BG397" s="161"/>
      <c r="BH397" s="28"/>
      <c r="BI397" s="161"/>
      <c r="BJ397" s="161"/>
      <c r="BK397" s="161"/>
      <c r="BL397" s="161"/>
      <c r="BO397" s="161"/>
      <c r="BP397" s="161"/>
      <c r="BQ397" s="161"/>
      <c r="BR397" s="161"/>
      <c r="BT397" s="161"/>
      <c r="BU397" s="161"/>
      <c r="BV397" s="161"/>
      <c r="BW397" s="161"/>
      <c r="BY397" s="28"/>
      <c r="CI397" s="174"/>
      <c r="CL397" s="28"/>
      <c r="CO397" s="28"/>
      <c r="CR397" s="28"/>
      <c r="CS397" s="15"/>
      <c r="CV397" s="211"/>
      <c r="CW397" s="14"/>
      <c r="CX397" s="174"/>
      <c r="DA397" s="28"/>
      <c r="DD397" s="28"/>
    </row>
    <row r="398" spans="47:108">
      <c r="AU398" s="12"/>
      <c r="AV398" s="12"/>
      <c r="AW398" s="12"/>
      <c r="AX398" s="12"/>
      <c r="AY398" s="161"/>
      <c r="AZ398" s="161"/>
      <c r="BA398" s="161"/>
      <c r="BB398" s="161"/>
      <c r="BC398" s="165"/>
      <c r="BD398" s="161"/>
      <c r="BE398" s="161"/>
      <c r="BF398" s="161"/>
      <c r="BG398" s="161"/>
      <c r="BH398" s="28"/>
      <c r="BI398" s="161"/>
      <c r="BJ398" s="161"/>
      <c r="BK398" s="161"/>
      <c r="BL398" s="161"/>
      <c r="BO398" s="161"/>
      <c r="BP398" s="161"/>
      <c r="BQ398" s="161"/>
      <c r="BR398" s="161"/>
      <c r="BT398" s="161"/>
      <c r="BU398" s="161"/>
      <c r="BV398" s="161"/>
      <c r="BW398" s="161"/>
      <c r="BY398" s="28"/>
      <c r="CI398" s="174"/>
      <c r="CL398" s="28"/>
      <c r="CO398" s="28"/>
      <c r="CR398" s="28"/>
      <c r="CS398" s="15"/>
      <c r="CV398" s="211"/>
      <c r="CW398" s="14"/>
      <c r="CX398" s="174"/>
      <c r="DA398" s="28"/>
      <c r="DD398" s="28"/>
    </row>
    <row r="399" spans="47:108">
      <c r="AU399" s="12"/>
      <c r="AV399" s="12"/>
      <c r="AW399" s="12"/>
      <c r="AX399" s="12"/>
      <c r="AY399" s="161"/>
      <c r="AZ399" s="161"/>
      <c r="BA399" s="161"/>
      <c r="BB399" s="161"/>
      <c r="BC399" s="165"/>
      <c r="BD399" s="161"/>
      <c r="BE399" s="161"/>
      <c r="BF399" s="161"/>
      <c r="BG399" s="161"/>
      <c r="BH399" s="28"/>
      <c r="BI399" s="161"/>
      <c r="BJ399" s="161"/>
      <c r="BK399" s="161"/>
      <c r="BL399" s="161"/>
      <c r="BO399" s="161"/>
      <c r="BP399" s="161"/>
      <c r="BQ399" s="161"/>
      <c r="BR399" s="161"/>
      <c r="BT399" s="161"/>
      <c r="BU399" s="161"/>
      <c r="BV399" s="161"/>
      <c r="BW399" s="161"/>
      <c r="BY399" s="28"/>
      <c r="CI399" s="174"/>
      <c r="CL399" s="28"/>
      <c r="CO399" s="28"/>
      <c r="CR399" s="28"/>
      <c r="CS399" s="15"/>
      <c r="CV399" s="211"/>
      <c r="CW399" s="14"/>
      <c r="CX399" s="174"/>
      <c r="DA399" s="28"/>
      <c r="DD399" s="28"/>
    </row>
    <row r="400" spans="47:108">
      <c r="AU400" s="12"/>
      <c r="AV400" s="12"/>
      <c r="AW400" s="12"/>
      <c r="AX400" s="12"/>
      <c r="AY400" s="161"/>
      <c r="AZ400" s="161"/>
      <c r="BA400" s="161"/>
      <c r="BB400" s="161"/>
      <c r="BC400" s="165"/>
      <c r="BD400" s="161"/>
      <c r="BE400" s="161"/>
      <c r="BF400" s="161"/>
      <c r="BG400" s="161"/>
      <c r="BH400" s="28"/>
      <c r="BI400" s="161"/>
      <c r="BJ400" s="161"/>
      <c r="BK400" s="161"/>
      <c r="BL400" s="161"/>
      <c r="BO400" s="161"/>
      <c r="BP400" s="161"/>
      <c r="BQ400" s="161"/>
      <c r="BR400" s="161"/>
      <c r="BT400" s="161"/>
      <c r="BU400" s="161"/>
      <c r="BV400" s="161"/>
      <c r="BW400" s="161"/>
      <c r="BY400" s="28"/>
      <c r="CI400" s="174"/>
      <c r="CL400" s="28"/>
      <c r="CO400" s="28"/>
      <c r="CR400" s="28"/>
      <c r="CS400" s="15"/>
      <c r="CX400" s="174"/>
      <c r="DA400" s="28"/>
      <c r="DD400" s="28"/>
    </row>
    <row r="401" spans="47:108">
      <c r="AU401" s="12"/>
      <c r="AV401" s="12"/>
      <c r="AW401" s="12"/>
      <c r="AX401" s="12"/>
      <c r="AY401" s="161"/>
      <c r="AZ401" s="161"/>
      <c r="BA401" s="161"/>
      <c r="BB401" s="161"/>
      <c r="BC401" s="165"/>
      <c r="BD401" s="161"/>
      <c r="BE401" s="161"/>
      <c r="BF401" s="161"/>
      <c r="BG401" s="161"/>
      <c r="BH401" s="28"/>
      <c r="BI401" s="161"/>
      <c r="BJ401" s="161"/>
      <c r="BK401" s="161"/>
      <c r="BL401" s="161"/>
      <c r="BO401" s="161"/>
      <c r="BP401" s="161"/>
      <c r="BQ401" s="161"/>
      <c r="BR401" s="161"/>
      <c r="BT401" s="161"/>
      <c r="BU401" s="161"/>
      <c r="BV401" s="161"/>
      <c r="BW401" s="161"/>
      <c r="BY401" s="28"/>
      <c r="CI401" s="174"/>
      <c r="CL401" s="28"/>
      <c r="CO401" s="28"/>
      <c r="CR401" s="28"/>
      <c r="CS401" s="15"/>
      <c r="CX401" s="174"/>
      <c r="DA401" s="28"/>
      <c r="DD401" s="28"/>
    </row>
    <row r="402" spans="47:108">
      <c r="AU402" s="12"/>
      <c r="AV402" s="12"/>
      <c r="AW402" s="12"/>
      <c r="AX402" s="12"/>
      <c r="AY402" s="161"/>
      <c r="AZ402" s="161"/>
      <c r="BA402" s="161"/>
      <c r="BB402" s="161"/>
      <c r="BC402" s="165"/>
      <c r="BD402" s="161"/>
      <c r="BE402" s="161"/>
      <c r="BF402" s="161"/>
      <c r="BG402" s="161"/>
      <c r="BH402" s="28"/>
      <c r="BI402" s="161"/>
      <c r="BJ402" s="161"/>
      <c r="BK402" s="161"/>
      <c r="BL402" s="161"/>
      <c r="BO402" s="161"/>
      <c r="BP402" s="161"/>
      <c r="BQ402" s="161"/>
      <c r="BR402" s="161"/>
      <c r="BT402" s="161"/>
      <c r="BU402" s="161"/>
      <c r="BV402" s="161"/>
      <c r="BW402" s="161"/>
      <c r="BY402" s="28"/>
      <c r="CI402" s="174"/>
      <c r="CL402" s="28"/>
      <c r="CO402" s="28"/>
      <c r="CR402" s="28"/>
      <c r="CS402" s="15"/>
      <c r="CX402" s="174"/>
      <c r="DA402" s="28"/>
      <c r="DD402" s="28"/>
    </row>
    <row r="403" spans="47:108">
      <c r="AU403" s="12"/>
      <c r="AV403" s="12"/>
      <c r="AW403" s="12"/>
      <c r="AX403" s="12"/>
      <c r="AY403" s="161"/>
      <c r="AZ403" s="161"/>
      <c r="BA403" s="161"/>
      <c r="BB403" s="161"/>
      <c r="BC403" s="165"/>
      <c r="BD403" s="161"/>
      <c r="BE403" s="161"/>
      <c r="BF403" s="161"/>
      <c r="BG403" s="161"/>
      <c r="BH403" s="28"/>
      <c r="BI403" s="161"/>
      <c r="BJ403" s="161"/>
      <c r="BK403" s="161"/>
      <c r="BL403" s="161"/>
      <c r="BO403" s="161"/>
      <c r="BP403" s="161"/>
      <c r="BQ403" s="161"/>
      <c r="BR403" s="161"/>
      <c r="BT403" s="161"/>
      <c r="BU403" s="161"/>
      <c r="BV403" s="161"/>
      <c r="BW403" s="161"/>
      <c r="BY403" s="28"/>
      <c r="CI403" s="174"/>
      <c r="CL403" s="28"/>
      <c r="CO403" s="28"/>
      <c r="CR403" s="28"/>
      <c r="CS403" s="15"/>
      <c r="CX403" s="174"/>
      <c r="DA403" s="28"/>
      <c r="DD403" s="28"/>
    </row>
    <row r="404" spans="47:108">
      <c r="AU404" s="12"/>
      <c r="AV404" s="12"/>
      <c r="AW404" s="12"/>
      <c r="AX404" s="12"/>
      <c r="AY404" s="161"/>
      <c r="AZ404" s="161"/>
      <c r="BA404" s="161"/>
      <c r="BB404" s="161"/>
      <c r="BC404" s="165"/>
      <c r="BD404" s="161"/>
      <c r="BE404" s="161"/>
      <c r="BF404" s="161"/>
      <c r="BG404" s="161"/>
      <c r="BH404" s="28"/>
      <c r="BI404" s="161"/>
      <c r="BJ404" s="161"/>
      <c r="BK404" s="161"/>
      <c r="BL404" s="161"/>
      <c r="BO404" s="161"/>
      <c r="BP404" s="161"/>
      <c r="BQ404" s="161"/>
      <c r="BR404" s="161"/>
      <c r="BT404" s="161"/>
      <c r="BU404" s="161"/>
      <c r="BV404" s="161"/>
      <c r="BW404" s="161"/>
      <c r="BY404" s="28"/>
      <c r="CI404" s="174"/>
      <c r="CL404" s="28"/>
      <c r="CO404" s="28"/>
      <c r="CR404" s="28"/>
      <c r="CS404" s="15"/>
      <c r="CX404" s="174"/>
      <c r="DA404" s="28"/>
      <c r="DD404" s="28"/>
    </row>
    <row r="405" spans="47:108">
      <c r="AU405" s="12"/>
      <c r="AV405" s="12"/>
      <c r="AW405" s="12"/>
      <c r="AX405" s="12"/>
      <c r="AY405" s="161"/>
      <c r="AZ405" s="161"/>
      <c r="BA405" s="161"/>
      <c r="BB405" s="161"/>
      <c r="BC405" s="165"/>
      <c r="BD405" s="161"/>
      <c r="BE405" s="161"/>
      <c r="BF405" s="161"/>
      <c r="BG405" s="161"/>
      <c r="BH405" s="28"/>
      <c r="BI405" s="161"/>
      <c r="BJ405" s="161"/>
      <c r="BK405" s="161"/>
      <c r="BL405" s="161"/>
      <c r="BO405" s="161"/>
      <c r="BP405" s="161"/>
      <c r="BQ405" s="161"/>
      <c r="BR405" s="161"/>
      <c r="BT405" s="161"/>
      <c r="BU405" s="161"/>
      <c r="BV405" s="161"/>
      <c r="BW405" s="161"/>
      <c r="BY405" s="28"/>
      <c r="CI405" s="174"/>
      <c r="CL405" s="28"/>
      <c r="CO405" s="28"/>
      <c r="CX405" s="174"/>
      <c r="DA405" s="28"/>
      <c r="DD405" s="28"/>
    </row>
    <row r="406" spans="47:108">
      <c r="AU406" s="12"/>
      <c r="AV406" s="12"/>
      <c r="AW406" s="12"/>
      <c r="AX406" s="12"/>
      <c r="AY406" s="161"/>
      <c r="AZ406" s="161"/>
      <c r="BA406" s="161"/>
      <c r="BB406" s="161"/>
      <c r="BC406" s="165"/>
      <c r="BD406" s="161"/>
      <c r="BE406" s="161"/>
      <c r="BF406" s="161"/>
      <c r="BG406" s="161"/>
      <c r="BH406" s="28"/>
      <c r="BI406" s="161"/>
      <c r="BJ406" s="161"/>
      <c r="BK406" s="161"/>
      <c r="BL406" s="161"/>
      <c r="BO406" s="161"/>
      <c r="BP406" s="161"/>
      <c r="BQ406" s="161"/>
      <c r="BR406" s="161"/>
      <c r="BT406" s="161"/>
      <c r="BU406" s="161"/>
      <c r="BV406" s="161"/>
      <c r="BW406" s="161"/>
      <c r="BY406" s="28"/>
      <c r="CI406" s="174"/>
      <c r="CL406" s="28"/>
      <c r="CO406" s="28"/>
      <c r="CX406" s="174"/>
      <c r="DA406" s="28"/>
      <c r="DD406" s="28"/>
    </row>
    <row r="407" spans="47:108">
      <c r="AU407" s="12"/>
      <c r="AV407" s="12"/>
      <c r="AW407" s="12"/>
      <c r="AX407" s="12"/>
      <c r="AY407" s="161"/>
      <c r="AZ407" s="161"/>
      <c r="BA407" s="161"/>
      <c r="BB407" s="161"/>
      <c r="BC407" s="165"/>
      <c r="BD407" s="161"/>
      <c r="BE407" s="161"/>
      <c r="BF407" s="161"/>
      <c r="BG407" s="161"/>
      <c r="BH407" s="28"/>
      <c r="BI407" s="161"/>
      <c r="BJ407" s="161"/>
      <c r="BK407" s="161"/>
      <c r="BL407" s="161"/>
      <c r="BO407" s="161"/>
      <c r="BP407" s="161"/>
      <c r="BQ407" s="161"/>
      <c r="BR407" s="161"/>
      <c r="BT407" s="161"/>
      <c r="BU407" s="161"/>
      <c r="BV407" s="161"/>
      <c r="BW407" s="161"/>
      <c r="BY407" s="28"/>
      <c r="CI407" s="174"/>
      <c r="CL407" s="28"/>
      <c r="CO407" s="28"/>
      <c r="CX407" s="174"/>
      <c r="DA407" s="28"/>
      <c r="DD407" s="28"/>
    </row>
    <row r="408" spans="47:108">
      <c r="AU408" s="12"/>
      <c r="AV408" s="12"/>
      <c r="AW408" s="12"/>
      <c r="AX408" s="12"/>
      <c r="AY408" s="161"/>
      <c r="AZ408" s="161"/>
      <c r="BA408" s="161"/>
      <c r="BB408" s="161"/>
      <c r="BC408" s="165"/>
      <c r="BD408" s="161"/>
      <c r="BE408" s="161"/>
      <c r="BF408" s="161"/>
      <c r="BG408" s="161"/>
      <c r="BH408" s="28"/>
      <c r="BI408" s="161"/>
      <c r="BJ408" s="161"/>
      <c r="BK408" s="161"/>
      <c r="BL408" s="161"/>
      <c r="BO408" s="161"/>
      <c r="BP408" s="161"/>
      <c r="BQ408" s="161"/>
      <c r="BR408" s="161"/>
      <c r="BT408" s="161"/>
      <c r="BU408" s="161"/>
      <c r="BV408" s="161"/>
      <c r="BW408" s="161"/>
      <c r="BY408" s="28"/>
      <c r="CI408" s="174"/>
      <c r="CL408" s="28"/>
      <c r="CO408" s="28"/>
      <c r="CX408" s="174"/>
      <c r="DA408" s="28"/>
      <c r="DD408" s="28"/>
    </row>
    <row r="409" spans="47:108">
      <c r="AU409" s="12"/>
      <c r="AV409" s="12"/>
      <c r="AW409" s="12"/>
      <c r="AX409" s="12"/>
      <c r="AY409" s="161"/>
      <c r="AZ409" s="161"/>
      <c r="BA409" s="161"/>
      <c r="BB409" s="161"/>
      <c r="BC409" s="165"/>
      <c r="BD409" s="161"/>
      <c r="BE409" s="161"/>
      <c r="BF409" s="161"/>
      <c r="BG409" s="161"/>
      <c r="BH409" s="28"/>
      <c r="BI409" s="161"/>
      <c r="BJ409" s="161"/>
      <c r="BK409" s="161"/>
      <c r="BL409" s="161"/>
      <c r="BO409" s="161"/>
      <c r="BP409" s="161"/>
      <c r="BQ409" s="161"/>
      <c r="BR409" s="161"/>
      <c r="BT409" s="161"/>
      <c r="BU409" s="161"/>
      <c r="BV409" s="161"/>
      <c r="BW409" s="161"/>
      <c r="BY409" s="28"/>
      <c r="CI409" s="174"/>
      <c r="CL409" s="28"/>
      <c r="CO409" s="28"/>
      <c r="CX409" s="174"/>
      <c r="DA409" s="28"/>
      <c r="DD409" s="28"/>
    </row>
    <row r="410" spans="47:108">
      <c r="AU410" s="12"/>
      <c r="AV410" s="12"/>
      <c r="AW410" s="12"/>
      <c r="AX410" s="12"/>
      <c r="AY410" s="161"/>
      <c r="AZ410" s="161"/>
      <c r="BA410" s="161"/>
      <c r="BB410" s="161"/>
      <c r="BC410" s="165"/>
      <c r="BD410" s="161"/>
      <c r="BE410" s="161"/>
      <c r="BF410" s="161"/>
      <c r="BG410" s="161"/>
      <c r="BH410" s="28"/>
      <c r="BI410" s="161"/>
      <c r="BJ410" s="161"/>
      <c r="BK410" s="161"/>
      <c r="BL410" s="161"/>
      <c r="BO410" s="161"/>
      <c r="BP410" s="161"/>
      <c r="BQ410" s="161"/>
      <c r="BR410" s="161"/>
      <c r="BT410" s="161"/>
      <c r="BU410" s="161"/>
      <c r="BV410" s="161"/>
      <c r="BW410" s="161"/>
      <c r="BY410" s="28"/>
      <c r="CI410" s="174"/>
      <c r="CL410" s="28"/>
      <c r="CO410" s="28"/>
      <c r="CX410" s="174"/>
      <c r="DA410" s="28"/>
      <c r="DD410" s="28"/>
    </row>
    <row r="411" spans="47:108">
      <c r="AU411" s="12"/>
      <c r="AV411" s="12"/>
      <c r="AW411" s="12"/>
      <c r="AX411" s="12"/>
      <c r="AY411" s="161"/>
      <c r="AZ411" s="161"/>
      <c r="BA411" s="161"/>
      <c r="BB411" s="161"/>
      <c r="BC411" s="165"/>
      <c r="BD411" s="161"/>
      <c r="BE411" s="161"/>
      <c r="BF411" s="161"/>
      <c r="BG411" s="161"/>
      <c r="BH411" s="28"/>
      <c r="BI411" s="161"/>
      <c r="BJ411" s="161"/>
      <c r="BK411" s="161"/>
      <c r="BL411" s="161"/>
      <c r="BO411" s="161"/>
      <c r="BP411" s="161"/>
      <c r="BQ411" s="161"/>
      <c r="BR411" s="161"/>
      <c r="BT411" s="161"/>
      <c r="BU411" s="161"/>
      <c r="BV411" s="161"/>
      <c r="BW411" s="161"/>
      <c r="BY411" s="28"/>
      <c r="CI411" s="174"/>
      <c r="CL411" s="28"/>
      <c r="CO411" s="28"/>
      <c r="CX411" s="174"/>
      <c r="DA411" s="28"/>
      <c r="DD411" s="28"/>
    </row>
    <row r="412" spans="47:108">
      <c r="AU412" s="12"/>
      <c r="AV412" s="12"/>
      <c r="AW412" s="12"/>
      <c r="AX412" s="12"/>
      <c r="AY412" s="161"/>
      <c r="AZ412" s="161"/>
      <c r="BA412" s="161"/>
      <c r="BB412" s="161"/>
      <c r="BC412" s="165"/>
      <c r="BD412" s="161"/>
      <c r="BE412" s="161"/>
      <c r="BF412" s="161"/>
      <c r="BG412" s="161"/>
      <c r="BH412" s="28"/>
      <c r="BI412" s="161"/>
      <c r="BJ412" s="161"/>
      <c r="BK412" s="161"/>
      <c r="BL412" s="161"/>
      <c r="BO412" s="161"/>
      <c r="BP412" s="161"/>
      <c r="BQ412" s="161"/>
      <c r="BR412" s="161"/>
      <c r="BT412" s="161"/>
      <c r="BU412" s="161"/>
      <c r="BV412" s="161"/>
      <c r="BW412" s="161"/>
      <c r="BY412" s="28"/>
      <c r="CI412" s="174"/>
      <c r="CL412" s="28"/>
      <c r="CO412" s="28"/>
      <c r="CX412" s="174"/>
      <c r="DA412" s="28"/>
      <c r="DD412" s="28"/>
    </row>
    <row r="413" spans="47:108">
      <c r="AU413" s="12"/>
      <c r="AV413" s="12"/>
      <c r="AW413" s="12"/>
      <c r="AX413" s="12"/>
      <c r="AY413" s="161"/>
      <c r="AZ413" s="161"/>
      <c r="BA413" s="161"/>
      <c r="BB413" s="161"/>
      <c r="BC413" s="165"/>
      <c r="BD413" s="161"/>
      <c r="BE413" s="161"/>
      <c r="BF413" s="161"/>
      <c r="BG413" s="161"/>
      <c r="BH413" s="28"/>
      <c r="BI413" s="161"/>
      <c r="BJ413" s="161"/>
      <c r="BK413" s="161"/>
      <c r="BL413" s="161"/>
      <c r="BO413" s="161"/>
      <c r="BP413" s="161"/>
      <c r="BQ413" s="161"/>
      <c r="BR413" s="161"/>
      <c r="BT413" s="161"/>
      <c r="BU413" s="161"/>
      <c r="BV413" s="161"/>
      <c r="BW413" s="161"/>
      <c r="BY413" s="28"/>
      <c r="CI413" s="174"/>
      <c r="CL413" s="28"/>
      <c r="CO413" s="28"/>
      <c r="CX413" s="174"/>
      <c r="DA413" s="28"/>
      <c r="DD413" s="28"/>
    </row>
    <row r="414" spans="47:108">
      <c r="AU414" s="12"/>
      <c r="AV414" s="12"/>
      <c r="AW414" s="12"/>
      <c r="AX414" s="12"/>
      <c r="AY414" s="161"/>
      <c r="AZ414" s="161"/>
      <c r="BA414" s="161"/>
      <c r="BB414" s="161"/>
      <c r="BC414" s="165"/>
      <c r="BD414" s="161"/>
      <c r="BE414" s="161"/>
      <c r="BF414" s="161"/>
      <c r="BG414" s="161"/>
      <c r="BH414" s="28"/>
      <c r="BI414" s="161"/>
      <c r="BJ414" s="161"/>
      <c r="BK414" s="161"/>
      <c r="BL414" s="161"/>
      <c r="BO414" s="161"/>
      <c r="BP414" s="161"/>
      <c r="BQ414" s="161"/>
      <c r="BR414" s="161"/>
      <c r="BT414" s="161"/>
      <c r="BU414" s="161"/>
      <c r="BV414" s="161"/>
      <c r="BW414" s="161"/>
      <c r="BY414" s="28"/>
      <c r="CI414" s="174"/>
      <c r="CL414" s="28"/>
      <c r="CO414" s="28"/>
      <c r="CX414" s="174"/>
      <c r="DA414" s="28"/>
      <c r="DD414" s="28"/>
    </row>
    <row r="415" spans="47:108">
      <c r="AU415" s="12"/>
      <c r="AV415" s="12"/>
      <c r="AW415" s="12"/>
      <c r="AX415" s="12"/>
      <c r="AY415" s="161"/>
      <c r="AZ415" s="161"/>
      <c r="BA415" s="161"/>
      <c r="BB415" s="161"/>
      <c r="BC415" s="165"/>
      <c r="BD415" s="161"/>
      <c r="BE415" s="161"/>
      <c r="BF415" s="161"/>
      <c r="BG415" s="161"/>
      <c r="BH415" s="28"/>
      <c r="BI415" s="161"/>
      <c r="BJ415" s="161"/>
      <c r="BK415" s="161"/>
      <c r="BL415" s="161"/>
      <c r="BO415" s="161"/>
      <c r="BP415" s="161"/>
      <c r="BQ415" s="161"/>
      <c r="BR415" s="161"/>
      <c r="BT415" s="161"/>
      <c r="BU415" s="161"/>
      <c r="BV415" s="161"/>
      <c r="BW415" s="161"/>
      <c r="BY415" s="28"/>
      <c r="CI415" s="174"/>
      <c r="CL415" s="28"/>
      <c r="CO415" s="28"/>
      <c r="CX415" s="174"/>
      <c r="DA415" s="28"/>
      <c r="DD415" s="28"/>
    </row>
    <row r="416" spans="47:108">
      <c r="AU416" s="12"/>
      <c r="AV416" s="12"/>
      <c r="AW416" s="12"/>
      <c r="AX416" s="12"/>
      <c r="AY416" s="161"/>
      <c r="AZ416" s="161"/>
      <c r="BA416" s="161"/>
      <c r="BB416" s="161"/>
      <c r="BC416" s="165"/>
      <c r="BD416" s="161"/>
      <c r="BE416" s="161"/>
      <c r="BF416" s="161"/>
      <c r="BG416" s="161"/>
      <c r="BH416" s="28"/>
      <c r="BI416" s="161"/>
      <c r="BJ416" s="161"/>
      <c r="BK416" s="161"/>
      <c r="BL416" s="161"/>
      <c r="BO416" s="161"/>
      <c r="BP416" s="161"/>
      <c r="BQ416" s="161"/>
      <c r="BR416" s="161"/>
      <c r="BT416" s="161"/>
      <c r="BU416" s="161"/>
      <c r="BV416" s="161"/>
      <c r="BW416" s="161"/>
      <c r="BY416" s="28"/>
      <c r="CI416" s="174"/>
      <c r="CL416" s="28"/>
      <c r="CO416" s="28"/>
      <c r="CX416" s="174"/>
      <c r="DA416" s="28"/>
      <c r="DD416" s="28"/>
    </row>
    <row r="417" spans="47:108">
      <c r="AU417" s="12"/>
      <c r="AV417" s="12"/>
      <c r="AW417" s="12"/>
      <c r="AX417" s="12"/>
      <c r="AY417" s="161"/>
      <c r="AZ417" s="161"/>
      <c r="BA417" s="161"/>
      <c r="BB417" s="161"/>
      <c r="BC417" s="165"/>
      <c r="BD417" s="161"/>
      <c r="BE417" s="161"/>
      <c r="BF417" s="161"/>
      <c r="BG417" s="161"/>
      <c r="BH417" s="28"/>
      <c r="BI417" s="161"/>
      <c r="BJ417" s="161"/>
      <c r="BK417" s="161"/>
      <c r="BL417" s="161"/>
      <c r="BO417" s="161"/>
      <c r="BP417" s="161"/>
      <c r="BQ417" s="161"/>
      <c r="BR417" s="161"/>
      <c r="BT417" s="161"/>
      <c r="BU417" s="161"/>
      <c r="BV417" s="161"/>
      <c r="BW417" s="161"/>
      <c r="BY417" s="28"/>
      <c r="CI417" s="174"/>
      <c r="CL417" s="28"/>
      <c r="CO417" s="28"/>
      <c r="CX417" s="174"/>
      <c r="DA417" s="28"/>
      <c r="DD417" s="28"/>
    </row>
    <row r="418" spans="47:108">
      <c r="AU418" s="12"/>
      <c r="AV418" s="12"/>
      <c r="AW418" s="12"/>
      <c r="AX418" s="12"/>
      <c r="AY418" s="161"/>
      <c r="AZ418" s="161"/>
      <c r="BA418" s="161"/>
      <c r="BB418" s="161"/>
      <c r="BC418" s="165"/>
      <c r="BD418" s="161"/>
      <c r="BE418" s="161"/>
      <c r="BF418" s="161"/>
      <c r="BG418" s="161"/>
      <c r="BH418" s="28"/>
      <c r="BI418" s="161"/>
      <c r="BJ418" s="161"/>
      <c r="BK418" s="161"/>
      <c r="BL418" s="161"/>
      <c r="BO418" s="161"/>
      <c r="BP418" s="161"/>
      <c r="BQ418" s="161"/>
      <c r="BR418" s="161"/>
      <c r="BT418" s="161"/>
      <c r="BU418" s="161"/>
      <c r="BV418" s="161"/>
      <c r="BW418" s="161"/>
      <c r="BY418" s="28"/>
      <c r="CI418" s="174"/>
      <c r="CL418" s="28"/>
      <c r="CO418" s="28"/>
      <c r="CX418" s="174"/>
      <c r="DA418" s="28"/>
      <c r="DD418" s="28"/>
    </row>
    <row r="419" spans="47:108">
      <c r="AU419" s="12"/>
      <c r="AV419" s="12"/>
      <c r="AW419" s="12"/>
      <c r="AX419" s="12"/>
      <c r="AY419" s="161"/>
      <c r="AZ419" s="161"/>
      <c r="BA419" s="161"/>
      <c r="BB419" s="161"/>
      <c r="BC419" s="165"/>
      <c r="BD419" s="161"/>
      <c r="BE419" s="161"/>
      <c r="BF419" s="161"/>
      <c r="BG419" s="161"/>
      <c r="BH419" s="28"/>
      <c r="BI419" s="161"/>
      <c r="BJ419" s="161"/>
      <c r="BK419" s="161"/>
      <c r="BL419" s="161"/>
      <c r="BO419" s="161"/>
      <c r="BP419" s="161"/>
      <c r="BQ419" s="161"/>
      <c r="BR419" s="161"/>
      <c r="BT419" s="161"/>
      <c r="BU419" s="161"/>
      <c r="BV419" s="161"/>
      <c r="BW419" s="161"/>
      <c r="BY419" s="28"/>
      <c r="CI419" s="174"/>
      <c r="CL419" s="28"/>
      <c r="CO419" s="28"/>
      <c r="CX419" s="174"/>
      <c r="DA419" s="28"/>
      <c r="DD419" s="28"/>
    </row>
    <row r="420" spans="47:108">
      <c r="AU420" s="12"/>
      <c r="AV420" s="12"/>
      <c r="AW420" s="12"/>
      <c r="AX420" s="12"/>
      <c r="AY420" s="161"/>
      <c r="AZ420" s="161"/>
      <c r="BA420" s="161"/>
      <c r="BB420" s="161"/>
      <c r="BC420" s="165"/>
      <c r="BD420" s="161"/>
      <c r="BE420" s="161"/>
      <c r="BF420" s="161"/>
      <c r="BG420" s="161"/>
      <c r="BH420" s="28"/>
      <c r="BI420" s="161"/>
      <c r="BJ420" s="161"/>
      <c r="BK420" s="161"/>
      <c r="BL420" s="161"/>
      <c r="BO420" s="161"/>
      <c r="BP420" s="161"/>
      <c r="BQ420" s="161"/>
      <c r="BR420" s="161"/>
      <c r="BT420" s="161"/>
      <c r="BU420" s="161"/>
      <c r="BV420" s="161"/>
      <c r="BW420" s="161"/>
      <c r="BY420" s="28"/>
      <c r="CI420" s="174"/>
      <c r="CL420" s="28"/>
      <c r="CO420" s="28"/>
      <c r="CX420" s="174"/>
      <c r="DA420" s="28"/>
      <c r="DD420" s="28"/>
    </row>
    <row r="421" spans="47:108">
      <c r="AU421" s="12"/>
      <c r="AV421" s="12"/>
      <c r="AW421" s="12"/>
      <c r="AX421" s="12"/>
      <c r="AY421" s="161"/>
      <c r="AZ421" s="161"/>
      <c r="BA421" s="161"/>
      <c r="BB421" s="161"/>
      <c r="BC421" s="165"/>
      <c r="BD421" s="161"/>
      <c r="BE421" s="161"/>
      <c r="BF421" s="161"/>
      <c r="BG421" s="161"/>
      <c r="BH421" s="28"/>
      <c r="BI421" s="161"/>
      <c r="BJ421" s="161"/>
      <c r="BK421" s="161"/>
      <c r="BL421" s="161"/>
      <c r="BO421" s="161"/>
      <c r="BP421" s="161"/>
      <c r="BQ421" s="161"/>
      <c r="BR421" s="161"/>
      <c r="BT421" s="161"/>
      <c r="BU421" s="161"/>
      <c r="BV421" s="161"/>
      <c r="BW421" s="161"/>
      <c r="BY421" s="28"/>
      <c r="CI421" s="174"/>
      <c r="CL421" s="28"/>
      <c r="CO421" s="28"/>
      <c r="CX421" s="174"/>
      <c r="DA421" s="28"/>
      <c r="DD421" s="28"/>
    </row>
    <row r="422" spans="47:108">
      <c r="AU422" s="12"/>
      <c r="AV422" s="12"/>
      <c r="AW422" s="12"/>
      <c r="AX422" s="12"/>
      <c r="AY422" s="161"/>
      <c r="AZ422" s="161"/>
      <c r="BA422" s="161"/>
      <c r="BB422" s="161"/>
      <c r="BC422" s="165"/>
      <c r="BD422" s="161"/>
      <c r="BE422" s="161"/>
      <c r="BF422" s="161"/>
      <c r="BG422" s="161"/>
      <c r="BH422" s="28"/>
      <c r="BI422" s="161"/>
      <c r="BJ422" s="161"/>
      <c r="BK422" s="161"/>
      <c r="BL422" s="161"/>
      <c r="BO422" s="161"/>
      <c r="BP422" s="161"/>
      <c r="BQ422" s="161"/>
      <c r="BR422" s="161"/>
      <c r="BT422" s="161"/>
      <c r="BU422" s="161"/>
      <c r="BV422" s="161"/>
      <c r="BW422" s="161"/>
      <c r="BY422" s="28"/>
      <c r="CI422" s="174"/>
      <c r="CL422" s="28"/>
      <c r="CO422" s="28"/>
      <c r="CX422" s="174"/>
      <c r="DA422" s="28"/>
      <c r="DD422" s="28"/>
    </row>
    <row r="423" spans="47:108">
      <c r="AU423" s="12"/>
      <c r="AV423" s="12"/>
      <c r="AW423" s="12"/>
      <c r="AX423" s="12"/>
      <c r="AY423" s="161"/>
      <c r="AZ423" s="161"/>
      <c r="BA423" s="161"/>
      <c r="BB423" s="161"/>
      <c r="BC423" s="165"/>
      <c r="BD423" s="161"/>
      <c r="BE423" s="161"/>
      <c r="BF423" s="161"/>
      <c r="BG423" s="161"/>
      <c r="BH423" s="28"/>
      <c r="BI423" s="161"/>
      <c r="BJ423" s="161"/>
      <c r="BK423" s="161"/>
      <c r="BL423" s="161"/>
      <c r="BO423" s="161"/>
      <c r="BP423" s="161"/>
      <c r="BQ423" s="161"/>
      <c r="BR423" s="161"/>
      <c r="BT423" s="161"/>
      <c r="BU423" s="161"/>
      <c r="BV423" s="161"/>
      <c r="BW423" s="161"/>
      <c r="BY423" s="28"/>
      <c r="CI423" s="174"/>
      <c r="CL423" s="28"/>
      <c r="CO423" s="28"/>
      <c r="CX423" s="174"/>
      <c r="DA423" s="28"/>
      <c r="DD423" s="28"/>
    </row>
    <row r="424" spans="47:108">
      <c r="AU424" s="12"/>
      <c r="AV424" s="12"/>
      <c r="AW424" s="12"/>
      <c r="AX424" s="12"/>
      <c r="AY424" s="161"/>
      <c r="AZ424" s="161"/>
      <c r="BA424" s="161"/>
      <c r="BB424" s="161"/>
      <c r="BC424" s="165"/>
      <c r="BD424" s="161"/>
      <c r="BE424" s="161"/>
      <c r="BF424" s="161"/>
      <c r="BG424" s="161"/>
      <c r="BH424" s="28"/>
      <c r="BI424" s="161"/>
      <c r="BJ424" s="161"/>
      <c r="BK424" s="161"/>
      <c r="BL424" s="161"/>
      <c r="BO424" s="161"/>
      <c r="BP424" s="161"/>
      <c r="BQ424" s="161"/>
      <c r="BR424" s="161"/>
      <c r="BT424" s="161"/>
      <c r="BU424" s="161"/>
      <c r="BV424" s="161"/>
      <c r="BW424" s="161"/>
      <c r="BY424" s="28"/>
      <c r="CI424" s="174"/>
      <c r="CL424" s="28"/>
      <c r="CO424" s="28"/>
      <c r="CX424" s="174"/>
      <c r="DA424" s="28"/>
      <c r="DD424" s="28"/>
    </row>
    <row r="425" spans="47:108">
      <c r="AU425" s="12"/>
      <c r="AV425" s="12"/>
      <c r="AW425" s="12"/>
      <c r="AX425" s="12"/>
      <c r="AY425" s="161"/>
      <c r="AZ425" s="161"/>
      <c r="BA425" s="161"/>
      <c r="BB425" s="161"/>
      <c r="BC425" s="165"/>
      <c r="BD425" s="161"/>
      <c r="BE425" s="161"/>
      <c r="BF425" s="161"/>
      <c r="BG425" s="161"/>
      <c r="BH425" s="28"/>
      <c r="BI425" s="161"/>
      <c r="BJ425" s="161"/>
      <c r="BK425" s="161"/>
      <c r="BL425" s="161"/>
      <c r="BO425" s="161"/>
      <c r="BP425" s="161"/>
      <c r="BQ425" s="161"/>
      <c r="BR425" s="161"/>
      <c r="BT425" s="161"/>
      <c r="BU425" s="161"/>
      <c r="BV425" s="161"/>
      <c r="BW425" s="161"/>
      <c r="BY425" s="28"/>
      <c r="CI425" s="174"/>
      <c r="CL425" s="28"/>
      <c r="CO425" s="28"/>
      <c r="CX425" s="174"/>
      <c r="DA425" s="28"/>
      <c r="DD425" s="28"/>
    </row>
    <row r="426" spans="47:108">
      <c r="AU426" s="12"/>
      <c r="AV426" s="12"/>
      <c r="AW426" s="12"/>
      <c r="AX426" s="12"/>
      <c r="AY426" s="161"/>
      <c r="AZ426" s="161"/>
      <c r="BA426" s="161"/>
      <c r="BB426" s="161"/>
      <c r="BC426" s="165"/>
      <c r="BD426" s="161"/>
      <c r="BE426" s="161"/>
      <c r="BF426" s="161"/>
      <c r="BG426" s="161"/>
      <c r="BH426" s="28"/>
      <c r="BI426" s="161"/>
      <c r="BJ426" s="161"/>
      <c r="BK426" s="161"/>
      <c r="BL426" s="161"/>
      <c r="BO426" s="161"/>
      <c r="BP426" s="161"/>
      <c r="BQ426" s="161"/>
      <c r="BR426" s="161"/>
      <c r="BT426" s="161"/>
      <c r="BU426" s="161"/>
      <c r="BV426" s="161"/>
      <c r="BW426" s="161"/>
      <c r="BY426" s="28"/>
      <c r="CI426" s="174"/>
      <c r="CL426" s="28"/>
      <c r="CO426" s="28"/>
      <c r="CX426" s="174"/>
      <c r="DA426" s="28"/>
      <c r="DD426" s="28"/>
    </row>
    <row r="427" spans="47:108">
      <c r="AU427" s="12"/>
      <c r="AV427" s="12"/>
      <c r="AW427" s="12"/>
      <c r="AX427" s="12"/>
      <c r="AY427" s="161"/>
      <c r="AZ427" s="161"/>
      <c r="BA427" s="161"/>
      <c r="BB427" s="161"/>
      <c r="BC427" s="165"/>
      <c r="BD427" s="161"/>
      <c r="BE427" s="161"/>
      <c r="BF427" s="161"/>
      <c r="BG427" s="161"/>
      <c r="BH427" s="28"/>
      <c r="BI427" s="161"/>
      <c r="BJ427" s="161"/>
      <c r="BK427" s="161"/>
      <c r="BL427" s="161"/>
      <c r="BO427" s="161"/>
      <c r="BP427" s="161"/>
      <c r="BQ427" s="161"/>
      <c r="BR427" s="161"/>
      <c r="BT427" s="161"/>
      <c r="BU427" s="161"/>
      <c r="BV427" s="161"/>
      <c r="BW427" s="161"/>
      <c r="BY427" s="28"/>
      <c r="CI427" s="174"/>
      <c r="CL427" s="28"/>
      <c r="CO427" s="28"/>
      <c r="CX427" s="174"/>
      <c r="DA427" s="28"/>
      <c r="DD427" s="28"/>
    </row>
    <row r="428" spans="47:108">
      <c r="AU428" s="12"/>
      <c r="AV428" s="12"/>
      <c r="AW428" s="12"/>
      <c r="AX428" s="12"/>
      <c r="AY428" s="161"/>
      <c r="AZ428" s="161"/>
      <c r="BA428" s="161"/>
      <c r="BB428" s="161"/>
      <c r="BC428" s="165"/>
      <c r="BD428" s="161"/>
      <c r="BE428" s="161"/>
      <c r="BF428" s="161"/>
      <c r="BG428" s="161"/>
      <c r="BH428" s="28"/>
      <c r="BI428" s="161"/>
      <c r="BJ428" s="161"/>
      <c r="BK428" s="161"/>
      <c r="BL428" s="161"/>
      <c r="BO428" s="161"/>
      <c r="BP428" s="161"/>
      <c r="BQ428" s="161"/>
      <c r="BR428" s="161"/>
      <c r="BT428" s="161"/>
      <c r="BU428" s="161"/>
      <c r="BV428" s="161"/>
      <c r="BW428" s="161"/>
      <c r="BY428" s="28"/>
      <c r="CI428" s="174"/>
      <c r="CL428" s="28"/>
      <c r="CO428" s="28"/>
      <c r="CX428" s="174"/>
      <c r="DA428" s="28"/>
      <c r="DD428" s="28"/>
    </row>
    <row r="429" spans="47:108">
      <c r="AU429" s="12"/>
      <c r="AV429" s="12"/>
      <c r="AW429" s="12"/>
      <c r="AX429" s="12"/>
      <c r="AY429" s="161"/>
      <c r="AZ429" s="161"/>
      <c r="BA429" s="161"/>
      <c r="BB429" s="161"/>
      <c r="BC429" s="165"/>
      <c r="BD429" s="161"/>
      <c r="BE429" s="161"/>
      <c r="BF429" s="161"/>
      <c r="BG429" s="161"/>
      <c r="BH429" s="28"/>
      <c r="BI429" s="161"/>
      <c r="BJ429" s="161"/>
      <c r="BK429" s="161"/>
      <c r="BL429" s="161"/>
      <c r="BO429" s="161"/>
      <c r="BP429" s="161"/>
      <c r="BQ429" s="161"/>
      <c r="BR429" s="161"/>
      <c r="BT429" s="161"/>
      <c r="BU429" s="161"/>
      <c r="BV429" s="161"/>
      <c r="BW429" s="161"/>
      <c r="BY429" s="28"/>
      <c r="CI429" s="174"/>
      <c r="CL429" s="28"/>
      <c r="CO429" s="28"/>
      <c r="CX429" s="174"/>
      <c r="DA429" s="28"/>
      <c r="DD429" s="28"/>
    </row>
    <row r="430" spans="47:108">
      <c r="AU430" s="12"/>
      <c r="AV430" s="12"/>
      <c r="AW430" s="12"/>
      <c r="AX430" s="12"/>
      <c r="AY430" s="161"/>
      <c r="AZ430" s="161"/>
      <c r="BA430" s="161"/>
      <c r="BB430" s="161"/>
      <c r="BC430" s="165"/>
      <c r="BD430" s="161"/>
      <c r="BE430" s="161"/>
      <c r="BF430" s="161"/>
      <c r="BG430" s="161"/>
      <c r="BH430" s="28"/>
      <c r="BI430" s="161"/>
      <c r="BJ430" s="161"/>
      <c r="BK430" s="161"/>
      <c r="BL430" s="161"/>
      <c r="BO430" s="161"/>
      <c r="BP430" s="161"/>
      <c r="BQ430" s="161"/>
      <c r="BR430" s="161"/>
      <c r="BT430" s="161"/>
      <c r="BU430" s="161"/>
      <c r="BV430" s="161"/>
      <c r="BW430" s="161"/>
      <c r="BY430" s="28"/>
      <c r="CI430" s="174"/>
      <c r="CL430" s="28"/>
      <c r="CO430" s="28"/>
      <c r="CX430" s="174"/>
      <c r="DA430" s="28"/>
      <c r="DD430" s="28"/>
    </row>
    <row r="431" spans="47:108">
      <c r="AU431" s="12"/>
      <c r="AV431" s="12"/>
      <c r="AW431" s="12"/>
      <c r="AX431" s="12"/>
      <c r="AY431" s="161"/>
      <c r="AZ431" s="161"/>
      <c r="BA431" s="161"/>
      <c r="BB431" s="161"/>
      <c r="BC431" s="165"/>
      <c r="BD431" s="161"/>
      <c r="BE431" s="161"/>
      <c r="BF431" s="161"/>
      <c r="BG431" s="161"/>
      <c r="BH431" s="28"/>
      <c r="BI431" s="161"/>
      <c r="BJ431" s="161"/>
      <c r="BK431" s="161"/>
      <c r="BL431" s="161"/>
      <c r="BO431" s="161"/>
      <c r="BP431" s="161"/>
      <c r="BQ431" s="161"/>
      <c r="BR431" s="161"/>
      <c r="BT431" s="161"/>
      <c r="BU431" s="161"/>
      <c r="BV431" s="161"/>
      <c r="BW431" s="161"/>
      <c r="BY431" s="28"/>
      <c r="CI431" s="174"/>
      <c r="CL431" s="28"/>
      <c r="CO431" s="28"/>
      <c r="CX431" s="174"/>
      <c r="DA431" s="28"/>
      <c r="DD431" s="28"/>
    </row>
    <row r="432" spans="47:108">
      <c r="AU432" s="12"/>
      <c r="AV432" s="12"/>
      <c r="AW432" s="12"/>
      <c r="AX432" s="12"/>
      <c r="AY432" s="161"/>
      <c r="AZ432" s="161"/>
      <c r="BA432" s="161"/>
      <c r="BB432" s="161"/>
      <c r="BC432" s="165"/>
      <c r="BD432" s="161"/>
      <c r="BE432" s="161"/>
      <c r="BF432" s="161"/>
      <c r="BG432" s="161"/>
      <c r="BH432" s="28"/>
      <c r="BI432" s="161"/>
      <c r="BJ432" s="161"/>
      <c r="BK432" s="161"/>
      <c r="BL432" s="161"/>
      <c r="BO432" s="161"/>
      <c r="BP432" s="161"/>
      <c r="BQ432" s="161"/>
      <c r="BR432" s="161"/>
      <c r="BT432" s="161"/>
      <c r="BU432" s="161"/>
      <c r="BV432" s="161"/>
      <c r="BW432" s="161"/>
      <c r="BY432" s="28"/>
      <c r="CI432" s="174"/>
      <c r="CL432" s="28"/>
      <c r="CO432" s="28"/>
      <c r="CX432" s="174"/>
      <c r="DA432" s="28"/>
      <c r="DD432" s="28"/>
    </row>
    <row r="433" spans="47:108">
      <c r="AU433" s="12"/>
      <c r="AV433" s="12"/>
      <c r="AW433" s="12"/>
      <c r="AX433" s="12"/>
      <c r="AY433" s="161"/>
      <c r="AZ433" s="161"/>
      <c r="BA433" s="161"/>
      <c r="BB433" s="161"/>
      <c r="BC433" s="165"/>
      <c r="BD433" s="161"/>
      <c r="BE433" s="161"/>
      <c r="BF433" s="161"/>
      <c r="BG433" s="161"/>
      <c r="BH433" s="28"/>
      <c r="BI433" s="161"/>
      <c r="BJ433" s="161"/>
      <c r="BK433" s="161"/>
      <c r="BL433" s="161"/>
      <c r="BO433" s="161"/>
      <c r="BP433" s="161"/>
      <c r="BQ433" s="161"/>
      <c r="BR433" s="161"/>
      <c r="BT433" s="161"/>
      <c r="BU433" s="161"/>
      <c r="BV433" s="161"/>
      <c r="BW433" s="161"/>
      <c r="BY433" s="28"/>
      <c r="CI433" s="174"/>
      <c r="CL433" s="28"/>
      <c r="CO433" s="28"/>
      <c r="CX433" s="174"/>
      <c r="DA433" s="28"/>
      <c r="DD433" s="28"/>
    </row>
    <row r="434" spans="47:108">
      <c r="AU434" s="12"/>
      <c r="AV434" s="12"/>
      <c r="AW434" s="12"/>
      <c r="AX434" s="12"/>
      <c r="AY434" s="161"/>
      <c r="AZ434" s="161"/>
      <c r="BA434" s="161"/>
      <c r="BB434" s="161"/>
      <c r="BC434" s="165"/>
      <c r="BD434" s="161"/>
      <c r="BE434" s="161"/>
      <c r="BF434" s="161"/>
      <c r="BG434" s="161"/>
      <c r="BH434" s="28"/>
      <c r="BI434" s="161"/>
      <c r="BJ434" s="161"/>
      <c r="BK434" s="161"/>
      <c r="BL434" s="161"/>
      <c r="BO434" s="161"/>
      <c r="BP434" s="161"/>
      <c r="BQ434" s="161"/>
      <c r="BR434" s="161"/>
      <c r="BT434" s="161"/>
      <c r="BU434" s="161"/>
      <c r="BV434" s="161"/>
      <c r="BW434" s="161"/>
      <c r="BY434" s="28"/>
      <c r="CI434" s="174"/>
      <c r="CL434" s="28"/>
      <c r="CO434" s="28"/>
      <c r="CX434" s="174"/>
      <c r="DA434" s="28"/>
      <c r="DD434" s="28"/>
    </row>
    <row r="435" spans="47:108">
      <c r="AU435" s="12"/>
      <c r="AV435" s="12"/>
      <c r="AW435" s="12"/>
      <c r="AX435" s="12"/>
      <c r="AY435" s="161"/>
      <c r="AZ435" s="161"/>
      <c r="BA435" s="161"/>
      <c r="BB435" s="161"/>
      <c r="BC435" s="165"/>
      <c r="BD435" s="161"/>
      <c r="BE435" s="161"/>
      <c r="BF435" s="161"/>
      <c r="BG435" s="161"/>
      <c r="BH435" s="28"/>
      <c r="BI435" s="161"/>
      <c r="BJ435" s="161"/>
      <c r="BK435" s="161"/>
      <c r="BL435" s="161"/>
      <c r="BO435" s="161"/>
      <c r="BP435" s="161"/>
      <c r="BQ435" s="161"/>
      <c r="BR435" s="161"/>
      <c r="BT435" s="161"/>
      <c r="BU435" s="161"/>
      <c r="BV435" s="161"/>
      <c r="BW435" s="161"/>
      <c r="BY435" s="28"/>
      <c r="CI435" s="174"/>
      <c r="CL435" s="28"/>
      <c r="CO435" s="28"/>
      <c r="CX435" s="174"/>
      <c r="DA435" s="28"/>
      <c r="DD435" s="28"/>
    </row>
    <row r="436" spans="47:108">
      <c r="AU436" s="12"/>
      <c r="AV436" s="12"/>
      <c r="AW436" s="12"/>
      <c r="AX436" s="12"/>
      <c r="AY436" s="161"/>
      <c r="AZ436" s="161"/>
      <c r="BA436" s="161"/>
      <c r="BB436" s="161"/>
      <c r="BC436" s="165"/>
      <c r="BD436" s="161"/>
      <c r="BE436" s="161"/>
      <c r="BF436" s="161"/>
      <c r="BG436" s="161"/>
      <c r="BH436" s="28"/>
      <c r="BI436" s="161"/>
      <c r="BJ436" s="161"/>
      <c r="BK436" s="161"/>
      <c r="BL436" s="161"/>
      <c r="BO436" s="161"/>
      <c r="BP436" s="161"/>
      <c r="BQ436" s="161"/>
      <c r="BR436" s="161"/>
      <c r="BT436" s="161"/>
      <c r="BU436" s="161"/>
      <c r="BV436" s="161"/>
      <c r="BW436" s="161"/>
      <c r="BY436" s="28"/>
      <c r="CI436" s="174"/>
      <c r="CL436" s="28"/>
      <c r="CO436" s="28"/>
      <c r="CX436" s="174"/>
      <c r="DA436" s="28"/>
      <c r="DD436" s="28"/>
    </row>
    <row r="437" spans="47:108">
      <c r="AU437" s="12"/>
      <c r="AV437" s="12"/>
      <c r="AW437" s="12"/>
      <c r="AX437" s="12"/>
      <c r="AY437" s="161"/>
      <c r="AZ437" s="161"/>
      <c r="BA437" s="161"/>
      <c r="BB437" s="161"/>
      <c r="BC437" s="165"/>
      <c r="BD437" s="161"/>
      <c r="BE437" s="161"/>
      <c r="BF437" s="161"/>
      <c r="BG437" s="161"/>
      <c r="BH437" s="28"/>
      <c r="BI437" s="161"/>
      <c r="BJ437" s="161"/>
      <c r="BK437" s="161"/>
      <c r="BL437" s="161"/>
      <c r="BO437" s="161"/>
      <c r="BP437" s="161"/>
      <c r="BQ437" s="161"/>
      <c r="BR437" s="161"/>
      <c r="BT437" s="161"/>
      <c r="BU437" s="161"/>
      <c r="BV437" s="161"/>
      <c r="BW437" s="161"/>
      <c r="BY437" s="28"/>
      <c r="CI437" s="174"/>
      <c r="CL437" s="28"/>
      <c r="CO437" s="28"/>
      <c r="CX437" s="174"/>
      <c r="DA437" s="28"/>
      <c r="DD437" s="28"/>
    </row>
    <row r="438" spans="47:108">
      <c r="AU438" s="12"/>
      <c r="AV438" s="12"/>
      <c r="AW438" s="12"/>
      <c r="AX438" s="12"/>
      <c r="AY438" s="161"/>
      <c r="AZ438" s="161"/>
      <c r="BA438" s="161"/>
      <c r="BB438" s="161"/>
      <c r="BC438" s="165"/>
      <c r="BD438" s="161"/>
      <c r="BE438" s="161"/>
      <c r="BF438" s="161"/>
      <c r="BG438" s="161"/>
      <c r="BH438" s="28"/>
      <c r="BI438" s="161"/>
      <c r="BJ438" s="161"/>
      <c r="BK438" s="161"/>
      <c r="BL438" s="161"/>
      <c r="BO438" s="161"/>
      <c r="BP438" s="161"/>
      <c r="BQ438" s="161"/>
      <c r="BR438" s="161"/>
      <c r="BT438" s="161"/>
      <c r="BU438" s="161"/>
      <c r="BV438" s="161"/>
      <c r="BW438" s="161"/>
      <c r="BY438" s="28"/>
      <c r="CI438" s="174"/>
      <c r="CL438" s="28"/>
      <c r="CO438" s="28"/>
      <c r="CX438" s="174"/>
      <c r="DA438" s="28"/>
      <c r="DD438" s="28"/>
    </row>
    <row r="439" spans="47:108">
      <c r="AU439" s="12"/>
      <c r="AV439" s="12"/>
      <c r="AW439" s="12"/>
      <c r="AX439" s="12"/>
      <c r="AY439" s="161"/>
      <c r="AZ439" s="161"/>
      <c r="BA439" s="161"/>
      <c r="BB439" s="161"/>
      <c r="BC439" s="165"/>
      <c r="BD439" s="161"/>
      <c r="BE439" s="161"/>
      <c r="BF439" s="161"/>
      <c r="BG439" s="161"/>
      <c r="BH439" s="28"/>
      <c r="BI439" s="161"/>
      <c r="BJ439" s="161"/>
      <c r="BK439" s="161"/>
      <c r="BL439" s="161"/>
      <c r="BO439" s="161"/>
      <c r="BP439" s="161"/>
      <c r="BQ439" s="161"/>
      <c r="BR439" s="161"/>
      <c r="BT439" s="161"/>
      <c r="BU439" s="161"/>
      <c r="BV439" s="161"/>
      <c r="BW439" s="161"/>
      <c r="BY439" s="28"/>
      <c r="CI439" s="174"/>
      <c r="CL439" s="28"/>
      <c r="CO439" s="28"/>
      <c r="CX439" s="174"/>
      <c r="DA439" s="28"/>
      <c r="DD439" s="28"/>
    </row>
    <row r="440" spans="47:108">
      <c r="AU440" s="12"/>
      <c r="AV440" s="12"/>
      <c r="AW440" s="12"/>
      <c r="AX440" s="12"/>
      <c r="AY440" s="161"/>
      <c r="AZ440" s="161"/>
      <c r="BA440" s="161"/>
      <c r="BB440" s="161"/>
      <c r="BC440" s="165"/>
      <c r="BD440" s="161"/>
      <c r="BE440" s="161"/>
      <c r="BF440" s="161"/>
      <c r="BG440" s="161"/>
      <c r="BH440" s="28"/>
      <c r="BI440" s="161"/>
      <c r="BJ440" s="161"/>
      <c r="BK440" s="161"/>
      <c r="BL440" s="161"/>
      <c r="BO440" s="161"/>
      <c r="BP440" s="161"/>
      <c r="BQ440" s="161"/>
      <c r="BR440" s="161"/>
      <c r="BT440" s="161"/>
      <c r="BU440" s="161"/>
      <c r="BV440" s="161"/>
      <c r="BW440" s="161"/>
      <c r="BY440" s="28"/>
      <c r="CI440" s="174"/>
      <c r="CL440" s="28"/>
      <c r="CO440" s="28"/>
      <c r="CX440" s="174"/>
      <c r="DA440" s="28"/>
      <c r="DD440" s="28"/>
    </row>
    <row r="441" spans="47:108">
      <c r="AU441" s="12"/>
      <c r="AV441" s="12"/>
      <c r="AW441" s="12"/>
      <c r="AX441" s="12"/>
      <c r="AY441" s="161"/>
      <c r="AZ441" s="161"/>
      <c r="BA441" s="161"/>
      <c r="BB441" s="161"/>
      <c r="BC441" s="165"/>
      <c r="BD441" s="161"/>
      <c r="BE441" s="161"/>
      <c r="BF441" s="161"/>
      <c r="BG441" s="161"/>
      <c r="BH441" s="28"/>
      <c r="BI441" s="161"/>
      <c r="BJ441" s="161"/>
      <c r="BK441" s="161"/>
      <c r="BL441" s="161"/>
      <c r="BO441" s="161"/>
      <c r="BP441" s="161"/>
      <c r="BQ441" s="161"/>
      <c r="BR441" s="161"/>
      <c r="BT441" s="161"/>
      <c r="BU441" s="161"/>
      <c r="BV441" s="161"/>
      <c r="BW441" s="161"/>
      <c r="BY441" s="28"/>
      <c r="CI441" s="174"/>
      <c r="CL441" s="28"/>
      <c r="CO441" s="28"/>
      <c r="CX441" s="174"/>
      <c r="DA441" s="28"/>
      <c r="DD441" s="28"/>
    </row>
    <row r="442" spans="47:108">
      <c r="AU442" s="12"/>
      <c r="AV442" s="12"/>
      <c r="AW442" s="12"/>
      <c r="AX442" s="12"/>
      <c r="AY442" s="161"/>
      <c r="AZ442" s="161"/>
      <c r="BA442" s="161"/>
      <c r="BB442" s="161"/>
      <c r="BC442" s="165"/>
      <c r="BD442" s="161"/>
      <c r="BE442" s="161"/>
      <c r="BF442" s="161"/>
      <c r="BG442" s="161"/>
      <c r="BH442" s="28"/>
      <c r="BI442" s="161"/>
      <c r="BJ442" s="161"/>
      <c r="BK442" s="161"/>
      <c r="BL442" s="161"/>
      <c r="BO442" s="161"/>
      <c r="BP442" s="161"/>
      <c r="BQ442" s="161"/>
      <c r="BR442" s="161"/>
      <c r="BT442" s="161"/>
      <c r="BU442" s="161"/>
      <c r="BV442" s="161"/>
      <c r="BW442" s="161"/>
      <c r="BY442" s="28"/>
      <c r="CI442" s="174"/>
      <c r="CL442" s="28"/>
      <c r="CO442" s="28"/>
      <c r="CX442" s="174"/>
      <c r="DA442" s="28"/>
      <c r="DD442" s="28"/>
    </row>
    <row r="443" spans="47:108">
      <c r="AU443" s="12"/>
      <c r="AV443" s="12"/>
      <c r="AW443" s="12"/>
      <c r="AX443" s="12"/>
      <c r="AY443" s="161"/>
      <c r="AZ443" s="161"/>
      <c r="BA443" s="161"/>
      <c r="BB443" s="161"/>
      <c r="BC443" s="165"/>
      <c r="BD443" s="161"/>
      <c r="BE443" s="161"/>
      <c r="BF443" s="161"/>
      <c r="BG443" s="161"/>
      <c r="BH443" s="28"/>
      <c r="BI443" s="161"/>
      <c r="BJ443" s="161"/>
      <c r="BK443" s="161"/>
      <c r="BL443" s="161"/>
      <c r="BO443" s="161"/>
      <c r="BP443" s="161"/>
      <c r="BQ443" s="161"/>
      <c r="BR443" s="161"/>
      <c r="BT443" s="161"/>
      <c r="BU443" s="161"/>
      <c r="BV443" s="161"/>
      <c r="BW443" s="161"/>
      <c r="BY443" s="28"/>
      <c r="CI443" s="174"/>
      <c r="CL443" s="28"/>
      <c r="CO443" s="28"/>
      <c r="CX443" s="174"/>
      <c r="DA443" s="28"/>
      <c r="DD443" s="28"/>
    </row>
    <row r="444" spans="47:108">
      <c r="AU444" s="12"/>
      <c r="AV444" s="12"/>
      <c r="AW444" s="12"/>
      <c r="AX444" s="12"/>
      <c r="AY444" s="161"/>
      <c r="AZ444" s="161"/>
      <c r="BA444" s="161"/>
      <c r="BB444" s="161"/>
      <c r="BC444" s="165"/>
      <c r="BD444" s="161"/>
      <c r="BE444" s="161"/>
      <c r="BF444" s="161"/>
      <c r="BG444" s="161"/>
      <c r="BH444" s="28"/>
      <c r="BI444" s="161"/>
      <c r="BJ444" s="161"/>
      <c r="BK444" s="161"/>
      <c r="BL444" s="161"/>
      <c r="BO444" s="161"/>
      <c r="BP444" s="161"/>
      <c r="BQ444" s="161"/>
      <c r="BR444" s="161"/>
      <c r="BT444" s="161"/>
      <c r="BU444" s="161"/>
      <c r="BV444" s="161"/>
      <c r="BW444" s="161"/>
      <c r="BY444" s="28"/>
      <c r="CI444" s="174"/>
      <c r="CL444" s="28"/>
      <c r="CO444" s="28"/>
      <c r="CX444" s="174"/>
      <c r="DA444" s="28"/>
      <c r="DD444" s="28"/>
    </row>
    <row r="445" spans="47:108">
      <c r="AU445" s="12"/>
      <c r="AV445" s="12"/>
      <c r="AW445" s="12"/>
      <c r="AX445" s="12"/>
      <c r="AY445" s="161"/>
      <c r="AZ445" s="161"/>
      <c r="BA445" s="161"/>
      <c r="BB445" s="161"/>
      <c r="BC445" s="165"/>
      <c r="BD445" s="161"/>
      <c r="BE445" s="161"/>
      <c r="BF445" s="161"/>
      <c r="BG445" s="161"/>
      <c r="BH445" s="28"/>
      <c r="BI445" s="161"/>
      <c r="BJ445" s="161"/>
      <c r="BK445" s="161"/>
      <c r="BL445" s="161"/>
      <c r="BO445" s="161"/>
      <c r="BP445" s="161"/>
      <c r="BQ445" s="161"/>
      <c r="BR445" s="161"/>
      <c r="BT445" s="161"/>
      <c r="BU445" s="161"/>
      <c r="BV445" s="161"/>
      <c r="BW445" s="161"/>
      <c r="BY445" s="28"/>
      <c r="CI445" s="174"/>
      <c r="CL445" s="28"/>
      <c r="CO445" s="28"/>
      <c r="CX445" s="174"/>
      <c r="DA445" s="28"/>
      <c r="DD445" s="28"/>
    </row>
    <row r="446" spans="47:108">
      <c r="AU446" s="12"/>
      <c r="AV446" s="12"/>
      <c r="AW446" s="12"/>
      <c r="AX446" s="12"/>
      <c r="AY446" s="161"/>
      <c r="AZ446" s="161"/>
      <c r="BA446" s="161"/>
      <c r="BB446" s="161"/>
      <c r="BC446" s="165"/>
      <c r="BD446" s="161"/>
      <c r="BE446" s="161"/>
      <c r="BF446" s="161"/>
      <c r="BG446" s="161"/>
      <c r="BH446" s="28"/>
      <c r="BI446" s="161"/>
      <c r="BJ446" s="161"/>
      <c r="BK446" s="161"/>
      <c r="BL446" s="161"/>
      <c r="BO446" s="161"/>
      <c r="BP446" s="161"/>
      <c r="BQ446" s="161"/>
      <c r="BR446" s="161"/>
      <c r="BT446" s="161"/>
      <c r="BU446" s="161"/>
      <c r="BV446" s="161"/>
      <c r="BW446" s="161"/>
      <c r="BY446" s="28"/>
      <c r="CI446" s="174"/>
      <c r="CL446" s="28"/>
      <c r="CO446" s="28"/>
      <c r="CX446" s="174"/>
      <c r="DA446" s="28"/>
      <c r="DD446" s="28"/>
    </row>
    <row r="447" spans="47:108">
      <c r="AU447" s="12"/>
      <c r="AV447" s="12"/>
      <c r="AW447" s="12"/>
      <c r="AX447" s="12"/>
      <c r="AY447" s="161"/>
      <c r="AZ447" s="161"/>
      <c r="BA447" s="161"/>
      <c r="BB447" s="161"/>
      <c r="BC447" s="165"/>
      <c r="BD447" s="161"/>
      <c r="BE447" s="161"/>
      <c r="BF447" s="161"/>
      <c r="BG447" s="161"/>
      <c r="BH447" s="28"/>
      <c r="BI447" s="161"/>
      <c r="BJ447" s="161"/>
      <c r="BK447" s="161"/>
      <c r="BL447" s="161"/>
      <c r="BO447" s="161"/>
      <c r="BP447" s="161"/>
      <c r="BQ447" s="161"/>
      <c r="BR447" s="161"/>
      <c r="BT447" s="161"/>
      <c r="BU447" s="161"/>
      <c r="BV447" s="161"/>
      <c r="BW447" s="161"/>
      <c r="BY447" s="28"/>
      <c r="CI447" s="174"/>
      <c r="CL447" s="28"/>
      <c r="CO447" s="28"/>
      <c r="CX447" s="174"/>
      <c r="DA447" s="28"/>
      <c r="DD447" s="28"/>
    </row>
    <row r="448" spans="47:108">
      <c r="AU448" s="12"/>
      <c r="AV448" s="12"/>
      <c r="AW448" s="12"/>
      <c r="AX448" s="12"/>
      <c r="AY448" s="161"/>
      <c r="AZ448" s="161"/>
      <c r="BA448" s="161"/>
      <c r="BB448" s="161"/>
      <c r="BC448" s="165"/>
      <c r="BD448" s="161"/>
      <c r="BE448" s="161"/>
      <c r="BF448" s="161"/>
      <c r="BG448" s="161"/>
      <c r="BH448" s="28"/>
      <c r="BI448" s="161"/>
      <c r="BJ448" s="161"/>
      <c r="BK448" s="161"/>
      <c r="BL448" s="161"/>
      <c r="BO448" s="161"/>
      <c r="BP448" s="161"/>
      <c r="BQ448" s="161"/>
      <c r="BR448" s="161"/>
      <c r="BT448" s="161"/>
      <c r="BU448" s="161"/>
      <c r="BV448" s="161"/>
      <c r="BW448" s="161"/>
      <c r="BY448" s="28"/>
      <c r="CI448" s="174"/>
      <c r="CL448" s="28"/>
      <c r="CO448" s="28"/>
      <c r="CX448" s="174"/>
      <c r="DA448" s="28"/>
      <c r="DD448" s="28"/>
    </row>
    <row r="449" spans="47:108">
      <c r="AU449" s="12"/>
      <c r="AV449" s="12"/>
      <c r="AW449" s="12"/>
      <c r="AX449" s="12"/>
      <c r="AY449" s="161"/>
      <c r="AZ449" s="161"/>
      <c r="BA449" s="161"/>
      <c r="BB449" s="161"/>
      <c r="BC449" s="165"/>
      <c r="BD449" s="161"/>
      <c r="BE449" s="161"/>
      <c r="BF449" s="161"/>
      <c r="BG449" s="161"/>
      <c r="BH449" s="28"/>
      <c r="BI449" s="161"/>
      <c r="BJ449" s="161"/>
      <c r="BK449" s="161"/>
      <c r="BL449" s="161"/>
      <c r="BO449" s="161"/>
      <c r="BP449" s="161"/>
      <c r="BQ449" s="161"/>
      <c r="BR449" s="161"/>
      <c r="BT449" s="161"/>
      <c r="BU449" s="161"/>
      <c r="BV449" s="161"/>
      <c r="BW449" s="161"/>
      <c r="BY449" s="28"/>
      <c r="CI449" s="174"/>
      <c r="CL449" s="28"/>
      <c r="CO449" s="28"/>
      <c r="CX449" s="174"/>
      <c r="DA449" s="28"/>
      <c r="DD449" s="28"/>
    </row>
    <row r="450" spans="47:108">
      <c r="AU450" s="12"/>
      <c r="AV450" s="12"/>
      <c r="AW450" s="12"/>
      <c r="AX450" s="12"/>
      <c r="AY450" s="161"/>
      <c r="AZ450" s="161"/>
      <c r="BA450" s="161"/>
      <c r="BB450" s="161"/>
      <c r="BC450" s="165"/>
      <c r="BD450" s="161"/>
      <c r="BE450" s="161"/>
      <c r="BF450" s="161"/>
      <c r="BG450" s="161"/>
      <c r="BH450" s="28"/>
      <c r="BI450" s="161"/>
      <c r="BJ450" s="161"/>
      <c r="BK450" s="161"/>
      <c r="BL450" s="161"/>
      <c r="BO450" s="161"/>
      <c r="BP450" s="161"/>
      <c r="BQ450" s="161"/>
      <c r="BR450" s="161"/>
      <c r="BT450" s="161"/>
      <c r="BU450" s="161"/>
      <c r="BV450" s="161"/>
      <c r="BW450" s="161"/>
      <c r="BY450" s="28"/>
      <c r="CI450" s="174"/>
      <c r="CL450" s="28"/>
      <c r="CO450" s="28"/>
      <c r="CX450" s="174"/>
      <c r="DA450" s="28"/>
      <c r="DD450" s="28"/>
    </row>
    <row r="451" spans="47:108">
      <c r="AU451" s="12"/>
      <c r="AV451" s="12"/>
      <c r="AW451" s="12"/>
      <c r="AX451" s="12"/>
      <c r="AY451" s="161"/>
      <c r="AZ451" s="161"/>
      <c r="BA451" s="161"/>
      <c r="BB451" s="161"/>
      <c r="BC451" s="165"/>
      <c r="BD451" s="161"/>
      <c r="BE451" s="161"/>
      <c r="BF451" s="161"/>
      <c r="BG451" s="161"/>
      <c r="BH451" s="28"/>
      <c r="BI451" s="161"/>
      <c r="BJ451" s="161"/>
      <c r="BK451" s="161"/>
      <c r="BL451" s="161"/>
      <c r="BO451" s="161"/>
      <c r="BP451" s="161"/>
      <c r="BQ451" s="161"/>
      <c r="BR451" s="161"/>
      <c r="BT451" s="161"/>
      <c r="BU451" s="161"/>
      <c r="BV451" s="161"/>
      <c r="BW451" s="161"/>
      <c r="BY451" s="28"/>
      <c r="CI451" s="174"/>
      <c r="CL451" s="28"/>
      <c r="CO451" s="28"/>
      <c r="CX451" s="174"/>
      <c r="DA451" s="28"/>
      <c r="DD451" s="28"/>
    </row>
    <row r="452" spans="47:108">
      <c r="AU452" s="12"/>
      <c r="AV452" s="12"/>
      <c r="AW452" s="12"/>
      <c r="AX452" s="12"/>
      <c r="AY452" s="161"/>
      <c r="AZ452" s="161"/>
      <c r="BA452" s="161"/>
      <c r="BB452" s="161"/>
      <c r="BC452" s="165"/>
      <c r="BD452" s="161"/>
      <c r="BE452" s="161"/>
      <c r="BF452" s="161"/>
      <c r="BG452" s="161"/>
      <c r="BH452" s="28"/>
      <c r="BI452" s="161"/>
      <c r="BJ452" s="161"/>
      <c r="BK452" s="161"/>
      <c r="BL452" s="161"/>
      <c r="BO452" s="161"/>
      <c r="BP452" s="161"/>
      <c r="BQ452" s="161"/>
      <c r="BR452" s="161"/>
      <c r="BT452" s="161"/>
      <c r="BU452" s="161"/>
      <c r="BV452" s="161"/>
      <c r="BW452" s="161"/>
      <c r="BY452" s="28"/>
      <c r="CI452" s="174"/>
      <c r="CL452" s="28"/>
      <c r="CO452" s="28"/>
      <c r="CX452" s="174"/>
      <c r="DA452" s="28"/>
      <c r="DD452" s="28"/>
    </row>
    <row r="453" spans="47:108">
      <c r="AU453" s="12"/>
      <c r="AV453" s="12"/>
      <c r="AW453" s="12"/>
      <c r="AX453" s="12"/>
      <c r="AY453" s="161"/>
      <c r="AZ453" s="161"/>
      <c r="BA453" s="161"/>
      <c r="BB453" s="161"/>
      <c r="BC453" s="165"/>
      <c r="BD453" s="161"/>
      <c r="BE453" s="161"/>
      <c r="BF453" s="161"/>
      <c r="BG453" s="161"/>
      <c r="BH453" s="28"/>
      <c r="BI453" s="161"/>
      <c r="BJ453" s="161"/>
      <c r="BK453" s="161"/>
      <c r="BL453" s="161"/>
      <c r="BO453" s="161"/>
      <c r="BP453" s="161"/>
      <c r="BQ453" s="161"/>
      <c r="BR453" s="161"/>
      <c r="BT453" s="161"/>
      <c r="BU453" s="161"/>
      <c r="BV453" s="161"/>
      <c r="BW453" s="161"/>
      <c r="BY453" s="28"/>
      <c r="CI453" s="174"/>
      <c r="CL453" s="28"/>
      <c r="CO453" s="28"/>
      <c r="CX453" s="174"/>
      <c r="DA453" s="28"/>
      <c r="DD453" s="28"/>
    </row>
    <row r="454" spans="47:108">
      <c r="AU454" s="12"/>
      <c r="AV454" s="12"/>
      <c r="AW454" s="12"/>
      <c r="AX454" s="12"/>
      <c r="AY454" s="161"/>
      <c r="AZ454" s="161"/>
      <c r="BA454" s="161"/>
      <c r="BB454" s="161"/>
      <c r="BC454" s="165"/>
      <c r="BD454" s="161"/>
      <c r="BE454" s="161"/>
      <c r="BF454" s="161"/>
      <c r="BG454" s="161"/>
      <c r="BH454" s="28"/>
      <c r="BI454" s="161"/>
      <c r="BJ454" s="161"/>
      <c r="BK454" s="161"/>
      <c r="BL454" s="161"/>
      <c r="BO454" s="161"/>
      <c r="BP454" s="161"/>
      <c r="BQ454" s="161"/>
      <c r="BR454" s="161"/>
      <c r="BT454" s="161"/>
      <c r="BU454" s="161"/>
      <c r="BV454" s="161"/>
      <c r="BW454" s="161"/>
      <c r="BY454" s="28"/>
      <c r="CI454" s="174"/>
      <c r="CL454" s="28"/>
      <c r="CO454" s="28"/>
      <c r="CX454" s="174"/>
      <c r="DA454" s="28"/>
      <c r="DD454" s="28"/>
    </row>
    <row r="455" spans="47:108">
      <c r="AU455" s="12"/>
      <c r="AV455" s="12"/>
      <c r="AW455" s="12"/>
      <c r="AX455" s="12"/>
      <c r="AY455" s="161"/>
      <c r="AZ455" s="161"/>
      <c r="BA455" s="161"/>
      <c r="BB455" s="161"/>
      <c r="BC455" s="165"/>
      <c r="BD455" s="161"/>
      <c r="BE455" s="161"/>
      <c r="BF455" s="161"/>
      <c r="BG455" s="161"/>
      <c r="BH455" s="28"/>
      <c r="BI455" s="161"/>
      <c r="BJ455" s="161"/>
      <c r="BK455" s="161"/>
      <c r="BL455" s="161"/>
      <c r="BO455" s="161"/>
      <c r="BP455" s="161"/>
      <c r="BQ455" s="161"/>
      <c r="BR455" s="161"/>
      <c r="BT455" s="161"/>
      <c r="BU455" s="161"/>
      <c r="BV455" s="161"/>
      <c r="BW455" s="161"/>
      <c r="BY455" s="28"/>
      <c r="CI455" s="174"/>
      <c r="CL455" s="28"/>
      <c r="CO455" s="28"/>
      <c r="CX455" s="174"/>
      <c r="DA455" s="28"/>
      <c r="DD455" s="28"/>
    </row>
    <row r="456" spans="47:108">
      <c r="AU456" s="12"/>
      <c r="AV456" s="12"/>
      <c r="AW456" s="12"/>
      <c r="AX456" s="12"/>
      <c r="AY456" s="161"/>
      <c r="AZ456" s="161"/>
      <c r="BA456" s="161"/>
      <c r="BB456" s="161"/>
      <c r="BC456" s="165"/>
      <c r="BD456" s="161"/>
      <c r="BE456" s="161"/>
      <c r="BF456" s="161"/>
      <c r="BG456" s="161"/>
      <c r="BH456" s="28"/>
      <c r="BI456" s="161"/>
      <c r="BJ456" s="161"/>
      <c r="BK456" s="161"/>
      <c r="BL456" s="161"/>
      <c r="BO456" s="161"/>
      <c r="BP456" s="161"/>
      <c r="BQ456" s="161"/>
      <c r="BR456" s="161"/>
      <c r="BT456" s="161"/>
      <c r="BU456" s="161"/>
      <c r="BV456" s="161"/>
      <c r="BW456" s="161"/>
      <c r="BY456" s="28"/>
      <c r="CI456" s="174"/>
      <c r="CL456" s="28"/>
      <c r="CO456" s="28"/>
      <c r="CX456" s="174"/>
      <c r="DA456" s="28"/>
      <c r="DD456" s="28"/>
    </row>
    <row r="457" spans="47:108">
      <c r="AU457" s="12"/>
      <c r="AV457" s="12"/>
      <c r="AW457" s="12"/>
      <c r="AX457" s="12"/>
      <c r="AY457" s="161"/>
      <c r="AZ457" s="161"/>
      <c r="BA457" s="161"/>
      <c r="BB457" s="161"/>
      <c r="BC457" s="165"/>
      <c r="BD457" s="161"/>
      <c r="BE457" s="161"/>
      <c r="BF457" s="161"/>
      <c r="BG457" s="161"/>
      <c r="BH457" s="28"/>
      <c r="BI457" s="161"/>
      <c r="BJ457" s="161"/>
      <c r="BK457" s="161"/>
      <c r="BL457" s="161"/>
      <c r="BO457" s="161"/>
      <c r="BP457" s="161"/>
      <c r="BQ457" s="161"/>
      <c r="BR457" s="161"/>
      <c r="BT457" s="161"/>
      <c r="BU457" s="161"/>
      <c r="BV457" s="161"/>
      <c r="BW457" s="161"/>
      <c r="BY457" s="28"/>
      <c r="CI457" s="174"/>
      <c r="CL457" s="28"/>
      <c r="CO457" s="28"/>
      <c r="CX457" s="174"/>
      <c r="DA457" s="28"/>
      <c r="DD457" s="28"/>
    </row>
    <row r="458" spans="47:108">
      <c r="AU458" s="12"/>
      <c r="AV458" s="12"/>
      <c r="AW458" s="12"/>
      <c r="AX458" s="12"/>
      <c r="AY458" s="161"/>
      <c r="AZ458" s="161"/>
      <c r="BA458" s="161"/>
      <c r="BB458" s="161"/>
      <c r="BC458" s="165"/>
      <c r="BD458" s="161"/>
      <c r="BE458" s="161"/>
      <c r="BF458" s="161"/>
      <c r="BG458" s="161"/>
      <c r="BH458" s="28"/>
      <c r="BI458" s="161"/>
      <c r="BJ458" s="161"/>
      <c r="BK458" s="161"/>
      <c r="BL458" s="161"/>
      <c r="BO458" s="161"/>
      <c r="BP458" s="161"/>
      <c r="BQ458" s="161"/>
      <c r="BR458" s="161"/>
      <c r="BT458" s="161"/>
      <c r="BU458" s="161"/>
      <c r="BV458" s="161"/>
      <c r="BW458" s="161"/>
      <c r="BY458" s="28"/>
      <c r="CI458" s="174"/>
      <c r="CL458" s="28"/>
      <c r="CO458" s="28"/>
      <c r="CX458" s="174"/>
      <c r="DA458" s="28"/>
      <c r="DD458" s="28"/>
    </row>
    <row r="459" spans="47:108">
      <c r="AU459" s="12"/>
      <c r="AV459" s="12"/>
      <c r="AW459" s="12"/>
      <c r="AX459" s="12"/>
      <c r="AY459" s="161"/>
      <c r="AZ459" s="161"/>
      <c r="BA459" s="161"/>
      <c r="BB459" s="161"/>
      <c r="BC459" s="165"/>
      <c r="BD459" s="161"/>
      <c r="BE459" s="161"/>
      <c r="BF459" s="161"/>
      <c r="BG459" s="161"/>
      <c r="BH459" s="28"/>
      <c r="BI459" s="161"/>
      <c r="BJ459" s="161"/>
      <c r="BK459" s="161"/>
      <c r="BL459" s="161"/>
      <c r="BO459" s="161"/>
      <c r="BP459" s="161"/>
      <c r="BQ459" s="161"/>
      <c r="BR459" s="161"/>
      <c r="BT459" s="161"/>
      <c r="BU459" s="161"/>
      <c r="BV459" s="161"/>
      <c r="BW459" s="161"/>
      <c r="BY459" s="28"/>
      <c r="CI459" s="174"/>
      <c r="CL459" s="28"/>
      <c r="CO459" s="28"/>
      <c r="CX459" s="174"/>
      <c r="DA459" s="28"/>
      <c r="DD459" s="28"/>
    </row>
    <row r="460" spans="47:108">
      <c r="AU460" s="12"/>
      <c r="AV460" s="12"/>
      <c r="AW460" s="12"/>
      <c r="AX460" s="12"/>
      <c r="AY460" s="161"/>
      <c r="AZ460" s="161"/>
      <c r="BA460" s="161"/>
      <c r="BB460" s="161"/>
      <c r="BC460" s="165"/>
      <c r="BD460" s="161"/>
      <c r="BE460" s="161"/>
      <c r="BF460" s="161"/>
      <c r="BG460" s="161"/>
      <c r="BH460" s="28"/>
      <c r="BI460" s="161"/>
      <c r="BJ460" s="161"/>
      <c r="BK460" s="161"/>
      <c r="BL460" s="161"/>
      <c r="BO460" s="161"/>
      <c r="BP460" s="161"/>
      <c r="BQ460" s="161"/>
      <c r="BR460" s="161"/>
      <c r="BT460" s="161"/>
      <c r="BU460" s="161"/>
      <c r="BV460" s="161"/>
      <c r="BW460" s="161"/>
      <c r="BY460" s="28"/>
      <c r="CI460" s="174"/>
      <c r="CL460" s="28"/>
      <c r="CO460" s="28"/>
      <c r="CX460" s="174"/>
      <c r="DA460" s="28"/>
      <c r="DD460" s="28"/>
    </row>
    <row r="461" spans="47:108">
      <c r="AU461" s="12"/>
      <c r="AV461" s="12"/>
      <c r="AW461" s="12"/>
      <c r="AX461" s="12"/>
      <c r="AY461" s="161"/>
      <c r="AZ461" s="161"/>
      <c r="BA461" s="161"/>
      <c r="BB461" s="161"/>
      <c r="BC461" s="165"/>
      <c r="BD461" s="161"/>
      <c r="BE461" s="161"/>
      <c r="BF461" s="161"/>
      <c r="BG461" s="161"/>
      <c r="BH461" s="28"/>
      <c r="BI461" s="161"/>
      <c r="BJ461" s="161"/>
      <c r="BK461" s="161"/>
      <c r="BL461" s="161"/>
      <c r="BO461" s="161"/>
      <c r="BP461" s="161"/>
      <c r="BQ461" s="161"/>
      <c r="BR461" s="161"/>
      <c r="BT461" s="161"/>
      <c r="BU461" s="161"/>
      <c r="BV461" s="161"/>
      <c r="BW461" s="161"/>
      <c r="BY461" s="28"/>
      <c r="CI461" s="174"/>
      <c r="CL461" s="28"/>
      <c r="CO461" s="28"/>
      <c r="CX461" s="174"/>
      <c r="DA461" s="28"/>
      <c r="DD461" s="28"/>
    </row>
    <row r="462" spans="47:108">
      <c r="AU462" s="12"/>
      <c r="AV462" s="12"/>
      <c r="AW462" s="12"/>
      <c r="AX462" s="12"/>
      <c r="AY462" s="161"/>
      <c r="AZ462" s="161"/>
      <c r="BA462" s="161"/>
      <c r="BB462" s="161"/>
      <c r="BC462" s="165"/>
      <c r="BD462" s="161"/>
      <c r="BE462" s="161"/>
      <c r="BF462" s="161"/>
      <c r="BG462" s="161"/>
      <c r="BH462" s="28"/>
      <c r="BI462" s="161"/>
      <c r="BJ462" s="161"/>
      <c r="BK462" s="161"/>
      <c r="BL462" s="161"/>
      <c r="BO462" s="161"/>
      <c r="BP462" s="161"/>
      <c r="BQ462" s="161"/>
      <c r="BR462" s="161"/>
      <c r="BT462" s="161"/>
      <c r="BU462" s="161"/>
      <c r="BV462" s="161"/>
      <c r="BW462" s="161"/>
      <c r="BY462" s="28"/>
      <c r="CI462" s="174"/>
      <c r="CL462" s="28"/>
      <c r="CO462" s="28"/>
      <c r="CX462" s="174"/>
      <c r="DA462" s="28"/>
      <c r="DD462" s="28"/>
    </row>
    <row r="463" spans="47:108">
      <c r="AU463" s="12"/>
      <c r="AV463" s="12"/>
      <c r="AW463" s="12"/>
      <c r="AX463" s="12"/>
      <c r="AY463" s="161"/>
      <c r="AZ463" s="161"/>
      <c r="BA463" s="161"/>
      <c r="BB463" s="161"/>
      <c r="BC463" s="165"/>
      <c r="BD463" s="161"/>
      <c r="BE463" s="161"/>
      <c r="BF463" s="161"/>
      <c r="BG463" s="161"/>
      <c r="BH463" s="28"/>
      <c r="BI463" s="161"/>
      <c r="BJ463" s="161"/>
      <c r="BK463" s="161"/>
      <c r="BL463" s="161"/>
      <c r="BO463" s="161"/>
      <c r="BP463" s="161"/>
      <c r="BQ463" s="161"/>
      <c r="BR463" s="161"/>
      <c r="BT463" s="161"/>
      <c r="BU463" s="161"/>
      <c r="BV463" s="161"/>
      <c r="BW463" s="161"/>
      <c r="BY463" s="28"/>
      <c r="CI463" s="174"/>
      <c r="CL463" s="28"/>
      <c r="CO463" s="28"/>
      <c r="CX463" s="174"/>
      <c r="DA463" s="28"/>
      <c r="DD463" s="28"/>
    </row>
    <row r="464" spans="47:108">
      <c r="AU464" s="12"/>
      <c r="AV464" s="12"/>
      <c r="AW464" s="12"/>
      <c r="AX464" s="12"/>
      <c r="AY464" s="161"/>
      <c r="AZ464" s="161"/>
      <c r="BA464" s="161"/>
      <c r="BB464" s="161"/>
      <c r="BC464" s="165"/>
      <c r="BD464" s="161"/>
      <c r="BE464" s="161"/>
      <c r="BF464" s="161"/>
      <c r="BG464" s="161"/>
      <c r="BH464" s="28"/>
      <c r="BI464" s="161"/>
      <c r="BJ464" s="161"/>
      <c r="BK464" s="161"/>
      <c r="BL464" s="161"/>
      <c r="BO464" s="161"/>
      <c r="BP464" s="161"/>
      <c r="BQ464" s="161"/>
      <c r="BR464" s="161"/>
      <c r="BT464" s="161"/>
      <c r="BU464" s="161"/>
      <c r="BV464" s="161"/>
      <c r="BW464" s="161"/>
      <c r="BY464" s="28"/>
      <c r="CI464" s="174"/>
      <c r="CL464" s="28"/>
      <c r="CO464" s="28"/>
      <c r="CX464" s="174"/>
      <c r="DA464" s="28"/>
      <c r="DD464" s="28"/>
    </row>
    <row r="465" spans="47:108">
      <c r="AU465" s="12"/>
      <c r="AV465" s="12"/>
      <c r="AW465" s="12"/>
      <c r="AX465" s="12"/>
      <c r="AY465" s="161"/>
      <c r="AZ465" s="161"/>
      <c r="BA465" s="161"/>
      <c r="BB465" s="161"/>
      <c r="BC465" s="165"/>
      <c r="BD465" s="161"/>
      <c r="BE465" s="161"/>
      <c r="BF465" s="161"/>
      <c r="BG465" s="161"/>
      <c r="BH465" s="28"/>
      <c r="BI465" s="161"/>
      <c r="BJ465" s="161"/>
      <c r="BK465" s="161"/>
      <c r="BL465" s="161"/>
      <c r="BO465" s="161"/>
      <c r="BP465" s="161"/>
      <c r="BQ465" s="161"/>
      <c r="BR465" s="161"/>
      <c r="BT465" s="161"/>
      <c r="BU465" s="161"/>
      <c r="BV465" s="161"/>
      <c r="BW465" s="161"/>
      <c r="BY465" s="28"/>
      <c r="CI465" s="174"/>
      <c r="CL465" s="28"/>
      <c r="CO465" s="28"/>
      <c r="CX465" s="174"/>
      <c r="DA465" s="28"/>
      <c r="DD465" s="28"/>
    </row>
    <row r="466" spans="47:108">
      <c r="AU466" s="12"/>
      <c r="AV466" s="12"/>
      <c r="AW466" s="12"/>
      <c r="AX466" s="12"/>
      <c r="AY466" s="161"/>
      <c r="AZ466" s="161"/>
      <c r="BA466" s="161"/>
      <c r="BB466" s="161"/>
      <c r="BC466" s="165"/>
      <c r="BD466" s="161"/>
      <c r="BE466" s="161"/>
      <c r="BF466" s="161"/>
      <c r="BG466" s="161"/>
      <c r="BH466" s="28"/>
      <c r="BI466" s="161"/>
      <c r="BJ466" s="161"/>
      <c r="BK466" s="161"/>
      <c r="BL466" s="161"/>
      <c r="BO466" s="161"/>
      <c r="BP466" s="161"/>
      <c r="BQ466" s="161"/>
      <c r="BR466" s="161"/>
      <c r="BT466" s="161"/>
      <c r="BU466" s="161"/>
      <c r="BV466" s="161"/>
      <c r="BW466" s="161"/>
      <c r="BY466" s="28"/>
      <c r="CI466" s="174"/>
      <c r="CL466" s="28"/>
      <c r="CO466" s="28"/>
      <c r="CX466" s="174"/>
      <c r="DA466" s="28"/>
      <c r="DD466" s="28"/>
    </row>
    <row r="467" spans="47:108">
      <c r="AU467" s="12"/>
      <c r="AV467" s="12"/>
      <c r="AW467" s="12"/>
      <c r="AX467" s="12"/>
      <c r="AY467" s="161"/>
      <c r="AZ467" s="161"/>
      <c r="BA467" s="161"/>
      <c r="BB467" s="161"/>
      <c r="BC467" s="165"/>
      <c r="BD467" s="161"/>
      <c r="BE467" s="161"/>
      <c r="BF467" s="161"/>
      <c r="BG467" s="161"/>
      <c r="BH467" s="28"/>
      <c r="BI467" s="161"/>
      <c r="BJ467" s="161"/>
      <c r="BK467" s="161"/>
      <c r="BL467" s="161"/>
      <c r="BO467" s="161"/>
      <c r="BP467" s="161"/>
      <c r="BQ467" s="161"/>
      <c r="BR467" s="161"/>
      <c r="BT467" s="161"/>
      <c r="BU467" s="161"/>
      <c r="BV467" s="161"/>
      <c r="BW467" s="161"/>
      <c r="BY467" s="28"/>
      <c r="CI467" s="174"/>
      <c r="CL467" s="28"/>
      <c r="CO467" s="28"/>
      <c r="CX467" s="174"/>
      <c r="DA467" s="28"/>
      <c r="DD467" s="28"/>
    </row>
    <row r="468" spans="47:108">
      <c r="AU468" s="12"/>
      <c r="AV468" s="12"/>
      <c r="AW468" s="12"/>
      <c r="AX468" s="12"/>
      <c r="AY468" s="161"/>
      <c r="AZ468" s="161"/>
      <c r="BA468" s="161"/>
      <c r="BB468" s="161"/>
      <c r="BC468" s="165"/>
      <c r="BD468" s="161"/>
      <c r="BE468" s="161"/>
      <c r="BF468" s="161"/>
      <c r="BG468" s="161"/>
      <c r="BH468" s="28"/>
      <c r="BI468" s="161"/>
      <c r="BJ468" s="161"/>
      <c r="BK468" s="161"/>
      <c r="BL468" s="161"/>
      <c r="BO468" s="161"/>
      <c r="BP468" s="161"/>
      <c r="BQ468" s="161"/>
      <c r="BR468" s="161"/>
      <c r="BT468" s="161"/>
      <c r="BU468" s="161"/>
      <c r="BV468" s="161"/>
      <c r="BW468" s="161"/>
      <c r="BY468" s="28"/>
      <c r="CI468" s="174"/>
      <c r="CL468" s="28"/>
      <c r="CO468" s="28"/>
      <c r="CX468" s="174"/>
      <c r="DA468" s="28"/>
      <c r="DD468" s="28"/>
    </row>
    <row r="469" spans="47:108">
      <c r="AU469" s="12"/>
      <c r="AV469" s="12"/>
      <c r="AW469" s="12"/>
      <c r="AX469" s="12"/>
      <c r="AY469" s="161"/>
      <c r="AZ469" s="161"/>
      <c r="BA469" s="161"/>
      <c r="BB469" s="161"/>
      <c r="BC469" s="165"/>
      <c r="BD469" s="161"/>
      <c r="BE469" s="161"/>
      <c r="BF469" s="161"/>
      <c r="BG469" s="161"/>
      <c r="BH469" s="28"/>
      <c r="BI469" s="161"/>
      <c r="BJ469" s="161"/>
      <c r="BK469" s="161"/>
      <c r="BL469" s="161"/>
      <c r="BO469" s="161"/>
      <c r="BP469" s="161"/>
      <c r="BQ469" s="161"/>
      <c r="BR469" s="161"/>
      <c r="BT469" s="161"/>
      <c r="BU469" s="161"/>
      <c r="BV469" s="161"/>
      <c r="BW469" s="161"/>
      <c r="BY469" s="28"/>
      <c r="CI469" s="174"/>
      <c r="CL469" s="28"/>
      <c r="CO469" s="28"/>
      <c r="CX469" s="174"/>
      <c r="DA469" s="28"/>
      <c r="DD469" s="28"/>
    </row>
    <row r="470" spans="47:108">
      <c r="AU470" s="12"/>
      <c r="AV470" s="12"/>
      <c r="AW470" s="12"/>
      <c r="AX470" s="12"/>
      <c r="AY470" s="161"/>
      <c r="AZ470" s="161"/>
      <c r="BA470" s="161"/>
      <c r="BB470" s="161"/>
      <c r="BC470" s="165"/>
      <c r="BD470" s="161"/>
      <c r="BE470" s="161"/>
      <c r="BF470" s="161"/>
      <c r="BG470" s="161"/>
      <c r="BH470" s="28"/>
      <c r="BI470" s="161"/>
      <c r="BJ470" s="161"/>
      <c r="BK470" s="161"/>
      <c r="BL470" s="161"/>
      <c r="BO470" s="161"/>
      <c r="BP470" s="161"/>
      <c r="BQ470" s="161"/>
      <c r="BR470" s="161"/>
      <c r="BT470" s="161"/>
      <c r="BU470" s="161"/>
      <c r="BV470" s="161"/>
      <c r="BW470" s="161"/>
      <c r="BY470" s="28"/>
      <c r="CI470" s="174"/>
      <c r="CL470" s="28"/>
      <c r="CO470" s="28"/>
      <c r="CX470" s="174"/>
      <c r="DA470" s="28"/>
      <c r="DD470" s="28"/>
    </row>
    <row r="471" spans="47:108">
      <c r="AU471" s="12"/>
      <c r="AV471" s="12"/>
      <c r="AW471" s="12"/>
      <c r="AX471" s="12"/>
      <c r="AY471" s="161"/>
      <c r="AZ471" s="161"/>
      <c r="BA471" s="161"/>
      <c r="BB471" s="161"/>
      <c r="BC471" s="165"/>
      <c r="BD471" s="161"/>
      <c r="BE471" s="161"/>
      <c r="BF471" s="161"/>
      <c r="BG471" s="161"/>
      <c r="BH471" s="28"/>
      <c r="BI471" s="161"/>
      <c r="BJ471" s="161"/>
      <c r="BK471" s="161"/>
      <c r="BL471" s="161"/>
      <c r="BO471" s="161"/>
      <c r="BP471" s="161"/>
      <c r="BQ471" s="161"/>
      <c r="BR471" s="161"/>
      <c r="BT471" s="161"/>
      <c r="BU471" s="161"/>
      <c r="BV471" s="161"/>
      <c r="BW471" s="161"/>
      <c r="BY471" s="28"/>
      <c r="CI471" s="174"/>
      <c r="CL471" s="28"/>
      <c r="CO471" s="28"/>
      <c r="CX471" s="174"/>
      <c r="DA471" s="28"/>
      <c r="DD471" s="28"/>
    </row>
    <row r="472" spans="47:108">
      <c r="AU472" s="12"/>
      <c r="AV472" s="12"/>
      <c r="AW472" s="12"/>
      <c r="AX472" s="12"/>
      <c r="AY472" s="161"/>
      <c r="AZ472" s="161"/>
      <c r="BA472" s="161"/>
      <c r="BB472" s="161"/>
      <c r="BC472" s="165"/>
      <c r="BD472" s="161"/>
      <c r="BE472" s="161"/>
      <c r="BF472" s="161"/>
      <c r="BG472" s="161"/>
      <c r="BH472" s="28"/>
      <c r="BI472" s="161"/>
      <c r="BJ472" s="161"/>
      <c r="BK472" s="161"/>
      <c r="BL472" s="161"/>
      <c r="BO472" s="161"/>
      <c r="BP472" s="161"/>
      <c r="BQ472" s="161"/>
      <c r="BR472" s="161"/>
      <c r="BT472" s="161"/>
      <c r="BU472" s="161"/>
      <c r="BV472" s="161"/>
      <c r="BW472" s="161"/>
      <c r="BY472" s="28"/>
      <c r="CI472" s="174"/>
      <c r="CL472" s="28"/>
      <c r="CO472" s="28"/>
      <c r="CX472" s="174"/>
      <c r="DA472" s="28"/>
      <c r="DD472" s="28"/>
    </row>
    <row r="473" spans="47:108">
      <c r="AU473" s="12"/>
      <c r="AV473" s="12"/>
      <c r="AW473" s="12"/>
      <c r="AX473" s="12"/>
      <c r="AY473" s="161"/>
      <c r="AZ473" s="161"/>
      <c r="BA473" s="161"/>
      <c r="BB473" s="161"/>
      <c r="BC473" s="165"/>
      <c r="BD473" s="161"/>
      <c r="BE473" s="161"/>
      <c r="BF473" s="161"/>
      <c r="BG473" s="161"/>
      <c r="BH473" s="28"/>
      <c r="BI473" s="161"/>
      <c r="BJ473" s="161"/>
      <c r="BK473" s="161"/>
      <c r="BL473" s="161"/>
      <c r="BO473" s="161"/>
      <c r="BP473" s="161"/>
      <c r="BQ473" s="161"/>
      <c r="BR473" s="161"/>
      <c r="BT473" s="161"/>
      <c r="BU473" s="161"/>
      <c r="BV473" s="161"/>
      <c r="BW473" s="161"/>
      <c r="BY473" s="28"/>
      <c r="CI473" s="174"/>
      <c r="CL473" s="28"/>
      <c r="CO473" s="28"/>
      <c r="CX473" s="174"/>
      <c r="DA473" s="28"/>
      <c r="DD473" s="28"/>
    </row>
    <row r="474" spans="47:108">
      <c r="AU474" s="12"/>
      <c r="AV474" s="12"/>
      <c r="AW474" s="12"/>
      <c r="AX474" s="12"/>
      <c r="AY474" s="161"/>
      <c r="AZ474" s="161"/>
      <c r="BA474" s="161"/>
      <c r="BB474" s="161"/>
      <c r="BC474" s="165"/>
      <c r="BD474" s="161"/>
      <c r="BE474" s="161"/>
      <c r="BF474" s="161"/>
      <c r="BG474" s="161"/>
      <c r="BH474" s="28"/>
      <c r="BI474" s="161"/>
      <c r="BJ474" s="161"/>
      <c r="BK474" s="161"/>
      <c r="BL474" s="161"/>
      <c r="BO474" s="161"/>
      <c r="BP474" s="161"/>
      <c r="BQ474" s="161"/>
      <c r="BR474" s="161"/>
      <c r="BT474" s="161"/>
      <c r="BU474" s="161"/>
      <c r="BV474" s="161"/>
      <c r="BW474" s="161"/>
      <c r="BY474" s="28"/>
      <c r="CI474" s="174"/>
      <c r="CL474" s="28"/>
      <c r="CO474" s="28"/>
      <c r="CX474" s="174"/>
      <c r="DA474" s="28"/>
      <c r="DD474" s="28"/>
    </row>
    <row r="475" spans="47:108">
      <c r="AU475" s="12"/>
      <c r="AV475" s="12"/>
      <c r="AW475" s="12"/>
      <c r="AX475" s="12"/>
      <c r="AY475" s="161"/>
      <c r="AZ475" s="161"/>
      <c r="BA475" s="161"/>
      <c r="BB475" s="161"/>
      <c r="BC475" s="165"/>
      <c r="BD475" s="161"/>
      <c r="BE475" s="161"/>
      <c r="BF475" s="161"/>
      <c r="BG475" s="161"/>
      <c r="BH475" s="28"/>
      <c r="BI475" s="161"/>
      <c r="BJ475" s="161"/>
      <c r="BK475" s="161"/>
      <c r="BL475" s="161"/>
      <c r="BO475" s="161"/>
      <c r="BP475" s="161"/>
      <c r="BQ475" s="161"/>
      <c r="BR475" s="161"/>
      <c r="BT475" s="161"/>
      <c r="BU475" s="161"/>
      <c r="BV475" s="161"/>
      <c r="BW475" s="161"/>
      <c r="BY475" s="28"/>
      <c r="CI475" s="174"/>
      <c r="CL475" s="28"/>
      <c r="CO475" s="28"/>
      <c r="CX475" s="174"/>
      <c r="DA475" s="28"/>
      <c r="DD475" s="28"/>
    </row>
    <row r="476" spans="47:108">
      <c r="AU476" s="12"/>
      <c r="AV476" s="12"/>
      <c r="AW476" s="12"/>
      <c r="AX476" s="12"/>
      <c r="AY476" s="161"/>
      <c r="AZ476" s="161"/>
      <c r="BA476" s="161"/>
      <c r="BB476" s="161"/>
      <c r="BC476" s="165"/>
      <c r="BD476" s="161"/>
      <c r="BE476" s="161"/>
      <c r="BF476" s="161"/>
      <c r="BG476" s="161"/>
      <c r="BH476" s="28"/>
      <c r="BI476" s="161"/>
      <c r="BJ476" s="161"/>
      <c r="BK476" s="161"/>
      <c r="BL476" s="161"/>
      <c r="BO476" s="161"/>
      <c r="BP476" s="161"/>
      <c r="BQ476" s="161"/>
      <c r="BR476" s="161"/>
      <c r="BT476" s="161"/>
      <c r="BU476" s="161"/>
      <c r="BV476" s="161"/>
      <c r="BW476" s="161"/>
      <c r="BY476" s="28"/>
      <c r="CI476" s="174"/>
      <c r="CL476" s="28"/>
      <c r="CO476" s="28"/>
      <c r="CX476" s="174"/>
      <c r="DA476" s="28"/>
      <c r="DD476" s="28"/>
    </row>
    <row r="477" spans="47:108">
      <c r="AU477" s="12"/>
      <c r="AV477" s="12"/>
      <c r="AW477" s="12"/>
      <c r="AX477" s="12"/>
      <c r="AY477" s="161"/>
      <c r="AZ477" s="161"/>
      <c r="BA477" s="161"/>
      <c r="BB477" s="161"/>
      <c r="BC477" s="165"/>
      <c r="BD477" s="161"/>
      <c r="BE477" s="161"/>
      <c r="BF477" s="161"/>
      <c r="BG477" s="161"/>
      <c r="BH477" s="28"/>
      <c r="BI477" s="161"/>
      <c r="BJ477" s="161"/>
      <c r="BK477" s="161"/>
      <c r="BL477" s="161"/>
      <c r="BO477" s="161"/>
      <c r="BP477" s="161"/>
      <c r="BQ477" s="161"/>
      <c r="BR477" s="161"/>
      <c r="BT477" s="161"/>
      <c r="BU477" s="161"/>
      <c r="BV477" s="161"/>
      <c r="BW477" s="161"/>
      <c r="BY477" s="28"/>
      <c r="CI477" s="174"/>
      <c r="CL477" s="28"/>
      <c r="CO477" s="28"/>
      <c r="CX477" s="174"/>
      <c r="DA477" s="28"/>
      <c r="DD477" s="28"/>
    </row>
    <row r="478" spans="47:108">
      <c r="AU478" s="12"/>
      <c r="AV478" s="12"/>
      <c r="AW478" s="12"/>
      <c r="AX478" s="12"/>
      <c r="AY478" s="161"/>
      <c r="AZ478" s="161"/>
      <c r="BA478" s="161"/>
      <c r="BB478" s="161"/>
      <c r="BC478" s="165"/>
      <c r="BD478" s="161"/>
      <c r="BE478" s="161"/>
      <c r="BF478" s="161"/>
      <c r="BG478" s="161"/>
      <c r="BH478" s="28"/>
      <c r="BI478" s="161"/>
      <c r="BJ478" s="161"/>
      <c r="BK478" s="161"/>
      <c r="BL478" s="161"/>
      <c r="BO478" s="161"/>
      <c r="BP478" s="161"/>
      <c r="BQ478" s="161"/>
      <c r="BR478" s="161"/>
      <c r="BT478" s="161"/>
      <c r="BU478" s="161"/>
      <c r="BV478" s="161"/>
      <c r="BW478" s="161"/>
      <c r="BY478" s="28"/>
      <c r="CI478" s="174"/>
      <c r="CL478" s="28"/>
      <c r="CO478" s="28"/>
      <c r="CX478" s="174"/>
      <c r="DA478" s="28"/>
      <c r="DD478" s="28"/>
    </row>
    <row r="479" spans="47:108">
      <c r="AU479" s="12"/>
      <c r="AV479" s="12"/>
      <c r="AW479" s="12"/>
      <c r="AX479" s="12"/>
      <c r="AY479" s="161"/>
      <c r="AZ479" s="161"/>
      <c r="BA479" s="161"/>
      <c r="BB479" s="161"/>
      <c r="BC479" s="165"/>
      <c r="BD479" s="161"/>
      <c r="BE479" s="161"/>
      <c r="BF479" s="161"/>
      <c r="BG479" s="161"/>
      <c r="BH479" s="28"/>
      <c r="BI479" s="161"/>
      <c r="BJ479" s="161"/>
      <c r="BK479" s="161"/>
      <c r="BL479" s="161"/>
      <c r="BO479" s="161"/>
      <c r="BP479" s="161"/>
      <c r="BQ479" s="161"/>
      <c r="BR479" s="161"/>
      <c r="BT479" s="161"/>
      <c r="BU479" s="161"/>
      <c r="BV479" s="161"/>
      <c r="BW479" s="161"/>
      <c r="BY479" s="28"/>
      <c r="CI479" s="174"/>
      <c r="CL479" s="28"/>
      <c r="CO479" s="28"/>
      <c r="CX479" s="174"/>
      <c r="DA479" s="28"/>
      <c r="DD479" s="28"/>
    </row>
    <row r="480" spans="47:108">
      <c r="AU480" s="12"/>
      <c r="AV480" s="12"/>
      <c r="AW480" s="12"/>
      <c r="AX480" s="12"/>
      <c r="AY480" s="161"/>
      <c r="AZ480" s="161"/>
      <c r="BA480" s="161"/>
      <c r="BB480" s="161"/>
      <c r="BC480" s="165"/>
      <c r="BD480" s="161"/>
      <c r="BE480" s="161"/>
      <c r="BF480" s="161"/>
      <c r="BG480" s="161"/>
      <c r="BH480" s="28"/>
      <c r="BI480" s="161"/>
      <c r="BJ480" s="161"/>
      <c r="BK480" s="161"/>
      <c r="BL480" s="161"/>
      <c r="BO480" s="161"/>
      <c r="BP480" s="161"/>
      <c r="BQ480" s="161"/>
      <c r="BR480" s="161"/>
      <c r="BT480" s="161"/>
      <c r="BU480" s="161"/>
      <c r="BV480" s="161"/>
      <c r="BW480" s="161"/>
      <c r="BY480" s="28"/>
      <c r="CI480" s="174"/>
      <c r="CL480" s="28"/>
      <c r="CO480" s="28"/>
      <c r="CX480" s="174"/>
      <c r="DA480" s="28"/>
      <c r="DD480" s="28"/>
    </row>
    <row r="481" spans="47:108">
      <c r="AU481" s="12"/>
      <c r="AV481" s="12"/>
      <c r="AW481" s="12"/>
      <c r="AX481" s="12"/>
      <c r="AY481" s="161"/>
      <c r="AZ481" s="161"/>
      <c r="BA481" s="161"/>
      <c r="BB481" s="161"/>
      <c r="BC481" s="165"/>
      <c r="BD481" s="161"/>
      <c r="BE481" s="161"/>
      <c r="BF481" s="161"/>
      <c r="BG481" s="161"/>
      <c r="BH481" s="28"/>
      <c r="BI481" s="161"/>
      <c r="BJ481" s="161"/>
      <c r="BK481" s="161"/>
      <c r="BL481" s="161"/>
      <c r="BO481" s="161"/>
      <c r="BP481" s="161"/>
      <c r="BQ481" s="161"/>
      <c r="BR481" s="161"/>
      <c r="BT481" s="161"/>
      <c r="BU481" s="161"/>
      <c r="BV481" s="161"/>
      <c r="BW481" s="161"/>
      <c r="BY481" s="28"/>
      <c r="CI481" s="174"/>
      <c r="CL481" s="28"/>
      <c r="CO481" s="28"/>
      <c r="CX481" s="174"/>
      <c r="DA481" s="28"/>
      <c r="DD481" s="28"/>
    </row>
    <row r="482" spans="47:108">
      <c r="AU482" s="12"/>
      <c r="AV482" s="12"/>
      <c r="AW482" s="12"/>
      <c r="AX482" s="12"/>
      <c r="AY482" s="161"/>
      <c r="AZ482" s="161"/>
      <c r="BA482" s="161"/>
      <c r="BB482" s="161"/>
      <c r="BC482" s="165"/>
      <c r="BD482" s="161"/>
      <c r="BE482" s="161"/>
      <c r="BF482" s="161"/>
      <c r="BG482" s="161"/>
      <c r="BH482" s="28"/>
      <c r="BI482" s="161"/>
      <c r="BJ482" s="161"/>
      <c r="BK482" s="161"/>
      <c r="BL482" s="161"/>
      <c r="BO482" s="161"/>
      <c r="BP482" s="161"/>
      <c r="BQ482" s="161"/>
      <c r="BR482" s="161"/>
      <c r="BT482" s="161"/>
      <c r="BU482" s="161"/>
      <c r="BV482" s="161"/>
      <c r="BW482" s="161"/>
      <c r="BY482" s="28"/>
      <c r="CI482" s="174"/>
      <c r="CL482" s="28"/>
      <c r="CO482" s="28"/>
      <c r="CX482" s="174"/>
      <c r="DA482" s="28"/>
      <c r="DD482" s="28"/>
    </row>
    <row r="483" spans="47:108">
      <c r="AU483" s="12"/>
      <c r="AV483" s="12"/>
      <c r="AW483" s="12"/>
      <c r="AX483" s="12"/>
      <c r="AY483" s="161"/>
      <c r="AZ483" s="161"/>
      <c r="BA483" s="161"/>
      <c r="BB483" s="161"/>
      <c r="BC483" s="165"/>
      <c r="BD483" s="161"/>
      <c r="BE483" s="161"/>
      <c r="BF483" s="161"/>
      <c r="BG483" s="161"/>
      <c r="BH483" s="28"/>
      <c r="BI483" s="161"/>
      <c r="BJ483" s="161"/>
      <c r="BK483" s="161"/>
      <c r="BL483" s="161"/>
      <c r="BO483" s="161"/>
      <c r="BP483" s="161"/>
      <c r="BQ483" s="161"/>
      <c r="BR483" s="161"/>
      <c r="BT483" s="161"/>
      <c r="BU483" s="161"/>
      <c r="BV483" s="161"/>
      <c r="BW483" s="161"/>
      <c r="BY483" s="28"/>
      <c r="CI483" s="174"/>
      <c r="CL483" s="28"/>
      <c r="CO483" s="28"/>
      <c r="CX483" s="174"/>
      <c r="DA483" s="28"/>
      <c r="DD483" s="28"/>
    </row>
    <row r="484" spans="47:108">
      <c r="AU484" s="12"/>
      <c r="AV484" s="12"/>
      <c r="AW484" s="12"/>
      <c r="AX484" s="12"/>
      <c r="AY484" s="161"/>
      <c r="AZ484" s="161"/>
      <c r="BA484" s="161"/>
      <c r="BB484" s="161"/>
      <c r="BC484" s="165"/>
      <c r="BD484" s="161"/>
      <c r="BE484" s="161"/>
      <c r="BF484" s="161"/>
      <c r="BG484" s="161"/>
      <c r="BH484" s="28"/>
      <c r="BI484" s="161"/>
      <c r="BJ484" s="161"/>
      <c r="BK484" s="161"/>
      <c r="BL484" s="161"/>
      <c r="BO484" s="161"/>
      <c r="BP484" s="161"/>
      <c r="BQ484" s="161"/>
      <c r="BR484" s="161"/>
      <c r="BT484" s="161"/>
      <c r="BU484" s="161"/>
      <c r="BV484" s="161"/>
      <c r="BW484" s="161"/>
      <c r="BY484" s="28"/>
      <c r="CI484" s="174"/>
      <c r="CL484" s="28"/>
      <c r="CO484" s="28"/>
      <c r="CX484" s="174"/>
      <c r="DA484" s="28"/>
      <c r="DD484" s="28"/>
    </row>
    <row r="485" spans="47:108">
      <c r="AU485" s="12"/>
      <c r="AV485" s="12"/>
      <c r="AW485" s="12"/>
      <c r="AX485" s="12"/>
      <c r="AY485" s="161"/>
      <c r="AZ485" s="161"/>
      <c r="BA485" s="161"/>
      <c r="BB485" s="161"/>
      <c r="BC485" s="165"/>
      <c r="BD485" s="161"/>
      <c r="BE485" s="161"/>
      <c r="BF485" s="161"/>
      <c r="BG485" s="161"/>
      <c r="BH485" s="28"/>
      <c r="BI485" s="161"/>
      <c r="BJ485" s="161"/>
      <c r="BK485" s="161"/>
      <c r="BL485" s="161"/>
      <c r="BO485" s="161"/>
      <c r="BP485" s="161"/>
      <c r="BQ485" s="161"/>
      <c r="BR485" s="161"/>
      <c r="BT485" s="161"/>
      <c r="BU485" s="161"/>
      <c r="BV485" s="161"/>
      <c r="BW485" s="161"/>
      <c r="BY485" s="28"/>
      <c r="CI485" s="174"/>
      <c r="CL485" s="28"/>
      <c r="CO485" s="28"/>
      <c r="CX485" s="174"/>
      <c r="DA485" s="28"/>
      <c r="DD485" s="28"/>
    </row>
    <row r="486" spans="47:108">
      <c r="AU486" s="12"/>
      <c r="AV486" s="12"/>
      <c r="AW486" s="12"/>
      <c r="AX486" s="12"/>
      <c r="AY486" s="161"/>
      <c r="AZ486" s="161"/>
      <c r="BA486" s="161"/>
      <c r="BB486" s="161"/>
      <c r="BC486" s="165"/>
      <c r="BD486" s="161"/>
      <c r="BE486" s="161"/>
      <c r="BF486" s="161"/>
      <c r="BG486" s="161"/>
      <c r="BH486" s="28"/>
      <c r="BI486" s="161"/>
      <c r="BJ486" s="161"/>
      <c r="BK486" s="161"/>
      <c r="BL486" s="161"/>
      <c r="BO486" s="161"/>
      <c r="BP486" s="161"/>
      <c r="BQ486" s="161"/>
      <c r="BR486" s="161"/>
      <c r="BT486" s="161"/>
      <c r="BU486" s="161"/>
      <c r="BV486" s="161"/>
      <c r="BW486" s="161"/>
      <c r="BY486" s="28"/>
      <c r="CI486" s="174"/>
      <c r="CL486" s="28"/>
      <c r="CO486" s="28"/>
      <c r="CX486" s="174"/>
      <c r="DA486" s="28"/>
      <c r="DD486" s="28"/>
    </row>
    <row r="487" spans="47:108">
      <c r="AU487" s="12"/>
      <c r="AV487" s="12"/>
      <c r="AW487" s="12"/>
      <c r="AX487" s="12"/>
      <c r="AY487" s="161"/>
      <c r="AZ487" s="161"/>
      <c r="BA487" s="161"/>
      <c r="BB487" s="161"/>
      <c r="BC487" s="165"/>
      <c r="BD487" s="161"/>
      <c r="BE487" s="161"/>
      <c r="BF487" s="161"/>
      <c r="BG487" s="161"/>
      <c r="BH487" s="28"/>
      <c r="BI487" s="161"/>
      <c r="BJ487" s="161"/>
      <c r="BK487" s="161"/>
      <c r="BL487" s="161"/>
      <c r="BO487" s="161"/>
      <c r="BP487" s="161"/>
      <c r="BQ487" s="161"/>
      <c r="BR487" s="161"/>
      <c r="BT487" s="161"/>
      <c r="BU487" s="161"/>
      <c r="BV487" s="161"/>
      <c r="BW487" s="161"/>
      <c r="BY487" s="28"/>
      <c r="CI487" s="174"/>
      <c r="CL487" s="28"/>
      <c r="CO487" s="28"/>
      <c r="CX487" s="174"/>
      <c r="DA487" s="28"/>
      <c r="DD487" s="28"/>
    </row>
    <row r="488" spans="47:108">
      <c r="AU488" s="12"/>
      <c r="AV488" s="12"/>
      <c r="AW488" s="12"/>
      <c r="AX488" s="12"/>
      <c r="AY488" s="161"/>
      <c r="AZ488" s="161"/>
      <c r="BA488" s="161"/>
      <c r="BB488" s="161"/>
      <c r="BC488" s="165"/>
      <c r="BD488" s="161"/>
      <c r="BE488" s="161"/>
      <c r="BF488" s="161"/>
      <c r="BG488" s="161"/>
      <c r="BH488" s="28"/>
      <c r="BI488" s="161"/>
      <c r="BJ488" s="161"/>
      <c r="BK488" s="161"/>
      <c r="BL488" s="161"/>
      <c r="BO488" s="161"/>
      <c r="BP488" s="161"/>
      <c r="BQ488" s="161"/>
      <c r="BR488" s="161"/>
      <c r="BT488" s="161"/>
      <c r="BU488" s="161"/>
      <c r="BV488" s="161"/>
      <c r="BW488" s="161"/>
      <c r="BY488" s="28"/>
      <c r="CI488" s="174"/>
      <c r="CL488" s="28"/>
      <c r="CO488" s="28"/>
      <c r="CX488" s="174"/>
      <c r="DA488" s="28"/>
      <c r="DD488" s="28"/>
    </row>
    <row r="489" spans="47:108">
      <c r="AU489" s="12"/>
      <c r="AV489" s="12"/>
      <c r="AW489" s="12"/>
      <c r="AX489" s="12"/>
      <c r="AY489" s="161"/>
      <c r="AZ489" s="161"/>
      <c r="BA489" s="161"/>
      <c r="BB489" s="161"/>
      <c r="BC489" s="165"/>
      <c r="BD489" s="161"/>
      <c r="BE489" s="161"/>
      <c r="BF489" s="161"/>
      <c r="BG489" s="161"/>
      <c r="BH489" s="28"/>
      <c r="BI489" s="161"/>
      <c r="BJ489" s="161"/>
      <c r="BK489" s="161"/>
      <c r="BL489" s="161"/>
      <c r="BO489" s="161"/>
      <c r="BP489" s="161"/>
      <c r="BQ489" s="161"/>
      <c r="BR489" s="161"/>
      <c r="BT489" s="161"/>
      <c r="BU489" s="161"/>
      <c r="BV489" s="161"/>
      <c r="BW489" s="161"/>
      <c r="BY489" s="28"/>
      <c r="CI489" s="174"/>
      <c r="CL489" s="28"/>
      <c r="CO489" s="28"/>
      <c r="CX489" s="174"/>
      <c r="DA489" s="28"/>
      <c r="DD489" s="28"/>
    </row>
    <row r="490" spans="47:108">
      <c r="AU490" s="12"/>
      <c r="AV490" s="12"/>
      <c r="AW490" s="12"/>
      <c r="AX490" s="12"/>
      <c r="AY490" s="161"/>
      <c r="AZ490" s="161"/>
      <c r="BA490" s="161"/>
      <c r="BB490" s="161"/>
      <c r="BC490" s="165"/>
      <c r="BD490" s="161"/>
      <c r="BE490" s="161"/>
      <c r="BF490" s="161"/>
      <c r="BG490" s="161"/>
      <c r="BH490" s="28"/>
      <c r="BI490" s="161"/>
      <c r="BJ490" s="161"/>
      <c r="BK490" s="161"/>
      <c r="BL490" s="161"/>
      <c r="BO490" s="161"/>
      <c r="BP490" s="161"/>
      <c r="BQ490" s="161"/>
      <c r="BR490" s="161"/>
      <c r="BT490" s="161"/>
      <c r="BU490" s="161"/>
      <c r="BV490" s="161"/>
      <c r="BW490" s="161"/>
      <c r="BY490" s="28"/>
      <c r="CI490" s="174"/>
      <c r="CL490" s="28"/>
      <c r="CO490" s="28"/>
      <c r="CX490" s="174"/>
      <c r="DA490" s="28"/>
      <c r="DD490" s="28"/>
    </row>
    <row r="491" spans="47:108">
      <c r="AU491" s="12"/>
      <c r="AV491" s="12"/>
      <c r="AW491" s="12"/>
      <c r="AX491" s="12"/>
      <c r="AY491" s="161"/>
      <c r="AZ491" s="161"/>
      <c r="BA491" s="161"/>
      <c r="BB491" s="161"/>
      <c r="BC491" s="165"/>
      <c r="BD491" s="161"/>
      <c r="BE491" s="161"/>
      <c r="BF491" s="161"/>
      <c r="BG491" s="161"/>
      <c r="BH491" s="28"/>
      <c r="BI491" s="161"/>
      <c r="BJ491" s="161"/>
      <c r="BK491" s="161"/>
      <c r="BL491" s="161"/>
      <c r="BO491" s="161"/>
      <c r="BP491" s="161"/>
      <c r="BQ491" s="161"/>
      <c r="BR491" s="161"/>
      <c r="BT491" s="161"/>
      <c r="BU491" s="161"/>
      <c r="BV491" s="161"/>
      <c r="BW491" s="161"/>
      <c r="BY491" s="28"/>
      <c r="CI491" s="174"/>
      <c r="CL491" s="28"/>
      <c r="CO491" s="28"/>
      <c r="CX491" s="174"/>
      <c r="DA491" s="28"/>
      <c r="DD491" s="28"/>
    </row>
    <row r="492" spans="47:108">
      <c r="AU492" s="12"/>
      <c r="AV492" s="12"/>
      <c r="AW492" s="12"/>
      <c r="AX492" s="12"/>
      <c r="AY492" s="161"/>
      <c r="AZ492" s="161"/>
      <c r="BA492" s="161"/>
      <c r="BB492" s="161"/>
      <c r="BC492" s="165"/>
      <c r="BD492" s="161"/>
      <c r="BE492" s="161"/>
      <c r="BF492" s="161"/>
      <c r="BG492" s="161"/>
      <c r="BH492" s="28"/>
      <c r="BI492" s="161"/>
      <c r="BJ492" s="161"/>
      <c r="BK492" s="161"/>
      <c r="BL492" s="161"/>
      <c r="BO492" s="161"/>
      <c r="BP492" s="161"/>
      <c r="BQ492" s="161"/>
      <c r="BR492" s="161"/>
      <c r="BT492" s="161"/>
      <c r="BU492" s="161"/>
      <c r="BV492" s="161"/>
      <c r="BW492" s="161"/>
      <c r="BY492" s="28"/>
      <c r="CI492" s="174"/>
      <c r="CL492" s="28"/>
      <c r="CO492" s="28"/>
      <c r="CX492" s="174"/>
      <c r="DA492" s="28"/>
      <c r="DD492" s="28"/>
    </row>
    <row r="493" spans="47:108">
      <c r="AU493" s="12"/>
      <c r="AV493" s="12"/>
      <c r="AW493" s="12"/>
      <c r="AX493" s="12"/>
      <c r="AY493" s="161"/>
      <c r="AZ493" s="161"/>
      <c r="BA493" s="161"/>
      <c r="BB493" s="161"/>
      <c r="BC493" s="165"/>
      <c r="BD493" s="161"/>
      <c r="BE493" s="161"/>
      <c r="BF493" s="161"/>
      <c r="BG493" s="161"/>
      <c r="BH493" s="28"/>
      <c r="BI493" s="161"/>
      <c r="BJ493" s="161"/>
      <c r="BK493" s="161"/>
      <c r="BL493" s="161"/>
      <c r="BO493" s="161"/>
      <c r="BP493" s="161"/>
      <c r="BQ493" s="161"/>
      <c r="BR493" s="161"/>
      <c r="BT493" s="161"/>
      <c r="BU493" s="161"/>
      <c r="BV493" s="161"/>
      <c r="BW493" s="161"/>
      <c r="BY493" s="28"/>
      <c r="CI493" s="174"/>
      <c r="CL493" s="28"/>
      <c r="CO493" s="28"/>
      <c r="CX493" s="174"/>
      <c r="DA493" s="28"/>
      <c r="DD493" s="28"/>
    </row>
    <row r="494" spans="47:108">
      <c r="AU494" s="12"/>
      <c r="AV494" s="12"/>
      <c r="AW494" s="12"/>
      <c r="AX494" s="12"/>
      <c r="AY494" s="161"/>
      <c r="AZ494" s="161"/>
      <c r="BA494" s="161"/>
      <c r="BB494" s="161"/>
      <c r="BC494" s="165"/>
      <c r="BD494" s="161"/>
      <c r="BE494" s="161"/>
      <c r="BF494" s="161"/>
      <c r="BG494" s="161"/>
      <c r="BH494" s="28"/>
      <c r="BI494" s="161"/>
      <c r="BJ494" s="161"/>
      <c r="BK494" s="161"/>
      <c r="BL494" s="161"/>
      <c r="BO494" s="161"/>
      <c r="BP494" s="161"/>
      <c r="BQ494" s="161"/>
      <c r="BR494" s="161"/>
      <c r="BT494" s="161"/>
      <c r="BU494" s="161"/>
      <c r="BV494" s="161"/>
      <c r="BW494" s="161"/>
      <c r="BY494" s="28"/>
      <c r="CI494" s="174"/>
      <c r="CL494" s="28"/>
      <c r="CO494" s="28"/>
      <c r="CX494" s="174"/>
      <c r="DA494" s="28"/>
      <c r="DD494" s="28"/>
    </row>
    <row r="495" spans="47:108">
      <c r="AU495" s="12"/>
      <c r="AV495" s="12"/>
      <c r="AW495" s="12"/>
      <c r="AX495" s="12"/>
      <c r="AY495" s="161"/>
      <c r="AZ495" s="161"/>
      <c r="BA495" s="161"/>
      <c r="BB495" s="161"/>
      <c r="BC495" s="165"/>
      <c r="BD495" s="161"/>
      <c r="BE495" s="161"/>
      <c r="BF495" s="161"/>
      <c r="BG495" s="161"/>
      <c r="BH495" s="28"/>
      <c r="BI495" s="161"/>
      <c r="BJ495" s="161"/>
      <c r="BK495" s="161"/>
      <c r="BL495" s="161"/>
      <c r="BO495" s="161"/>
      <c r="BP495" s="161"/>
      <c r="BQ495" s="161"/>
      <c r="BR495" s="161"/>
      <c r="BT495" s="161"/>
      <c r="BU495" s="161"/>
      <c r="BV495" s="161"/>
      <c r="BW495" s="161"/>
      <c r="BY495" s="28"/>
      <c r="CI495" s="174"/>
      <c r="CL495" s="28"/>
      <c r="CO495" s="28"/>
      <c r="CX495" s="174"/>
      <c r="DA495" s="28"/>
      <c r="DD495" s="28"/>
    </row>
    <row r="496" spans="47:108">
      <c r="AU496" s="12"/>
      <c r="AV496" s="12"/>
      <c r="AW496" s="12"/>
      <c r="AX496" s="12"/>
      <c r="AY496" s="161"/>
      <c r="AZ496" s="161"/>
      <c r="BA496" s="161"/>
      <c r="BB496" s="161"/>
      <c r="BC496" s="165"/>
      <c r="BD496" s="161"/>
      <c r="BE496" s="161"/>
      <c r="BF496" s="161"/>
      <c r="BG496" s="161"/>
      <c r="BH496" s="28"/>
      <c r="BI496" s="161"/>
      <c r="BJ496" s="161"/>
      <c r="BK496" s="161"/>
      <c r="BL496" s="161"/>
      <c r="BO496" s="161"/>
      <c r="BP496" s="161"/>
      <c r="BQ496" s="161"/>
      <c r="BR496" s="161"/>
      <c r="BT496" s="161"/>
      <c r="BU496" s="161"/>
      <c r="BV496" s="161"/>
      <c r="BW496" s="161"/>
      <c r="BY496" s="28"/>
      <c r="CI496" s="174"/>
      <c r="CL496" s="28"/>
      <c r="CO496" s="28"/>
      <c r="CX496" s="174"/>
      <c r="DA496" s="28"/>
      <c r="DD496" s="28"/>
    </row>
    <row r="497" spans="47:108">
      <c r="AU497" s="12"/>
      <c r="AV497" s="12"/>
      <c r="AW497" s="12"/>
      <c r="AX497" s="12"/>
      <c r="AY497" s="161"/>
      <c r="AZ497" s="161"/>
      <c r="BA497" s="161"/>
      <c r="BB497" s="161"/>
      <c r="BC497" s="165"/>
      <c r="BD497" s="161"/>
      <c r="BE497" s="161"/>
      <c r="BF497" s="161"/>
      <c r="BG497" s="161"/>
      <c r="BH497" s="28"/>
      <c r="BI497" s="161"/>
      <c r="BJ497" s="161"/>
      <c r="BK497" s="161"/>
      <c r="BL497" s="161"/>
      <c r="BO497" s="161"/>
      <c r="BP497" s="161"/>
      <c r="BQ497" s="161"/>
      <c r="BR497" s="161"/>
      <c r="BT497" s="161"/>
      <c r="BU497" s="161"/>
      <c r="BV497" s="161"/>
      <c r="BW497" s="161"/>
      <c r="BY497" s="28"/>
      <c r="CI497" s="174"/>
      <c r="CL497" s="28"/>
      <c r="CO497" s="28"/>
      <c r="CX497" s="174"/>
      <c r="DA497" s="28"/>
      <c r="DD497" s="28"/>
    </row>
    <row r="498" spans="47:108">
      <c r="AU498" s="12"/>
      <c r="AV498" s="12"/>
      <c r="AW498" s="12"/>
      <c r="AX498" s="12"/>
      <c r="AY498" s="161"/>
      <c r="AZ498" s="161"/>
      <c r="BA498" s="161"/>
      <c r="BB498" s="161"/>
      <c r="BC498" s="165"/>
      <c r="BD498" s="161"/>
      <c r="BE498" s="161"/>
      <c r="BF498" s="161"/>
      <c r="BG498" s="161"/>
      <c r="BH498" s="28"/>
      <c r="BI498" s="161"/>
      <c r="BJ498" s="161"/>
      <c r="BK498" s="161"/>
      <c r="BL498" s="161"/>
      <c r="BO498" s="161"/>
      <c r="BP498" s="161"/>
      <c r="BQ498" s="161"/>
      <c r="BR498" s="161"/>
      <c r="BT498" s="161"/>
      <c r="BU498" s="161"/>
      <c r="BV498" s="161"/>
      <c r="BW498" s="161"/>
      <c r="BY498" s="28"/>
      <c r="CI498" s="174"/>
      <c r="CL498" s="28"/>
      <c r="CO498" s="28"/>
      <c r="CX498" s="174"/>
      <c r="DA498" s="28"/>
      <c r="DD498" s="28"/>
    </row>
    <row r="499" spans="47:108">
      <c r="AU499" s="12"/>
      <c r="AV499" s="12"/>
      <c r="AW499" s="12"/>
      <c r="AX499" s="12"/>
      <c r="AY499" s="161"/>
      <c r="AZ499" s="161"/>
      <c r="BA499" s="161"/>
      <c r="BB499" s="161"/>
      <c r="BC499" s="165"/>
      <c r="BD499" s="161"/>
      <c r="BE499" s="161"/>
      <c r="BF499" s="161"/>
      <c r="BG499" s="161"/>
      <c r="BH499" s="28"/>
      <c r="BI499" s="161"/>
      <c r="BJ499" s="161"/>
      <c r="BK499" s="161"/>
      <c r="BL499" s="161"/>
      <c r="BO499" s="161"/>
      <c r="BP499" s="161"/>
      <c r="BQ499" s="161"/>
      <c r="BR499" s="161"/>
      <c r="BT499" s="161"/>
      <c r="BU499" s="161"/>
      <c r="BV499" s="161"/>
      <c r="BW499" s="161"/>
      <c r="BY499" s="28"/>
      <c r="CI499" s="174"/>
      <c r="CL499" s="28"/>
      <c r="CO499" s="28"/>
      <c r="CX499" s="174"/>
      <c r="DA499" s="28"/>
      <c r="DD499" s="28"/>
    </row>
    <row r="500" spans="47:108">
      <c r="AU500" s="12"/>
      <c r="AV500" s="12"/>
      <c r="AW500" s="12"/>
      <c r="AX500" s="12"/>
      <c r="AY500" s="161"/>
      <c r="AZ500" s="161"/>
      <c r="BA500" s="161"/>
      <c r="BB500" s="161"/>
      <c r="BC500" s="165"/>
      <c r="BD500" s="161"/>
      <c r="BE500" s="161"/>
      <c r="BF500" s="161"/>
      <c r="BG500" s="161"/>
      <c r="BH500" s="28"/>
      <c r="BI500" s="161"/>
      <c r="BJ500" s="161"/>
      <c r="BK500" s="161"/>
      <c r="BL500" s="161"/>
      <c r="BO500" s="161"/>
      <c r="BP500" s="161"/>
      <c r="BQ500" s="161"/>
      <c r="BR500" s="161"/>
      <c r="BT500" s="161"/>
      <c r="BU500" s="161"/>
      <c r="BV500" s="161"/>
      <c r="BW500" s="161"/>
      <c r="BY500" s="28"/>
      <c r="CI500" s="174"/>
      <c r="CL500" s="28"/>
      <c r="CO500" s="28"/>
      <c r="CX500" s="174"/>
      <c r="DA500" s="28"/>
      <c r="DD500" s="28"/>
    </row>
    <row r="501" spans="47:108">
      <c r="AU501" s="12"/>
      <c r="AV501" s="12"/>
      <c r="AW501" s="12"/>
      <c r="AX501" s="12"/>
      <c r="AY501" s="161"/>
      <c r="AZ501" s="161"/>
      <c r="BA501" s="161"/>
      <c r="BB501" s="161"/>
      <c r="BC501" s="165"/>
      <c r="BD501" s="161"/>
      <c r="BE501" s="161"/>
      <c r="BF501" s="161"/>
      <c r="BG501" s="161"/>
      <c r="BH501" s="28"/>
      <c r="BI501" s="161"/>
      <c r="BJ501" s="161"/>
      <c r="BK501" s="161"/>
      <c r="BL501" s="161"/>
      <c r="BO501" s="161"/>
      <c r="BP501" s="161"/>
      <c r="BQ501" s="161"/>
      <c r="BR501" s="161"/>
      <c r="BT501" s="161"/>
      <c r="BU501" s="161"/>
      <c r="BV501" s="161"/>
      <c r="BW501" s="161"/>
      <c r="BY501" s="28"/>
      <c r="CI501" s="174"/>
      <c r="CL501" s="28"/>
      <c r="CO501" s="28"/>
      <c r="CX501" s="174"/>
      <c r="DA501" s="28"/>
      <c r="DD501" s="28"/>
    </row>
    <row r="502" spans="47:108">
      <c r="AU502" s="12"/>
      <c r="AV502" s="12"/>
      <c r="AW502" s="12"/>
      <c r="AX502" s="12"/>
      <c r="AY502" s="161"/>
      <c r="AZ502" s="161"/>
      <c r="BA502" s="161"/>
      <c r="BB502" s="161"/>
      <c r="BC502" s="165"/>
      <c r="BD502" s="161"/>
      <c r="BE502" s="161"/>
      <c r="BF502" s="161"/>
      <c r="BG502" s="161"/>
      <c r="BH502" s="28"/>
      <c r="BI502" s="161"/>
      <c r="BJ502" s="161"/>
      <c r="BK502" s="161"/>
      <c r="BL502" s="161"/>
      <c r="BO502" s="161"/>
      <c r="BP502" s="161"/>
      <c r="BQ502" s="161"/>
      <c r="BR502" s="161"/>
      <c r="BT502" s="161"/>
      <c r="BU502" s="161"/>
      <c r="BV502" s="161"/>
      <c r="BW502" s="161"/>
      <c r="BY502" s="28"/>
      <c r="CI502" s="174"/>
      <c r="CL502" s="28"/>
      <c r="CO502" s="28"/>
      <c r="CX502" s="174"/>
      <c r="DA502" s="28"/>
      <c r="DD502" s="28"/>
    </row>
    <row r="503" spans="47:108">
      <c r="AU503" s="12"/>
      <c r="AV503" s="12"/>
      <c r="AW503" s="12"/>
      <c r="AX503" s="12"/>
      <c r="AY503" s="161"/>
      <c r="AZ503" s="161"/>
      <c r="BA503" s="161"/>
      <c r="BB503" s="161"/>
      <c r="BC503" s="165"/>
      <c r="BD503" s="161"/>
      <c r="BE503" s="161"/>
      <c r="BF503" s="161"/>
      <c r="BG503" s="161"/>
      <c r="BH503" s="28"/>
      <c r="BI503" s="161"/>
      <c r="BJ503" s="161"/>
      <c r="BK503" s="161"/>
      <c r="BL503" s="161"/>
      <c r="BO503" s="161"/>
      <c r="BP503" s="161"/>
      <c r="BQ503" s="161"/>
      <c r="BR503" s="161"/>
      <c r="BT503" s="161"/>
      <c r="BU503" s="161"/>
      <c r="BV503" s="161"/>
      <c r="BW503" s="161"/>
      <c r="BY503" s="28"/>
      <c r="CI503" s="174"/>
      <c r="CL503" s="28"/>
      <c r="CO503" s="28"/>
      <c r="CX503" s="174"/>
      <c r="DA503" s="28"/>
      <c r="DD503" s="28"/>
    </row>
    <row r="504" spans="47:108">
      <c r="AU504" s="12"/>
      <c r="AV504" s="12"/>
      <c r="AW504" s="12"/>
      <c r="AX504" s="12"/>
      <c r="AY504" s="161"/>
      <c r="AZ504" s="161"/>
      <c r="BA504" s="161"/>
      <c r="BB504" s="161"/>
      <c r="BC504" s="165"/>
      <c r="BD504" s="161"/>
      <c r="BE504" s="161"/>
      <c r="BF504" s="161"/>
      <c r="BG504" s="161"/>
      <c r="BH504" s="28"/>
      <c r="BI504" s="161"/>
      <c r="BJ504" s="161"/>
      <c r="BK504" s="161"/>
      <c r="BL504" s="161"/>
      <c r="BO504" s="161"/>
      <c r="BP504" s="161"/>
      <c r="BQ504" s="161"/>
      <c r="BR504" s="161"/>
      <c r="BT504" s="161"/>
      <c r="BU504" s="161"/>
      <c r="BV504" s="161"/>
      <c r="BW504" s="161"/>
      <c r="BY504" s="28"/>
      <c r="CI504" s="174"/>
      <c r="CL504" s="28"/>
      <c r="CO504" s="28"/>
      <c r="CX504" s="174"/>
      <c r="DA504" s="28"/>
      <c r="DD504" s="28"/>
    </row>
    <row r="505" spans="47:108">
      <c r="AU505" s="12"/>
      <c r="AV505" s="12"/>
      <c r="AW505" s="12"/>
      <c r="AX505" s="12"/>
      <c r="AY505" s="161"/>
      <c r="AZ505" s="161"/>
      <c r="BA505" s="161"/>
      <c r="BB505" s="161"/>
      <c r="BC505" s="165"/>
      <c r="BD505" s="161"/>
      <c r="BE505" s="161"/>
      <c r="BF505" s="161"/>
      <c r="BG505" s="161"/>
      <c r="BH505" s="28"/>
      <c r="BI505" s="161"/>
      <c r="BJ505" s="161"/>
      <c r="BK505" s="161"/>
      <c r="BL505" s="161"/>
      <c r="BO505" s="161"/>
      <c r="BP505" s="161"/>
      <c r="BQ505" s="161"/>
      <c r="BR505" s="161"/>
      <c r="BT505" s="161"/>
      <c r="BU505" s="161"/>
      <c r="BV505" s="161"/>
      <c r="BW505" s="161"/>
      <c r="BY505" s="28"/>
      <c r="CI505" s="174"/>
      <c r="CL505" s="28"/>
      <c r="CO505" s="28"/>
      <c r="CX505" s="174"/>
      <c r="DA505" s="28"/>
      <c r="DD505" s="28"/>
    </row>
    <row r="506" spans="47:108">
      <c r="AU506" s="12"/>
      <c r="AV506" s="12"/>
      <c r="AW506" s="12"/>
      <c r="AX506" s="12"/>
      <c r="AY506" s="161"/>
      <c r="AZ506" s="161"/>
      <c r="BA506" s="161"/>
      <c r="BB506" s="161"/>
      <c r="BC506" s="165"/>
      <c r="BD506" s="161"/>
      <c r="BE506" s="161"/>
      <c r="BF506" s="161"/>
      <c r="BG506" s="161"/>
      <c r="BH506" s="28"/>
      <c r="BI506" s="161"/>
      <c r="BJ506" s="161"/>
      <c r="BK506" s="161"/>
      <c r="BL506" s="161"/>
      <c r="BO506" s="161"/>
      <c r="BP506" s="161"/>
      <c r="BQ506" s="161"/>
      <c r="BR506" s="161"/>
      <c r="BT506" s="161"/>
      <c r="BU506" s="161"/>
      <c r="BV506" s="161"/>
      <c r="BW506" s="161"/>
      <c r="BY506" s="28"/>
      <c r="CI506" s="174"/>
      <c r="CL506" s="28"/>
      <c r="CO506" s="28"/>
      <c r="CX506" s="174"/>
      <c r="DA506" s="28"/>
      <c r="DD506" s="28"/>
    </row>
    <row r="507" spans="47:108">
      <c r="AU507" s="12"/>
      <c r="AV507" s="12"/>
      <c r="AW507" s="12"/>
      <c r="AX507" s="12"/>
      <c r="AY507" s="161"/>
      <c r="AZ507" s="161"/>
      <c r="BA507" s="161"/>
      <c r="BB507" s="161"/>
      <c r="BC507" s="165"/>
      <c r="BD507" s="161"/>
      <c r="BE507" s="161"/>
      <c r="BF507" s="161"/>
      <c r="BG507" s="161"/>
      <c r="BH507" s="28"/>
      <c r="BI507" s="161"/>
      <c r="BJ507" s="161"/>
      <c r="BK507" s="161"/>
      <c r="BL507" s="161"/>
      <c r="BO507" s="161"/>
      <c r="BP507" s="161"/>
      <c r="BQ507" s="161"/>
      <c r="BR507" s="161"/>
      <c r="BT507" s="161"/>
      <c r="BU507" s="161"/>
      <c r="BV507" s="161"/>
      <c r="BW507" s="161"/>
      <c r="BY507" s="28"/>
      <c r="CI507" s="174"/>
      <c r="CL507" s="28"/>
      <c r="CO507" s="28"/>
      <c r="CX507" s="174"/>
      <c r="DA507" s="28"/>
      <c r="DD507" s="28"/>
    </row>
    <row r="508" spans="47:108">
      <c r="AU508" s="12"/>
      <c r="AV508" s="12"/>
      <c r="AW508" s="12"/>
      <c r="AX508" s="12"/>
      <c r="AY508" s="161"/>
      <c r="AZ508" s="161"/>
      <c r="BA508" s="161"/>
      <c r="BB508" s="161"/>
      <c r="BC508" s="165"/>
      <c r="BD508" s="161"/>
      <c r="BE508" s="161"/>
      <c r="BF508" s="161"/>
      <c r="BG508" s="161"/>
      <c r="BH508" s="28"/>
      <c r="BI508" s="161"/>
      <c r="BJ508" s="161"/>
      <c r="BK508" s="161"/>
      <c r="BL508" s="161"/>
      <c r="BO508" s="161"/>
      <c r="BP508" s="161"/>
      <c r="BQ508" s="161"/>
      <c r="BR508" s="161"/>
      <c r="BT508" s="161"/>
      <c r="BU508" s="161"/>
      <c r="BV508" s="161"/>
      <c r="BW508" s="161"/>
      <c r="BY508" s="28"/>
      <c r="CI508" s="174"/>
      <c r="CL508" s="28"/>
      <c r="CO508" s="28"/>
      <c r="CX508" s="174"/>
      <c r="DA508" s="28"/>
      <c r="DD508" s="28"/>
    </row>
    <row r="509" spans="47:108">
      <c r="AU509" s="12"/>
      <c r="AV509" s="12"/>
      <c r="AW509" s="12"/>
      <c r="AX509" s="12"/>
      <c r="AY509" s="161"/>
      <c r="AZ509" s="161"/>
      <c r="BA509" s="161"/>
      <c r="BB509" s="161"/>
      <c r="BC509" s="165"/>
      <c r="BD509" s="161"/>
      <c r="BE509" s="161"/>
      <c r="BF509" s="161"/>
      <c r="BG509" s="161"/>
      <c r="BH509" s="28"/>
      <c r="BI509" s="161"/>
      <c r="BJ509" s="161"/>
      <c r="BK509" s="161"/>
      <c r="BL509" s="161"/>
      <c r="BO509" s="161"/>
      <c r="BP509" s="161"/>
      <c r="BQ509" s="161"/>
      <c r="BR509" s="161"/>
      <c r="BT509" s="161"/>
      <c r="BU509" s="161"/>
      <c r="BV509" s="161"/>
      <c r="BW509" s="161"/>
      <c r="BY509" s="28"/>
      <c r="CI509" s="174"/>
      <c r="CL509" s="28"/>
      <c r="CO509" s="28"/>
      <c r="CX509" s="174"/>
      <c r="DA509" s="28"/>
      <c r="DD509" s="28"/>
    </row>
    <row r="510" spans="47:108">
      <c r="AU510" s="12"/>
      <c r="AV510" s="12"/>
      <c r="AW510" s="12"/>
      <c r="AX510" s="12"/>
      <c r="AY510" s="161"/>
      <c r="AZ510" s="161"/>
      <c r="BA510" s="161"/>
      <c r="BB510" s="161"/>
      <c r="BC510" s="165"/>
      <c r="BD510" s="161"/>
      <c r="BE510" s="161"/>
      <c r="BF510" s="161"/>
      <c r="BG510" s="161"/>
      <c r="BH510" s="28"/>
      <c r="BI510" s="161"/>
      <c r="BJ510" s="161"/>
      <c r="BK510" s="161"/>
      <c r="BL510" s="161"/>
      <c r="BO510" s="161"/>
      <c r="BP510" s="161"/>
      <c r="BQ510" s="161"/>
      <c r="BR510" s="161"/>
      <c r="BT510" s="161"/>
      <c r="BU510" s="161"/>
      <c r="BV510" s="161"/>
      <c r="BW510" s="161"/>
      <c r="BY510" s="28"/>
      <c r="CI510" s="174"/>
      <c r="CL510" s="28"/>
      <c r="CO510" s="28"/>
      <c r="CX510" s="174"/>
      <c r="DA510" s="28"/>
      <c r="DD510" s="28"/>
    </row>
    <row r="511" spans="47:108">
      <c r="AU511" s="12"/>
      <c r="AV511" s="12"/>
      <c r="AW511" s="12"/>
      <c r="AX511" s="12"/>
      <c r="AY511" s="161"/>
      <c r="AZ511" s="161"/>
      <c r="BA511" s="161"/>
      <c r="BB511" s="161"/>
      <c r="BC511" s="165"/>
      <c r="BD511" s="161"/>
      <c r="BE511" s="161"/>
      <c r="BF511" s="161"/>
      <c r="BG511" s="161"/>
      <c r="BH511" s="28"/>
      <c r="BI511" s="161"/>
      <c r="BJ511" s="161"/>
      <c r="BK511" s="161"/>
      <c r="BL511" s="161"/>
      <c r="BO511" s="161"/>
      <c r="BP511" s="161"/>
      <c r="BQ511" s="161"/>
      <c r="BR511" s="161"/>
      <c r="BT511" s="161"/>
      <c r="BU511" s="161"/>
      <c r="BV511" s="161"/>
      <c r="BW511" s="161"/>
      <c r="BY511" s="28"/>
      <c r="CI511" s="174"/>
      <c r="CL511" s="28"/>
      <c r="CO511" s="28"/>
      <c r="CX511" s="174"/>
      <c r="DA511" s="28"/>
      <c r="DD511" s="28"/>
    </row>
    <row r="512" spans="47:108">
      <c r="AU512" s="12"/>
      <c r="AV512" s="12"/>
      <c r="AW512" s="12"/>
      <c r="AX512" s="12"/>
      <c r="AY512" s="161"/>
      <c r="AZ512" s="161"/>
      <c r="BA512" s="161"/>
      <c r="BB512" s="161"/>
      <c r="BC512" s="165"/>
      <c r="BD512" s="161"/>
      <c r="BE512" s="161"/>
      <c r="BF512" s="161"/>
      <c r="BG512" s="161"/>
      <c r="BH512" s="28"/>
      <c r="BI512" s="161"/>
      <c r="BJ512" s="161"/>
      <c r="BK512" s="161"/>
      <c r="BL512" s="161"/>
      <c r="BO512" s="161"/>
      <c r="BP512" s="161"/>
      <c r="BQ512" s="161"/>
      <c r="BR512" s="161"/>
      <c r="BT512" s="161"/>
      <c r="BU512" s="161"/>
      <c r="BV512" s="161"/>
      <c r="BW512" s="161"/>
      <c r="BY512" s="28"/>
      <c r="CI512" s="174"/>
      <c r="CL512" s="28"/>
      <c r="CO512" s="28"/>
      <c r="CX512" s="174"/>
      <c r="DA512" s="28"/>
      <c r="DD512" s="28"/>
    </row>
    <row r="513" spans="47:108">
      <c r="AU513" s="12"/>
      <c r="AV513" s="12"/>
      <c r="AW513" s="12"/>
      <c r="AX513" s="12"/>
      <c r="AY513" s="161"/>
      <c r="AZ513" s="161"/>
      <c r="BA513" s="161"/>
      <c r="BB513" s="161"/>
      <c r="BC513" s="165"/>
      <c r="BD513" s="161"/>
      <c r="BE513" s="161"/>
      <c r="BF513" s="161"/>
      <c r="BG513" s="161"/>
      <c r="BH513" s="28"/>
      <c r="BI513" s="161"/>
      <c r="BJ513" s="161"/>
      <c r="BK513" s="161"/>
      <c r="BL513" s="161"/>
      <c r="BO513" s="161"/>
      <c r="BP513" s="161"/>
      <c r="BQ513" s="161"/>
      <c r="BR513" s="161"/>
      <c r="BT513" s="161"/>
      <c r="BU513" s="161"/>
      <c r="BV513" s="161"/>
      <c r="BW513" s="161"/>
      <c r="BY513" s="28"/>
      <c r="CI513" s="174"/>
      <c r="CL513" s="28"/>
      <c r="CO513" s="28"/>
      <c r="CX513" s="174"/>
      <c r="DA513" s="28"/>
      <c r="DD513" s="28"/>
    </row>
    <row r="514" spans="47:108">
      <c r="AU514" s="12"/>
      <c r="AV514" s="12"/>
      <c r="AW514" s="12"/>
      <c r="AX514" s="12"/>
      <c r="AY514" s="161"/>
      <c r="AZ514" s="161"/>
      <c r="BA514" s="161"/>
      <c r="BB514" s="161"/>
      <c r="BC514" s="165"/>
      <c r="BD514" s="161"/>
      <c r="BE514" s="161"/>
      <c r="BF514" s="161"/>
      <c r="BG514" s="161"/>
      <c r="BH514" s="28"/>
      <c r="BI514" s="161"/>
      <c r="BJ514" s="161"/>
      <c r="BK514" s="161"/>
      <c r="BL514" s="161"/>
      <c r="BO514" s="161"/>
      <c r="BP514" s="161"/>
      <c r="BQ514" s="161"/>
      <c r="BR514" s="161"/>
      <c r="BT514" s="161"/>
      <c r="BU514" s="161"/>
      <c r="BV514" s="161"/>
      <c r="BW514" s="161"/>
      <c r="BY514" s="28"/>
      <c r="CI514" s="174"/>
      <c r="CL514" s="28"/>
      <c r="CO514" s="28"/>
      <c r="CX514" s="174"/>
      <c r="DA514" s="28"/>
      <c r="DD514" s="28"/>
    </row>
    <row r="515" spans="47:108">
      <c r="AU515" s="12"/>
      <c r="AV515" s="12"/>
      <c r="AW515" s="12"/>
      <c r="AX515" s="12"/>
      <c r="AY515" s="161"/>
      <c r="AZ515" s="161"/>
      <c r="BA515" s="161"/>
      <c r="BB515" s="161"/>
      <c r="BC515" s="165"/>
      <c r="BD515" s="161"/>
      <c r="BE515" s="161"/>
      <c r="BF515" s="161"/>
      <c r="BG515" s="161"/>
      <c r="BH515" s="28"/>
      <c r="BI515" s="161"/>
      <c r="BJ515" s="161"/>
      <c r="BK515" s="161"/>
      <c r="BL515" s="161"/>
      <c r="BO515" s="161"/>
      <c r="BP515" s="161"/>
      <c r="BQ515" s="161"/>
      <c r="BR515" s="161"/>
      <c r="BT515" s="161"/>
      <c r="BU515" s="161"/>
      <c r="BV515" s="161"/>
      <c r="BW515" s="161"/>
      <c r="BY515" s="28"/>
      <c r="CI515" s="174"/>
      <c r="CL515" s="28"/>
      <c r="CO515" s="28"/>
      <c r="CX515" s="174"/>
      <c r="DA515" s="28"/>
      <c r="DD515" s="28"/>
    </row>
    <row r="516" spans="47:108">
      <c r="AU516" s="12"/>
      <c r="AV516" s="12"/>
      <c r="AW516" s="12"/>
      <c r="AX516" s="12"/>
      <c r="AY516" s="161"/>
      <c r="AZ516" s="161"/>
      <c r="BA516" s="161"/>
      <c r="BB516" s="161"/>
      <c r="BC516" s="165"/>
      <c r="BD516" s="161"/>
      <c r="BE516" s="161"/>
      <c r="BF516" s="161"/>
      <c r="BG516" s="161"/>
      <c r="BH516" s="28"/>
      <c r="BI516" s="161"/>
      <c r="BJ516" s="161"/>
      <c r="BK516" s="161"/>
      <c r="BL516" s="161"/>
      <c r="BO516" s="161"/>
      <c r="BP516" s="161"/>
      <c r="BQ516" s="161"/>
      <c r="BR516" s="161"/>
      <c r="BT516" s="161"/>
      <c r="BU516" s="161"/>
      <c r="BV516" s="161"/>
      <c r="BW516" s="161"/>
      <c r="BY516" s="28"/>
      <c r="CI516" s="174"/>
      <c r="CL516" s="28"/>
      <c r="CO516" s="28"/>
      <c r="CX516" s="174"/>
      <c r="DA516" s="28"/>
      <c r="DD516" s="28"/>
    </row>
    <row r="517" spans="47:108">
      <c r="AU517" s="12"/>
      <c r="AV517" s="12"/>
      <c r="AW517" s="12"/>
      <c r="AX517" s="12"/>
      <c r="AY517" s="161"/>
      <c r="AZ517" s="161"/>
      <c r="BA517" s="161"/>
      <c r="BB517" s="161"/>
      <c r="BC517" s="165"/>
      <c r="BD517" s="161"/>
      <c r="BE517" s="161"/>
      <c r="BF517" s="161"/>
      <c r="BG517" s="161"/>
      <c r="BH517" s="28"/>
      <c r="BI517" s="161"/>
      <c r="BJ517" s="161"/>
      <c r="BK517" s="161"/>
      <c r="BL517" s="161"/>
      <c r="BO517" s="161"/>
      <c r="BP517" s="161"/>
      <c r="BQ517" s="161"/>
      <c r="BR517" s="161"/>
      <c r="BT517" s="161"/>
      <c r="BU517" s="161"/>
      <c r="BV517" s="161"/>
      <c r="BW517" s="161"/>
      <c r="BY517" s="28"/>
      <c r="CI517" s="174"/>
      <c r="CL517" s="28"/>
      <c r="CO517" s="28"/>
      <c r="CX517" s="174"/>
      <c r="DA517" s="28"/>
      <c r="DD517" s="28"/>
    </row>
    <row r="518" spans="47:108">
      <c r="AU518" s="12"/>
      <c r="AV518" s="12"/>
      <c r="AW518" s="12"/>
      <c r="AX518" s="12"/>
      <c r="AY518" s="161"/>
      <c r="AZ518" s="161"/>
      <c r="BA518" s="161"/>
      <c r="BB518" s="161"/>
      <c r="BC518" s="165"/>
      <c r="BD518" s="161"/>
      <c r="BE518" s="161"/>
      <c r="BF518" s="161"/>
      <c r="BG518" s="161"/>
      <c r="BH518" s="28"/>
      <c r="BI518" s="161"/>
      <c r="BJ518" s="161"/>
      <c r="BK518" s="161"/>
      <c r="BL518" s="161"/>
      <c r="BO518" s="161"/>
      <c r="BP518" s="161"/>
      <c r="BQ518" s="161"/>
      <c r="BR518" s="161"/>
      <c r="BT518" s="161"/>
      <c r="BU518" s="161"/>
      <c r="BV518" s="161"/>
      <c r="BW518" s="161"/>
      <c r="BY518" s="28"/>
      <c r="CI518" s="174"/>
      <c r="CL518" s="28"/>
      <c r="CO518" s="28"/>
      <c r="CX518" s="174"/>
      <c r="DA518" s="28"/>
      <c r="DD518" s="28"/>
    </row>
    <row r="519" spans="47:108">
      <c r="AU519" s="12"/>
      <c r="AV519" s="12"/>
      <c r="AW519" s="12"/>
      <c r="AX519" s="12"/>
      <c r="AY519" s="161"/>
      <c r="AZ519" s="161"/>
      <c r="BA519" s="161"/>
      <c r="BB519" s="161"/>
      <c r="BC519" s="165"/>
      <c r="BD519" s="161"/>
      <c r="BE519" s="161"/>
      <c r="BF519" s="161"/>
      <c r="BG519" s="161"/>
      <c r="BH519" s="28"/>
      <c r="BI519" s="161"/>
      <c r="BJ519" s="161"/>
      <c r="BK519" s="161"/>
      <c r="BL519" s="161"/>
      <c r="BO519" s="161"/>
      <c r="BP519" s="161"/>
      <c r="BQ519" s="161"/>
      <c r="BR519" s="161"/>
      <c r="BT519" s="161"/>
      <c r="BU519" s="161"/>
      <c r="BV519" s="161"/>
      <c r="BW519" s="161"/>
      <c r="BY519" s="28"/>
      <c r="CI519" s="174"/>
      <c r="CL519" s="28"/>
      <c r="CO519" s="28"/>
      <c r="CX519" s="174"/>
      <c r="DA519" s="28"/>
      <c r="DD519" s="28"/>
    </row>
    <row r="520" spans="47:108">
      <c r="AU520" s="12"/>
      <c r="AV520" s="12"/>
      <c r="AW520" s="12"/>
      <c r="AX520" s="12"/>
      <c r="AY520" s="161"/>
      <c r="AZ520" s="161"/>
      <c r="BA520" s="161"/>
      <c r="BB520" s="161"/>
      <c r="BC520" s="165"/>
      <c r="BD520" s="161"/>
      <c r="BE520" s="161"/>
      <c r="BF520" s="161"/>
      <c r="BG520" s="161"/>
      <c r="BH520" s="28"/>
      <c r="BI520" s="161"/>
      <c r="BJ520" s="161"/>
      <c r="BK520" s="161"/>
      <c r="BL520" s="161"/>
      <c r="BO520" s="161"/>
      <c r="BP520" s="161"/>
      <c r="BQ520" s="161"/>
      <c r="BR520" s="161"/>
      <c r="BT520" s="161"/>
      <c r="BU520" s="161"/>
      <c r="BV520" s="161"/>
      <c r="BW520" s="161"/>
      <c r="BY520" s="28"/>
      <c r="CI520" s="174"/>
      <c r="CL520" s="28"/>
      <c r="CO520" s="28"/>
      <c r="CX520" s="174"/>
      <c r="DA520" s="28"/>
      <c r="DD520" s="28"/>
    </row>
    <row r="521" spans="47:108">
      <c r="AU521" s="12"/>
      <c r="AV521" s="12"/>
      <c r="AW521" s="12"/>
      <c r="AX521" s="12"/>
      <c r="AY521" s="161"/>
      <c r="AZ521" s="161"/>
      <c r="BA521" s="161"/>
      <c r="BB521" s="161"/>
      <c r="BC521" s="165"/>
      <c r="BD521" s="161"/>
      <c r="BE521" s="161"/>
      <c r="BF521" s="161"/>
      <c r="BG521" s="161"/>
      <c r="BH521" s="28"/>
      <c r="BI521" s="161"/>
      <c r="BJ521" s="161"/>
      <c r="BK521" s="161"/>
      <c r="BL521" s="161"/>
      <c r="BO521" s="161"/>
      <c r="BP521" s="161"/>
      <c r="BQ521" s="161"/>
      <c r="BR521" s="161"/>
      <c r="BT521" s="161"/>
      <c r="BU521" s="161"/>
      <c r="BV521" s="161"/>
      <c r="BW521" s="161"/>
      <c r="BY521" s="28"/>
      <c r="CI521" s="174"/>
      <c r="CL521" s="28"/>
      <c r="CO521" s="28"/>
      <c r="CX521" s="174"/>
      <c r="DA521" s="28"/>
      <c r="DD521" s="28"/>
    </row>
    <row r="522" spans="47:108">
      <c r="AU522" s="12"/>
      <c r="AV522" s="12"/>
      <c r="AW522" s="12"/>
      <c r="AX522" s="12"/>
      <c r="AY522" s="161"/>
      <c r="AZ522" s="161"/>
      <c r="BA522" s="161"/>
      <c r="BB522" s="161"/>
      <c r="BC522" s="165"/>
      <c r="BD522" s="161"/>
      <c r="BE522" s="161"/>
      <c r="BF522" s="161"/>
      <c r="BG522" s="161"/>
      <c r="BH522" s="28"/>
      <c r="BI522" s="161"/>
      <c r="BJ522" s="161"/>
      <c r="BK522" s="161"/>
      <c r="BL522" s="161"/>
      <c r="BO522" s="161"/>
      <c r="BP522" s="161"/>
      <c r="BQ522" s="161"/>
      <c r="BR522" s="161"/>
      <c r="BT522" s="161"/>
      <c r="BU522" s="161"/>
      <c r="BV522" s="161"/>
      <c r="BW522" s="161"/>
      <c r="BY522" s="28"/>
      <c r="CI522" s="174"/>
      <c r="CL522" s="28"/>
      <c r="CO522" s="28"/>
      <c r="CX522" s="174"/>
      <c r="DA522" s="28"/>
      <c r="DD522" s="28"/>
    </row>
    <row r="523" spans="47:108">
      <c r="AU523" s="12"/>
      <c r="AV523" s="12"/>
      <c r="AW523" s="12"/>
      <c r="AX523" s="12"/>
      <c r="AY523" s="161"/>
      <c r="AZ523" s="161"/>
      <c r="BA523" s="161"/>
      <c r="BB523" s="161"/>
      <c r="BC523" s="165"/>
      <c r="BD523" s="161"/>
      <c r="BE523" s="161"/>
      <c r="BF523" s="161"/>
      <c r="BG523" s="161"/>
      <c r="BH523" s="28"/>
      <c r="BI523" s="161"/>
      <c r="BJ523" s="161"/>
      <c r="BK523" s="161"/>
      <c r="BL523" s="161"/>
      <c r="BO523" s="161"/>
      <c r="BP523" s="161"/>
      <c r="BQ523" s="161"/>
      <c r="BR523" s="161"/>
      <c r="BT523" s="161"/>
      <c r="BU523" s="161"/>
      <c r="BV523" s="161"/>
      <c r="BW523" s="161"/>
      <c r="BY523" s="28"/>
      <c r="CI523" s="174"/>
      <c r="CL523" s="28"/>
      <c r="CO523" s="28"/>
      <c r="CX523" s="174"/>
      <c r="DA523" s="28"/>
      <c r="DD523" s="28"/>
    </row>
    <row r="524" spans="47:108">
      <c r="AU524" s="12"/>
      <c r="AV524" s="12"/>
      <c r="AW524" s="12"/>
      <c r="AX524" s="12"/>
      <c r="AY524" s="161"/>
      <c r="AZ524" s="161"/>
      <c r="BA524" s="161"/>
      <c r="BB524" s="161"/>
      <c r="BC524" s="165"/>
      <c r="BD524" s="161"/>
      <c r="BE524" s="161"/>
      <c r="BF524" s="161"/>
      <c r="BG524" s="161"/>
      <c r="BH524" s="28"/>
      <c r="BI524" s="161"/>
      <c r="BJ524" s="161"/>
      <c r="BK524" s="161"/>
      <c r="BL524" s="161"/>
      <c r="BO524" s="161"/>
      <c r="BP524" s="161"/>
      <c r="BQ524" s="161"/>
      <c r="BR524" s="161"/>
      <c r="BT524" s="161"/>
      <c r="BU524" s="161"/>
      <c r="BV524" s="161"/>
      <c r="BW524" s="161"/>
      <c r="BY524" s="28"/>
      <c r="CI524" s="174"/>
      <c r="CL524" s="28"/>
      <c r="CO524" s="28"/>
      <c r="CX524" s="174"/>
      <c r="DA524" s="28"/>
      <c r="DD524" s="28"/>
    </row>
    <row r="525" spans="47:108">
      <c r="AU525" s="12"/>
      <c r="AV525" s="12"/>
      <c r="AW525" s="12"/>
      <c r="AX525" s="12"/>
      <c r="AY525" s="161"/>
      <c r="AZ525" s="161"/>
      <c r="BA525" s="161"/>
      <c r="BB525" s="161"/>
      <c r="BC525" s="165"/>
      <c r="BD525" s="161"/>
      <c r="BE525" s="161"/>
      <c r="BF525" s="161"/>
      <c r="BG525" s="161"/>
      <c r="BH525" s="28"/>
      <c r="BI525" s="161"/>
      <c r="BJ525" s="161"/>
      <c r="BK525" s="161"/>
      <c r="BL525" s="161"/>
      <c r="BO525" s="161"/>
      <c r="BP525" s="161"/>
      <c r="BQ525" s="161"/>
      <c r="BR525" s="161"/>
      <c r="BT525" s="161"/>
      <c r="BU525" s="161"/>
      <c r="BV525" s="161"/>
      <c r="BW525" s="161"/>
      <c r="BY525" s="28"/>
      <c r="CI525" s="174"/>
      <c r="CL525" s="28"/>
      <c r="CO525" s="28"/>
      <c r="CX525" s="174"/>
      <c r="DA525" s="28"/>
      <c r="DD525" s="28"/>
    </row>
    <row r="526" spans="47:108">
      <c r="AU526" s="12"/>
      <c r="AV526" s="12"/>
      <c r="AW526" s="12"/>
      <c r="AX526" s="12"/>
      <c r="AY526" s="161"/>
      <c r="AZ526" s="161"/>
      <c r="BA526" s="161"/>
      <c r="BB526" s="161"/>
      <c r="BC526" s="165"/>
      <c r="BD526" s="161"/>
      <c r="BE526" s="161"/>
      <c r="BF526" s="161"/>
      <c r="BG526" s="161"/>
      <c r="BH526" s="28"/>
      <c r="BI526" s="161"/>
      <c r="BJ526" s="161"/>
      <c r="BK526" s="161"/>
      <c r="BL526" s="161"/>
      <c r="BO526" s="161"/>
      <c r="BP526" s="161"/>
      <c r="BQ526" s="161"/>
      <c r="BR526" s="161"/>
      <c r="BT526" s="161"/>
      <c r="BU526" s="161"/>
      <c r="BV526" s="161"/>
      <c r="BW526" s="161"/>
      <c r="BY526" s="28"/>
      <c r="CI526" s="174"/>
      <c r="CL526" s="28"/>
      <c r="CO526" s="28"/>
      <c r="CX526" s="174"/>
      <c r="DA526" s="28"/>
      <c r="DD526" s="28"/>
    </row>
    <row r="527" spans="47:108">
      <c r="AU527" s="12"/>
      <c r="AV527" s="12"/>
      <c r="AW527" s="12"/>
      <c r="AX527" s="12"/>
      <c r="AY527" s="161"/>
      <c r="AZ527" s="161"/>
      <c r="BA527" s="161"/>
      <c r="BB527" s="161"/>
      <c r="BC527" s="165"/>
      <c r="BD527" s="161"/>
      <c r="BE527" s="161"/>
      <c r="BF527" s="161"/>
      <c r="BG527" s="161"/>
      <c r="BH527" s="28"/>
      <c r="BI527" s="161"/>
      <c r="BJ527" s="161"/>
      <c r="BK527" s="161"/>
      <c r="BL527" s="161"/>
      <c r="BO527" s="161"/>
      <c r="BP527" s="161"/>
      <c r="BQ527" s="161"/>
      <c r="BR527" s="161"/>
      <c r="BT527" s="161"/>
      <c r="BU527" s="161"/>
      <c r="BV527" s="161"/>
      <c r="BW527" s="161"/>
      <c r="BY527" s="28"/>
      <c r="CI527" s="174"/>
      <c r="CL527" s="28"/>
      <c r="CO527" s="28"/>
      <c r="CX527" s="174"/>
      <c r="DA527" s="28"/>
      <c r="DD527" s="28"/>
    </row>
    <row r="528" spans="47:108">
      <c r="AU528" s="12"/>
      <c r="AV528" s="12"/>
      <c r="AW528" s="12"/>
      <c r="AX528" s="12"/>
      <c r="AY528" s="161"/>
      <c r="AZ528" s="161"/>
      <c r="BA528" s="161"/>
      <c r="BB528" s="161"/>
      <c r="BC528" s="165"/>
      <c r="BD528" s="161"/>
      <c r="BE528" s="161"/>
      <c r="BF528" s="161"/>
      <c r="BG528" s="161"/>
      <c r="BH528" s="28"/>
      <c r="BI528" s="161"/>
      <c r="BJ528" s="161"/>
      <c r="BK528" s="161"/>
      <c r="BL528" s="161"/>
      <c r="BO528" s="161"/>
      <c r="BP528" s="161"/>
      <c r="BQ528" s="161"/>
      <c r="BR528" s="161"/>
      <c r="BT528" s="161"/>
      <c r="BU528" s="161"/>
      <c r="BV528" s="161"/>
      <c r="BW528" s="161"/>
      <c r="BY528" s="28"/>
      <c r="CI528" s="174"/>
      <c r="CL528" s="28"/>
      <c r="CO528" s="28"/>
      <c r="CX528" s="174"/>
      <c r="DA528" s="28"/>
      <c r="DD528" s="28"/>
    </row>
    <row r="529" spans="47:108">
      <c r="AU529" s="12"/>
      <c r="AV529" s="12"/>
      <c r="AW529" s="12"/>
      <c r="AX529" s="12"/>
      <c r="AY529" s="161"/>
      <c r="AZ529" s="161"/>
      <c r="BA529" s="161"/>
      <c r="BB529" s="161"/>
      <c r="BC529" s="165"/>
      <c r="BD529" s="161"/>
      <c r="BE529" s="161"/>
      <c r="BF529" s="161"/>
      <c r="BG529" s="161"/>
      <c r="BH529" s="28"/>
      <c r="BI529" s="161"/>
      <c r="BJ529" s="161"/>
      <c r="BK529" s="161"/>
      <c r="BL529" s="161"/>
      <c r="BO529" s="161"/>
      <c r="BP529" s="161"/>
      <c r="BQ529" s="161"/>
      <c r="BR529" s="161"/>
      <c r="BT529" s="161"/>
      <c r="BU529" s="161"/>
      <c r="BV529" s="161"/>
      <c r="BW529" s="161"/>
      <c r="BY529" s="28"/>
      <c r="CI529" s="174"/>
      <c r="CL529" s="28"/>
      <c r="CO529" s="28"/>
      <c r="CX529" s="174"/>
      <c r="DA529" s="28"/>
      <c r="DD529" s="28"/>
    </row>
    <row r="530" spans="47:108">
      <c r="AU530" s="12"/>
      <c r="AV530" s="12"/>
      <c r="AW530" s="12"/>
      <c r="AX530" s="12"/>
      <c r="AY530" s="161"/>
      <c r="AZ530" s="161"/>
      <c r="BA530" s="161"/>
      <c r="BB530" s="161"/>
      <c r="BC530" s="165"/>
      <c r="BD530" s="161"/>
      <c r="BE530" s="161"/>
      <c r="BF530" s="161"/>
      <c r="BG530" s="161"/>
      <c r="BH530" s="28"/>
      <c r="BI530" s="161"/>
      <c r="BJ530" s="161"/>
      <c r="BK530" s="161"/>
      <c r="BL530" s="161"/>
      <c r="BO530" s="161"/>
      <c r="BP530" s="161"/>
      <c r="BQ530" s="161"/>
      <c r="BR530" s="161"/>
      <c r="BT530" s="161"/>
      <c r="BU530" s="161"/>
      <c r="BV530" s="161"/>
      <c r="BW530" s="161"/>
      <c r="BY530" s="28"/>
      <c r="CI530" s="174"/>
      <c r="CL530" s="28"/>
      <c r="CO530" s="28"/>
      <c r="CX530" s="174"/>
      <c r="DA530" s="28"/>
      <c r="DD530" s="28"/>
    </row>
    <row r="531" spans="47:108">
      <c r="AU531" s="12"/>
      <c r="AV531" s="12"/>
      <c r="AW531" s="12"/>
      <c r="AX531" s="12"/>
      <c r="AY531" s="161"/>
      <c r="AZ531" s="161"/>
      <c r="BA531" s="161"/>
      <c r="BB531" s="161"/>
      <c r="BC531" s="165"/>
      <c r="BD531" s="161"/>
      <c r="BE531" s="161"/>
      <c r="BF531" s="161"/>
      <c r="BG531" s="161"/>
      <c r="BH531" s="28"/>
      <c r="BI531" s="161"/>
      <c r="BJ531" s="161"/>
      <c r="BK531" s="161"/>
      <c r="BL531" s="161"/>
      <c r="BO531" s="161"/>
      <c r="BP531" s="161"/>
      <c r="BQ531" s="161"/>
      <c r="BR531" s="161"/>
      <c r="BT531" s="161"/>
      <c r="BU531" s="161"/>
      <c r="BV531" s="161"/>
      <c r="BW531" s="161"/>
      <c r="BY531" s="28"/>
      <c r="CI531" s="174"/>
      <c r="CL531" s="28"/>
      <c r="CO531" s="28"/>
      <c r="CX531" s="174"/>
      <c r="DA531" s="28"/>
      <c r="DD531" s="28"/>
    </row>
    <row r="532" spans="47:108">
      <c r="AU532" s="12"/>
      <c r="AV532" s="12"/>
      <c r="AW532" s="12"/>
      <c r="AX532" s="12"/>
      <c r="AY532" s="161"/>
      <c r="AZ532" s="161"/>
      <c r="BA532" s="161"/>
      <c r="BB532" s="161"/>
      <c r="BC532" s="165"/>
      <c r="BD532" s="161"/>
      <c r="BE532" s="161"/>
      <c r="BF532" s="161"/>
      <c r="BG532" s="161"/>
      <c r="BH532" s="28"/>
      <c r="BI532" s="161"/>
      <c r="BJ532" s="161"/>
      <c r="BK532" s="161"/>
      <c r="BL532" s="161"/>
      <c r="BO532" s="161"/>
      <c r="BP532" s="161"/>
      <c r="BQ532" s="161"/>
      <c r="BR532" s="161"/>
      <c r="BT532" s="161"/>
      <c r="BU532" s="161"/>
      <c r="BV532" s="161"/>
      <c r="BW532" s="161"/>
      <c r="BY532" s="28"/>
      <c r="CI532" s="174"/>
      <c r="CL532" s="28"/>
      <c r="CO532" s="28"/>
      <c r="CX532" s="174"/>
      <c r="DA532" s="28"/>
      <c r="DD532" s="28"/>
    </row>
    <row r="533" spans="47:108">
      <c r="AU533" s="12"/>
      <c r="AV533" s="12"/>
      <c r="AW533" s="12"/>
      <c r="AX533" s="12"/>
      <c r="AY533" s="161"/>
      <c r="AZ533" s="161"/>
      <c r="BA533" s="161"/>
      <c r="BB533" s="161"/>
      <c r="BC533" s="165"/>
      <c r="BD533" s="161"/>
      <c r="BE533" s="161"/>
      <c r="BF533" s="161"/>
      <c r="BG533" s="161"/>
      <c r="BH533" s="28"/>
      <c r="BI533" s="161"/>
      <c r="BJ533" s="161"/>
      <c r="BK533" s="161"/>
      <c r="BL533" s="161"/>
      <c r="BO533" s="161"/>
      <c r="BP533" s="161"/>
      <c r="BQ533" s="161"/>
      <c r="BR533" s="161"/>
      <c r="BT533" s="161"/>
      <c r="BU533" s="161"/>
      <c r="BV533" s="161"/>
      <c r="BW533" s="161"/>
      <c r="BY533" s="28"/>
      <c r="CI533" s="174"/>
      <c r="CL533" s="28"/>
      <c r="CO533" s="28"/>
      <c r="CX533" s="174"/>
      <c r="DA533" s="28"/>
      <c r="DD533" s="28"/>
    </row>
    <row r="534" spans="47:108">
      <c r="AU534" s="12"/>
      <c r="AV534" s="12"/>
      <c r="AW534" s="12"/>
      <c r="AX534" s="12"/>
      <c r="AY534" s="161"/>
      <c r="AZ534" s="161"/>
      <c r="BA534" s="161"/>
      <c r="BB534" s="161"/>
      <c r="BC534" s="165"/>
      <c r="BD534" s="161"/>
      <c r="BE534" s="161"/>
      <c r="BF534" s="161"/>
      <c r="BG534" s="161"/>
      <c r="BH534" s="28"/>
      <c r="BI534" s="161"/>
      <c r="BJ534" s="161"/>
      <c r="BK534" s="161"/>
      <c r="BL534" s="161"/>
      <c r="BO534" s="161"/>
      <c r="BP534" s="161"/>
      <c r="BQ534" s="161"/>
      <c r="BR534" s="161"/>
      <c r="BT534" s="161"/>
      <c r="BU534" s="161"/>
      <c r="BV534" s="161"/>
      <c r="BW534" s="161"/>
      <c r="BY534" s="28"/>
      <c r="CI534" s="174"/>
      <c r="CL534" s="28"/>
      <c r="CO534" s="28"/>
      <c r="CX534" s="174"/>
      <c r="DA534" s="28"/>
      <c r="DD534" s="28"/>
    </row>
    <row r="535" spans="47:108">
      <c r="AU535" s="12"/>
      <c r="AV535" s="12"/>
      <c r="AW535" s="12"/>
      <c r="AX535" s="12"/>
      <c r="AY535" s="161"/>
      <c r="AZ535" s="161"/>
      <c r="BA535" s="161"/>
      <c r="BB535" s="161"/>
      <c r="BC535" s="165"/>
      <c r="BD535" s="161"/>
      <c r="BE535" s="161"/>
      <c r="BF535" s="161"/>
      <c r="BG535" s="161"/>
      <c r="BH535" s="28"/>
      <c r="BI535" s="161"/>
      <c r="BJ535" s="161"/>
      <c r="BK535" s="161"/>
      <c r="BL535" s="161"/>
      <c r="BO535" s="161"/>
      <c r="BP535" s="161"/>
      <c r="BQ535" s="161"/>
      <c r="BR535" s="161"/>
      <c r="BT535" s="161"/>
      <c r="BU535" s="161"/>
      <c r="BV535" s="161"/>
      <c r="BW535" s="161"/>
      <c r="BY535" s="28"/>
      <c r="CI535" s="174"/>
      <c r="CL535" s="28"/>
      <c r="CO535" s="28"/>
      <c r="CX535" s="174"/>
      <c r="DA535" s="28"/>
      <c r="DD535" s="28"/>
    </row>
    <row r="536" spans="47:108">
      <c r="AU536" s="12"/>
      <c r="AV536" s="12"/>
      <c r="AW536" s="12"/>
      <c r="AX536" s="12"/>
      <c r="AY536" s="161"/>
      <c r="AZ536" s="161"/>
      <c r="BA536" s="161"/>
      <c r="BB536" s="161"/>
      <c r="BC536" s="165"/>
      <c r="BD536" s="161"/>
      <c r="BE536" s="161"/>
      <c r="BF536" s="161"/>
      <c r="BG536" s="161"/>
      <c r="BH536" s="28"/>
      <c r="BI536" s="161"/>
      <c r="BJ536" s="161"/>
      <c r="BK536" s="161"/>
      <c r="BL536" s="161"/>
      <c r="BO536" s="161"/>
      <c r="BP536" s="161"/>
      <c r="BQ536" s="161"/>
      <c r="BR536" s="161"/>
      <c r="BT536" s="161"/>
      <c r="BU536" s="161"/>
      <c r="BV536" s="161"/>
      <c r="BW536" s="161"/>
      <c r="BY536" s="28"/>
      <c r="CI536" s="174"/>
      <c r="CL536" s="28"/>
      <c r="CO536" s="28"/>
      <c r="CX536" s="174"/>
      <c r="DA536" s="28"/>
      <c r="DD536" s="28"/>
    </row>
    <row r="537" spans="47:108">
      <c r="AU537" s="12"/>
      <c r="AV537" s="12"/>
      <c r="AW537" s="12"/>
      <c r="AX537" s="12"/>
      <c r="AY537" s="161"/>
      <c r="AZ537" s="161"/>
      <c r="BA537" s="161"/>
      <c r="BB537" s="161"/>
      <c r="BC537" s="165"/>
      <c r="BD537" s="161"/>
      <c r="BE537" s="161"/>
      <c r="BF537" s="161"/>
      <c r="BG537" s="161"/>
      <c r="BH537" s="28"/>
      <c r="BI537" s="161"/>
      <c r="BJ537" s="161"/>
      <c r="BK537" s="161"/>
      <c r="BL537" s="161"/>
      <c r="BO537" s="161"/>
      <c r="BP537" s="161"/>
      <c r="BQ537" s="161"/>
      <c r="BR537" s="161"/>
      <c r="BT537" s="161"/>
      <c r="BU537" s="161"/>
      <c r="BV537" s="161"/>
      <c r="BW537" s="161"/>
      <c r="BY537" s="28"/>
      <c r="CI537" s="174"/>
      <c r="CL537" s="28"/>
      <c r="CO537" s="28"/>
      <c r="CX537" s="174"/>
      <c r="DA537" s="28"/>
      <c r="DD537" s="28"/>
    </row>
    <row r="538" spans="47:108">
      <c r="AU538" s="12"/>
      <c r="AV538" s="12"/>
      <c r="AW538" s="12"/>
      <c r="AX538" s="12"/>
      <c r="AY538" s="161"/>
      <c r="AZ538" s="161"/>
      <c r="BA538" s="161"/>
      <c r="BB538" s="161"/>
      <c r="BC538" s="165"/>
      <c r="BD538" s="161"/>
      <c r="BE538" s="161"/>
      <c r="BF538" s="161"/>
      <c r="BG538" s="161"/>
      <c r="BH538" s="28"/>
      <c r="BI538" s="161"/>
      <c r="BJ538" s="161"/>
      <c r="BK538" s="161"/>
      <c r="BL538" s="161"/>
      <c r="BO538" s="161"/>
      <c r="BP538" s="161"/>
      <c r="BQ538" s="161"/>
      <c r="BR538" s="161"/>
      <c r="BT538" s="161"/>
      <c r="BU538" s="161"/>
      <c r="BV538" s="161"/>
      <c r="BW538" s="161"/>
      <c r="BY538" s="28"/>
      <c r="CI538" s="174"/>
      <c r="CL538" s="28"/>
      <c r="CO538" s="28"/>
      <c r="CX538" s="174"/>
      <c r="DA538" s="28"/>
      <c r="DD538" s="28"/>
    </row>
    <row r="539" spans="47:108">
      <c r="AU539" s="12"/>
      <c r="AV539" s="12"/>
      <c r="AW539" s="12"/>
      <c r="AX539" s="12"/>
      <c r="AY539" s="161"/>
      <c r="AZ539" s="161"/>
      <c r="BA539" s="161"/>
      <c r="BB539" s="161"/>
      <c r="BC539" s="165"/>
      <c r="BD539" s="161"/>
      <c r="BE539" s="161"/>
      <c r="BF539" s="161"/>
      <c r="BG539" s="161"/>
      <c r="BH539" s="28"/>
      <c r="BI539" s="161"/>
      <c r="BJ539" s="161"/>
      <c r="BK539" s="161"/>
      <c r="BL539" s="161"/>
      <c r="BO539" s="161"/>
      <c r="BP539" s="161"/>
      <c r="BQ539" s="161"/>
      <c r="BR539" s="161"/>
      <c r="BT539" s="161"/>
      <c r="BU539" s="161"/>
      <c r="BV539" s="161"/>
      <c r="BW539" s="161"/>
      <c r="BY539" s="28"/>
      <c r="CI539" s="174"/>
      <c r="CL539" s="28"/>
      <c r="CO539" s="28"/>
      <c r="CX539" s="174"/>
      <c r="DA539" s="28"/>
      <c r="DD539" s="28"/>
    </row>
    <row r="540" spans="47:108">
      <c r="AU540" s="12"/>
      <c r="AV540" s="12"/>
      <c r="AW540" s="12"/>
      <c r="AX540" s="12"/>
      <c r="AY540" s="161"/>
      <c r="AZ540" s="161"/>
      <c r="BA540" s="161"/>
      <c r="BB540" s="161"/>
      <c r="BC540" s="165"/>
      <c r="BD540" s="161"/>
      <c r="BE540" s="161"/>
      <c r="BF540" s="161"/>
      <c r="BG540" s="161"/>
      <c r="BH540" s="28"/>
      <c r="BI540" s="161"/>
      <c r="BJ540" s="161"/>
      <c r="BK540" s="161"/>
      <c r="BL540" s="161"/>
      <c r="BO540" s="161"/>
      <c r="BP540" s="161"/>
      <c r="BQ540" s="161"/>
      <c r="BR540" s="161"/>
      <c r="BT540" s="161"/>
      <c r="BU540" s="161"/>
      <c r="BV540" s="161"/>
      <c r="BW540" s="161"/>
      <c r="BY540" s="28"/>
      <c r="CI540" s="174"/>
      <c r="CL540" s="28"/>
      <c r="CO540" s="28"/>
      <c r="CX540" s="174"/>
      <c r="DA540" s="28"/>
      <c r="DD540" s="28"/>
    </row>
    <row r="541" spans="47:108">
      <c r="AU541" s="12"/>
      <c r="AV541" s="12"/>
      <c r="AW541" s="12"/>
      <c r="AX541" s="12"/>
      <c r="AY541" s="161"/>
      <c r="AZ541" s="161"/>
      <c r="BA541" s="161"/>
      <c r="BB541" s="161"/>
      <c r="BC541" s="165"/>
      <c r="BD541" s="161"/>
      <c r="BE541" s="161"/>
      <c r="BF541" s="161"/>
      <c r="BG541" s="161"/>
      <c r="BH541" s="28"/>
      <c r="BI541" s="161"/>
      <c r="BJ541" s="161"/>
      <c r="BK541" s="161"/>
      <c r="BL541" s="161"/>
      <c r="BO541" s="161"/>
      <c r="BP541" s="161"/>
      <c r="BQ541" s="161"/>
      <c r="BR541" s="161"/>
      <c r="BT541" s="161"/>
      <c r="BU541" s="161"/>
      <c r="BV541" s="161"/>
      <c r="BW541" s="161"/>
      <c r="BY541" s="28"/>
      <c r="CI541" s="174"/>
      <c r="CL541" s="28"/>
      <c r="CO541" s="28"/>
      <c r="CX541" s="174"/>
      <c r="DA541" s="28"/>
      <c r="DD541" s="28"/>
    </row>
    <row r="542" spans="47:108">
      <c r="AU542" s="12"/>
      <c r="AV542" s="12"/>
      <c r="AW542" s="12"/>
      <c r="AX542" s="12"/>
      <c r="AY542" s="161"/>
      <c r="AZ542" s="161"/>
      <c r="BA542" s="161"/>
      <c r="BB542" s="161"/>
      <c r="BC542" s="165"/>
      <c r="BD542" s="161"/>
      <c r="BE542" s="161"/>
      <c r="BF542" s="161"/>
      <c r="BG542" s="161"/>
      <c r="BH542" s="28"/>
      <c r="BI542" s="161"/>
      <c r="BJ542" s="161"/>
      <c r="BK542" s="161"/>
      <c r="BL542" s="161"/>
      <c r="BO542" s="161"/>
      <c r="BP542" s="161"/>
      <c r="BQ542" s="161"/>
      <c r="BR542" s="161"/>
      <c r="BT542" s="161"/>
      <c r="BU542" s="161"/>
      <c r="BV542" s="161"/>
      <c r="BW542" s="161"/>
      <c r="BY542" s="28"/>
      <c r="CI542" s="174"/>
      <c r="CL542" s="28"/>
      <c r="CO542" s="28"/>
      <c r="CX542" s="174"/>
      <c r="DA542" s="28"/>
      <c r="DD542" s="28"/>
    </row>
    <row r="543" spans="47:108">
      <c r="AU543" s="12"/>
      <c r="AV543" s="12"/>
      <c r="AW543" s="12"/>
      <c r="AX543" s="12"/>
      <c r="AY543" s="161"/>
      <c r="AZ543" s="161"/>
      <c r="BA543" s="161"/>
      <c r="BB543" s="161"/>
      <c r="BC543" s="165"/>
      <c r="BD543" s="161"/>
      <c r="BE543" s="161"/>
      <c r="BF543" s="161"/>
      <c r="BG543" s="161"/>
      <c r="BH543" s="28"/>
      <c r="BI543" s="161"/>
      <c r="BJ543" s="161"/>
      <c r="BK543" s="161"/>
      <c r="BL543" s="161"/>
      <c r="BO543" s="161"/>
      <c r="BP543" s="161"/>
      <c r="BQ543" s="161"/>
      <c r="BR543" s="161"/>
      <c r="BT543" s="161"/>
      <c r="BU543" s="161"/>
      <c r="BV543" s="161"/>
      <c r="BW543" s="161"/>
      <c r="BY543" s="28"/>
      <c r="CI543" s="174"/>
      <c r="CL543" s="28"/>
      <c r="CO543" s="28"/>
      <c r="CX543" s="174"/>
      <c r="DA543" s="28"/>
      <c r="DD543" s="28"/>
    </row>
    <row r="544" spans="47:108">
      <c r="AU544" s="12"/>
      <c r="AV544" s="12"/>
      <c r="AW544" s="12"/>
      <c r="AX544" s="12"/>
      <c r="AY544" s="161"/>
      <c r="AZ544" s="161"/>
      <c r="BA544" s="161"/>
      <c r="BB544" s="161"/>
      <c r="BC544" s="165"/>
      <c r="BD544" s="161"/>
      <c r="BE544" s="161"/>
      <c r="BF544" s="161"/>
      <c r="BG544" s="161"/>
      <c r="BH544" s="28"/>
      <c r="BI544" s="161"/>
      <c r="BJ544" s="161"/>
      <c r="BK544" s="161"/>
      <c r="BL544" s="161"/>
      <c r="BO544" s="161"/>
      <c r="BP544" s="161"/>
      <c r="BQ544" s="161"/>
      <c r="BR544" s="161"/>
      <c r="BT544" s="161"/>
      <c r="BU544" s="161"/>
      <c r="BV544" s="161"/>
      <c r="BW544" s="161"/>
      <c r="BY544" s="28"/>
      <c r="CI544" s="174"/>
      <c r="CL544" s="28"/>
      <c r="CO544" s="28"/>
      <c r="CX544" s="174"/>
      <c r="DA544" s="28"/>
      <c r="DD544" s="28"/>
    </row>
    <row r="545" spans="47:108">
      <c r="AU545" s="12"/>
      <c r="AV545" s="12"/>
      <c r="AW545" s="12"/>
      <c r="AX545" s="12"/>
      <c r="AY545" s="161"/>
      <c r="AZ545" s="161"/>
      <c r="BA545" s="161"/>
      <c r="BB545" s="161"/>
      <c r="BC545" s="165"/>
      <c r="BD545" s="161"/>
      <c r="BE545" s="161"/>
      <c r="BF545" s="161"/>
      <c r="BG545" s="161"/>
      <c r="BH545" s="28"/>
      <c r="BI545" s="161"/>
      <c r="BJ545" s="161"/>
      <c r="BK545" s="161"/>
      <c r="BL545" s="161"/>
      <c r="BO545" s="161"/>
      <c r="BP545" s="161"/>
      <c r="BQ545" s="161"/>
      <c r="BR545" s="161"/>
      <c r="BT545" s="161"/>
      <c r="BU545" s="161"/>
      <c r="BV545" s="161"/>
      <c r="BW545" s="161"/>
      <c r="BY545" s="28"/>
      <c r="CI545" s="174"/>
      <c r="CL545" s="28"/>
      <c r="CO545" s="28"/>
      <c r="CX545" s="174"/>
      <c r="DA545" s="28"/>
      <c r="DD545" s="28"/>
    </row>
    <row r="546" spans="47:108">
      <c r="AU546" s="12"/>
      <c r="AV546" s="12"/>
      <c r="AW546" s="12"/>
      <c r="AX546" s="12"/>
      <c r="AY546" s="161"/>
      <c r="AZ546" s="161"/>
      <c r="BA546" s="161"/>
      <c r="BB546" s="161"/>
      <c r="BC546" s="165"/>
      <c r="BD546" s="161"/>
      <c r="BE546" s="161"/>
      <c r="BF546" s="161"/>
      <c r="BG546" s="161"/>
      <c r="BH546" s="28"/>
      <c r="BI546" s="161"/>
      <c r="BJ546" s="161"/>
      <c r="BK546" s="161"/>
      <c r="BL546" s="161"/>
      <c r="BO546" s="161"/>
      <c r="BP546" s="161"/>
      <c r="BQ546" s="161"/>
      <c r="BR546" s="161"/>
      <c r="BT546" s="161"/>
      <c r="BU546" s="161"/>
      <c r="BV546" s="161"/>
      <c r="BW546" s="161"/>
      <c r="BY546" s="28"/>
      <c r="CI546" s="174"/>
      <c r="CL546" s="28"/>
      <c r="CO546" s="28"/>
      <c r="CX546" s="174"/>
      <c r="DA546" s="28"/>
      <c r="DD546" s="28"/>
    </row>
    <row r="547" spans="47:108">
      <c r="AU547" s="12"/>
      <c r="AV547" s="12"/>
      <c r="AW547" s="12"/>
      <c r="AX547" s="12"/>
      <c r="AY547" s="161"/>
      <c r="AZ547" s="161"/>
      <c r="BA547" s="161"/>
      <c r="BB547" s="161"/>
      <c r="BC547" s="165"/>
      <c r="BD547" s="161"/>
      <c r="BE547" s="161"/>
      <c r="BF547" s="161"/>
      <c r="BG547" s="161"/>
      <c r="BH547" s="28"/>
      <c r="BI547" s="161"/>
      <c r="BJ547" s="161"/>
      <c r="BK547" s="161"/>
      <c r="BL547" s="161"/>
      <c r="BO547" s="161"/>
      <c r="BP547" s="161"/>
      <c r="BQ547" s="161"/>
      <c r="BR547" s="161"/>
      <c r="BT547" s="161"/>
      <c r="BU547" s="161"/>
      <c r="BV547" s="161"/>
      <c r="BW547" s="161"/>
      <c r="BY547" s="28"/>
      <c r="CI547" s="174"/>
      <c r="CL547" s="28"/>
      <c r="CO547" s="28"/>
      <c r="CX547" s="174"/>
      <c r="DA547" s="28"/>
      <c r="DD547" s="28"/>
    </row>
    <row r="548" spans="47:108">
      <c r="AU548" s="12"/>
      <c r="AV548" s="12"/>
      <c r="AW548" s="12"/>
      <c r="AX548" s="12"/>
      <c r="AY548" s="161"/>
      <c r="AZ548" s="161"/>
      <c r="BA548" s="161"/>
      <c r="BB548" s="161"/>
      <c r="BC548" s="165"/>
      <c r="BD548" s="161"/>
      <c r="BE548" s="161"/>
      <c r="BF548" s="161"/>
      <c r="BG548" s="161"/>
      <c r="BH548" s="28"/>
      <c r="BI548" s="161"/>
      <c r="BJ548" s="161"/>
      <c r="BK548" s="161"/>
      <c r="BL548" s="161"/>
      <c r="BO548" s="161"/>
      <c r="BP548" s="161"/>
      <c r="BQ548" s="161"/>
      <c r="BR548" s="161"/>
      <c r="BT548" s="161"/>
      <c r="BU548" s="161"/>
      <c r="BV548" s="161"/>
      <c r="BW548" s="161"/>
      <c r="BY548" s="28"/>
      <c r="CI548" s="174"/>
      <c r="CL548" s="28"/>
      <c r="CO548" s="28"/>
      <c r="CX548" s="174"/>
      <c r="DA548" s="28"/>
      <c r="DD548" s="28"/>
    </row>
    <row r="549" spans="47:108">
      <c r="AU549" s="12"/>
      <c r="AV549" s="12"/>
      <c r="AW549" s="12"/>
      <c r="AX549" s="12"/>
      <c r="AY549" s="161"/>
      <c r="AZ549" s="161"/>
      <c r="BA549" s="161"/>
      <c r="BB549" s="161"/>
      <c r="BC549" s="165"/>
      <c r="BD549" s="161"/>
      <c r="BE549" s="161"/>
      <c r="BF549" s="161"/>
      <c r="BG549" s="161"/>
      <c r="BH549" s="28"/>
      <c r="BI549" s="161"/>
      <c r="BJ549" s="161"/>
      <c r="BK549" s="161"/>
      <c r="BL549" s="161"/>
      <c r="BO549" s="161"/>
      <c r="BP549" s="161"/>
      <c r="BQ549" s="161"/>
      <c r="BR549" s="161"/>
      <c r="BT549" s="161"/>
      <c r="BU549" s="161"/>
      <c r="BV549" s="161"/>
      <c r="BW549" s="161"/>
      <c r="BY549" s="28"/>
      <c r="CI549" s="174"/>
      <c r="CL549" s="28"/>
      <c r="CO549" s="28"/>
      <c r="CX549" s="174"/>
      <c r="DA549" s="28"/>
      <c r="DD549" s="28"/>
    </row>
    <row r="550" spans="47:108">
      <c r="AU550" s="12"/>
      <c r="AV550" s="12"/>
      <c r="AW550" s="12"/>
      <c r="AX550" s="12"/>
      <c r="AY550" s="161"/>
      <c r="AZ550" s="161"/>
      <c r="BA550" s="161"/>
      <c r="BB550" s="161"/>
      <c r="BC550" s="165"/>
      <c r="BD550" s="161"/>
      <c r="BE550" s="161"/>
      <c r="BF550" s="161"/>
      <c r="BG550" s="161"/>
      <c r="BH550" s="28"/>
      <c r="BI550" s="161"/>
      <c r="BJ550" s="161"/>
      <c r="BK550" s="161"/>
      <c r="BL550" s="161"/>
      <c r="BO550" s="161"/>
      <c r="BP550" s="161"/>
      <c r="BQ550" s="161"/>
      <c r="BR550" s="161"/>
      <c r="BT550" s="161"/>
      <c r="BU550" s="161"/>
      <c r="BV550" s="161"/>
      <c r="BW550" s="161"/>
      <c r="BY550" s="28"/>
      <c r="CI550" s="174"/>
      <c r="CL550" s="28"/>
      <c r="CO550" s="28"/>
      <c r="CX550" s="174"/>
      <c r="DA550" s="28"/>
      <c r="DD550" s="28"/>
    </row>
    <row r="551" spans="47:108">
      <c r="AU551" s="12"/>
      <c r="AV551" s="12"/>
      <c r="AW551" s="12"/>
      <c r="AX551" s="12"/>
      <c r="AY551" s="161"/>
      <c r="AZ551" s="161"/>
      <c r="BA551" s="161"/>
      <c r="BB551" s="161"/>
      <c r="BC551" s="165"/>
      <c r="BD551" s="161"/>
      <c r="BE551" s="161"/>
      <c r="BF551" s="161"/>
      <c r="BG551" s="161"/>
      <c r="BH551" s="28"/>
      <c r="BI551" s="161"/>
      <c r="BJ551" s="161"/>
      <c r="BK551" s="161"/>
      <c r="BL551" s="161"/>
      <c r="BO551" s="161"/>
      <c r="BP551" s="161"/>
      <c r="BQ551" s="161"/>
      <c r="BR551" s="161"/>
      <c r="BT551" s="161"/>
      <c r="BU551" s="161"/>
      <c r="BV551" s="161"/>
      <c r="BW551" s="161"/>
      <c r="BY551" s="28"/>
      <c r="CI551" s="174"/>
      <c r="CL551" s="28"/>
      <c r="CO551" s="28"/>
      <c r="CX551" s="174"/>
      <c r="DA551" s="28"/>
      <c r="DD551" s="28"/>
    </row>
    <row r="552" spans="47:108">
      <c r="AU552" s="12"/>
      <c r="AV552" s="12"/>
      <c r="AW552" s="12"/>
      <c r="AX552" s="12"/>
      <c r="AY552" s="161"/>
      <c r="AZ552" s="161"/>
      <c r="BA552" s="161"/>
      <c r="BB552" s="161"/>
      <c r="BC552" s="165"/>
      <c r="BD552" s="161"/>
      <c r="BE552" s="161"/>
      <c r="BF552" s="161"/>
      <c r="BG552" s="161"/>
      <c r="BH552" s="28"/>
      <c r="BI552" s="161"/>
      <c r="BJ552" s="161"/>
      <c r="BK552" s="161"/>
      <c r="BL552" s="161"/>
      <c r="BO552" s="161"/>
      <c r="BP552" s="161"/>
      <c r="BQ552" s="161"/>
      <c r="BR552" s="161"/>
      <c r="BT552" s="161"/>
      <c r="BU552" s="161"/>
      <c r="BV552" s="161"/>
      <c r="BW552" s="161"/>
      <c r="BY552" s="28"/>
      <c r="CI552" s="174"/>
      <c r="CL552" s="28"/>
      <c r="CO552" s="28"/>
      <c r="CX552" s="174"/>
      <c r="DA552" s="28"/>
      <c r="DD552" s="28"/>
    </row>
    <row r="553" spans="47:108">
      <c r="AU553" s="12"/>
      <c r="AV553" s="12"/>
      <c r="AW553" s="12"/>
      <c r="AX553" s="12"/>
      <c r="AY553" s="161"/>
      <c r="AZ553" s="161"/>
      <c r="BA553" s="161"/>
      <c r="BB553" s="161"/>
      <c r="BC553" s="165"/>
      <c r="BD553" s="161"/>
      <c r="BE553" s="161"/>
      <c r="BF553" s="161"/>
      <c r="BG553" s="161"/>
      <c r="BH553" s="28"/>
      <c r="BI553" s="161"/>
      <c r="BJ553" s="161"/>
      <c r="BK553" s="161"/>
      <c r="BL553" s="161"/>
      <c r="BO553" s="161"/>
      <c r="BP553" s="161"/>
      <c r="BQ553" s="161"/>
      <c r="BR553" s="161"/>
      <c r="BT553" s="161"/>
      <c r="BU553" s="161"/>
      <c r="BV553" s="161"/>
      <c r="BW553" s="161"/>
      <c r="BY553" s="28"/>
      <c r="CI553" s="174"/>
      <c r="CL553" s="28"/>
      <c r="CO553" s="28"/>
      <c r="CX553" s="174"/>
      <c r="DA553" s="28"/>
      <c r="DD553" s="28"/>
    </row>
    <row r="554" spans="47:108">
      <c r="AU554" s="12"/>
      <c r="AV554" s="12"/>
      <c r="AW554" s="12"/>
      <c r="AX554" s="12"/>
      <c r="AY554" s="161"/>
      <c r="AZ554" s="161"/>
      <c r="BA554" s="161"/>
      <c r="BB554" s="161"/>
      <c r="BC554" s="165"/>
      <c r="BD554" s="161"/>
      <c r="BE554" s="161"/>
      <c r="BF554" s="161"/>
      <c r="BG554" s="161"/>
      <c r="BH554" s="28"/>
      <c r="BI554" s="161"/>
      <c r="BJ554" s="161"/>
      <c r="BK554" s="161"/>
      <c r="BL554" s="161"/>
      <c r="BO554" s="161"/>
      <c r="BP554" s="161"/>
      <c r="BQ554" s="161"/>
      <c r="BR554" s="161"/>
      <c r="BT554" s="161"/>
      <c r="BU554" s="161"/>
      <c r="BV554" s="161"/>
      <c r="BW554" s="161"/>
      <c r="BY554" s="28"/>
      <c r="CI554" s="174"/>
      <c r="CL554" s="28"/>
      <c r="CO554" s="28"/>
      <c r="CX554" s="174"/>
      <c r="DA554" s="28"/>
      <c r="DD554" s="28"/>
    </row>
    <row r="555" spans="47:108">
      <c r="AU555" s="12"/>
      <c r="AV555" s="12"/>
      <c r="AW555" s="12"/>
      <c r="AX555" s="12"/>
      <c r="AY555" s="161"/>
      <c r="AZ555" s="161"/>
      <c r="BA555" s="161"/>
      <c r="BB555" s="161"/>
      <c r="BC555" s="165"/>
      <c r="BD555" s="161"/>
      <c r="BE555" s="161"/>
      <c r="BF555" s="161"/>
      <c r="BG555" s="161"/>
      <c r="BH555" s="28"/>
      <c r="BI555" s="161"/>
      <c r="BJ555" s="161"/>
      <c r="BK555" s="161"/>
      <c r="BL555" s="161"/>
      <c r="BO555" s="161"/>
      <c r="BP555" s="161"/>
      <c r="BQ555" s="161"/>
      <c r="BR555" s="161"/>
      <c r="BT555" s="161"/>
      <c r="BU555" s="161"/>
      <c r="BV555" s="161"/>
      <c r="BW555" s="161"/>
      <c r="BY555" s="28"/>
      <c r="CI555" s="174"/>
      <c r="CL555" s="28"/>
      <c r="CO555" s="28"/>
      <c r="CX555" s="174"/>
      <c r="DA555" s="28"/>
      <c r="DD555" s="28"/>
    </row>
    <row r="556" spans="47:108">
      <c r="AU556" s="12"/>
      <c r="AV556" s="12"/>
      <c r="AW556" s="12"/>
      <c r="AX556" s="12"/>
      <c r="AY556" s="161"/>
      <c r="AZ556" s="161"/>
      <c r="BA556" s="161"/>
      <c r="BB556" s="161"/>
      <c r="BC556" s="165"/>
      <c r="BD556" s="161"/>
      <c r="BE556" s="161"/>
      <c r="BF556" s="161"/>
      <c r="BG556" s="161"/>
      <c r="BH556" s="28"/>
      <c r="BI556" s="161"/>
      <c r="BJ556" s="161"/>
      <c r="BK556" s="161"/>
      <c r="BL556" s="161"/>
      <c r="BO556" s="161"/>
      <c r="BP556" s="161"/>
      <c r="BQ556" s="161"/>
      <c r="BR556" s="161"/>
      <c r="BT556" s="161"/>
      <c r="BU556" s="161"/>
      <c r="BV556" s="161"/>
      <c r="BW556" s="161"/>
      <c r="BY556" s="28"/>
      <c r="CI556" s="174"/>
      <c r="CL556" s="28"/>
      <c r="CO556" s="28"/>
      <c r="CX556" s="174"/>
      <c r="DA556" s="28"/>
      <c r="DD556" s="28"/>
    </row>
    <row r="557" spans="47:108">
      <c r="AU557" s="12"/>
      <c r="AV557" s="12"/>
      <c r="AW557" s="12"/>
      <c r="AX557" s="12"/>
      <c r="AY557" s="161"/>
      <c r="AZ557" s="161"/>
      <c r="BA557" s="161"/>
      <c r="BB557" s="161"/>
      <c r="BC557" s="165"/>
      <c r="BD557" s="161"/>
      <c r="BE557" s="161"/>
      <c r="BF557" s="161"/>
      <c r="BG557" s="161"/>
      <c r="BH557" s="28"/>
      <c r="BI557" s="161"/>
      <c r="BJ557" s="161"/>
      <c r="BK557" s="161"/>
      <c r="BL557" s="161"/>
      <c r="BO557" s="161"/>
      <c r="BP557" s="161"/>
      <c r="BQ557" s="161"/>
      <c r="BR557" s="161"/>
      <c r="BT557" s="161"/>
      <c r="BU557" s="161"/>
      <c r="BV557" s="161"/>
      <c r="BW557" s="161"/>
      <c r="BY557" s="28"/>
      <c r="CI557" s="174"/>
      <c r="CL557" s="28"/>
      <c r="CO557" s="28"/>
      <c r="CX557" s="174"/>
      <c r="DA557" s="28"/>
      <c r="DD557" s="28"/>
    </row>
    <row r="558" spans="47:108">
      <c r="AU558" s="12"/>
      <c r="AV558" s="12"/>
      <c r="AW558" s="12"/>
      <c r="AX558" s="12"/>
      <c r="AY558" s="161"/>
      <c r="AZ558" s="161"/>
      <c r="BA558" s="161"/>
      <c r="BB558" s="161"/>
      <c r="BC558" s="165"/>
      <c r="BD558" s="161"/>
      <c r="BE558" s="161"/>
      <c r="BF558" s="161"/>
      <c r="BG558" s="161"/>
      <c r="BH558" s="28"/>
      <c r="BI558" s="161"/>
      <c r="BJ558" s="161"/>
      <c r="BK558" s="161"/>
      <c r="BL558" s="161"/>
      <c r="BO558" s="161"/>
      <c r="BP558" s="161"/>
      <c r="BQ558" s="161"/>
      <c r="BR558" s="161"/>
      <c r="BT558" s="161"/>
      <c r="BU558" s="161"/>
      <c r="BV558" s="161"/>
      <c r="BW558" s="161"/>
      <c r="BY558" s="28"/>
      <c r="CI558" s="174"/>
      <c r="CL558" s="28"/>
      <c r="CO558" s="28"/>
      <c r="CX558" s="174"/>
      <c r="DA558" s="28"/>
      <c r="DD558" s="28"/>
    </row>
    <row r="559" spans="47:108">
      <c r="AU559" s="12"/>
      <c r="AV559" s="12"/>
      <c r="AW559" s="12"/>
      <c r="AX559" s="12"/>
      <c r="AY559" s="161"/>
      <c r="AZ559" s="161"/>
      <c r="BA559" s="161"/>
      <c r="BB559" s="161"/>
      <c r="BC559" s="165"/>
      <c r="BD559" s="161"/>
      <c r="BE559" s="161"/>
      <c r="BF559" s="161"/>
      <c r="BG559" s="161"/>
      <c r="BH559" s="28"/>
      <c r="BI559" s="161"/>
      <c r="BJ559" s="161"/>
      <c r="BK559" s="161"/>
      <c r="BL559" s="161"/>
      <c r="BO559" s="161"/>
      <c r="BP559" s="161"/>
      <c r="BQ559" s="161"/>
      <c r="BR559" s="161"/>
      <c r="BT559" s="161"/>
      <c r="BU559" s="161"/>
      <c r="BV559" s="161"/>
      <c r="BW559" s="161"/>
      <c r="BY559" s="28"/>
      <c r="CI559" s="174"/>
      <c r="CL559" s="28"/>
      <c r="CO559" s="28"/>
      <c r="CX559" s="174"/>
      <c r="DA559" s="28"/>
      <c r="DD559" s="28"/>
    </row>
    <row r="560" spans="47:108">
      <c r="AU560" s="12"/>
      <c r="AV560" s="12"/>
      <c r="AW560" s="12"/>
      <c r="AX560" s="12"/>
      <c r="AY560" s="161"/>
      <c r="AZ560" s="161"/>
      <c r="BA560" s="161"/>
      <c r="BB560" s="161"/>
      <c r="BC560" s="165"/>
      <c r="BD560" s="161"/>
      <c r="BE560" s="161"/>
      <c r="BF560" s="161"/>
      <c r="BG560" s="161"/>
      <c r="BH560" s="28"/>
      <c r="BI560" s="161"/>
      <c r="BJ560" s="161"/>
      <c r="BK560" s="161"/>
      <c r="BL560" s="161"/>
      <c r="BO560" s="161"/>
      <c r="BP560" s="161"/>
      <c r="BQ560" s="161"/>
      <c r="BR560" s="161"/>
      <c r="BT560" s="161"/>
      <c r="BU560" s="161"/>
      <c r="BV560" s="161"/>
      <c r="BW560" s="161"/>
      <c r="BY560" s="28"/>
      <c r="CI560" s="174"/>
      <c r="CL560" s="28"/>
      <c r="CO560" s="28"/>
      <c r="CX560" s="174"/>
      <c r="DA560" s="28"/>
      <c r="DD560" s="28"/>
    </row>
    <row r="561" spans="47:108">
      <c r="AU561" s="12"/>
      <c r="AV561" s="12"/>
      <c r="AW561" s="12"/>
      <c r="AX561" s="12"/>
      <c r="AY561" s="161"/>
      <c r="AZ561" s="161"/>
      <c r="BA561" s="161"/>
      <c r="BB561" s="161"/>
      <c r="BC561" s="165"/>
      <c r="BD561" s="161"/>
      <c r="BE561" s="161"/>
      <c r="BF561" s="161"/>
      <c r="BG561" s="161"/>
      <c r="BH561" s="28"/>
      <c r="BI561" s="161"/>
      <c r="BJ561" s="161"/>
      <c r="BK561" s="161"/>
      <c r="BL561" s="161"/>
      <c r="BO561" s="161"/>
      <c r="BP561" s="161"/>
      <c r="BQ561" s="161"/>
      <c r="BR561" s="161"/>
      <c r="BT561" s="161"/>
      <c r="BU561" s="161"/>
      <c r="BV561" s="161"/>
      <c r="BW561" s="161"/>
      <c r="BY561" s="28"/>
      <c r="CI561" s="174"/>
      <c r="CL561" s="28"/>
      <c r="CO561" s="28"/>
      <c r="CX561" s="174"/>
      <c r="DA561" s="28"/>
      <c r="DD561" s="28"/>
    </row>
    <row r="562" spans="47:108">
      <c r="AU562" s="12"/>
      <c r="AV562" s="12"/>
      <c r="AW562" s="12"/>
      <c r="AX562" s="12"/>
      <c r="AY562" s="161"/>
      <c r="AZ562" s="161"/>
      <c r="BA562" s="161"/>
      <c r="BB562" s="161"/>
      <c r="BC562" s="165"/>
      <c r="BD562" s="161"/>
      <c r="BE562" s="161"/>
      <c r="BF562" s="161"/>
      <c r="BG562" s="161"/>
      <c r="BH562" s="28"/>
      <c r="BI562" s="161"/>
      <c r="BJ562" s="161"/>
      <c r="BK562" s="161"/>
      <c r="BL562" s="161"/>
      <c r="BO562" s="161"/>
      <c r="BP562" s="161"/>
      <c r="BQ562" s="161"/>
      <c r="BR562" s="161"/>
      <c r="BT562" s="161"/>
      <c r="BU562" s="161"/>
      <c r="BV562" s="161"/>
      <c r="BW562" s="161"/>
      <c r="BY562" s="28"/>
      <c r="CI562" s="174"/>
      <c r="CL562" s="28"/>
      <c r="CO562" s="28"/>
      <c r="CX562" s="174"/>
      <c r="DA562" s="28"/>
      <c r="DD562" s="28"/>
    </row>
    <row r="563" spans="47:108">
      <c r="AU563" s="12"/>
      <c r="AV563" s="12"/>
      <c r="AW563" s="12"/>
      <c r="AX563" s="12"/>
      <c r="AY563" s="161"/>
      <c r="AZ563" s="161"/>
      <c r="BA563" s="161"/>
      <c r="BB563" s="161"/>
      <c r="BC563" s="165"/>
      <c r="BD563" s="161"/>
      <c r="BE563" s="161"/>
      <c r="BF563" s="161"/>
      <c r="BG563" s="161"/>
      <c r="BH563" s="28"/>
      <c r="BI563" s="161"/>
      <c r="BJ563" s="161"/>
      <c r="BK563" s="161"/>
      <c r="BL563" s="161"/>
      <c r="BO563" s="161"/>
      <c r="BP563" s="161"/>
      <c r="BQ563" s="161"/>
      <c r="BR563" s="161"/>
      <c r="BT563" s="161"/>
      <c r="BU563" s="161"/>
      <c r="BV563" s="161"/>
      <c r="BW563" s="161"/>
      <c r="BY563" s="28"/>
      <c r="CI563" s="174"/>
      <c r="CL563" s="28"/>
      <c r="CO563" s="28"/>
      <c r="CX563" s="174"/>
      <c r="DA563" s="28"/>
      <c r="DD563" s="28"/>
    </row>
    <row r="564" spans="47:108">
      <c r="AU564" s="12"/>
      <c r="AV564" s="12"/>
      <c r="AW564" s="12"/>
      <c r="AX564" s="12"/>
      <c r="AY564" s="161"/>
      <c r="AZ564" s="161"/>
      <c r="BA564" s="161"/>
      <c r="BB564" s="161"/>
      <c r="BC564" s="165"/>
      <c r="BD564" s="161"/>
      <c r="BE564" s="161"/>
      <c r="BF564" s="161"/>
      <c r="BG564" s="161"/>
      <c r="BH564" s="28"/>
      <c r="BI564" s="161"/>
      <c r="BJ564" s="161"/>
      <c r="BK564" s="161"/>
      <c r="BL564" s="161"/>
      <c r="BO564" s="161"/>
      <c r="BP564" s="161"/>
      <c r="BQ564" s="161"/>
      <c r="BR564" s="161"/>
      <c r="BT564" s="161"/>
      <c r="BU564" s="161"/>
      <c r="BV564" s="161"/>
      <c r="BW564" s="161"/>
      <c r="BY564" s="28"/>
      <c r="CI564" s="174"/>
      <c r="CL564" s="28"/>
      <c r="CO564" s="28"/>
      <c r="CX564" s="174"/>
      <c r="DA564" s="28"/>
      <c r="DD564" s="28"/>
    </row>
    <row r="565" spans="47:108">
      <c r="AU565" s="12"/>
      <c r="AV565" s="12"/>
      <c r="AW565" s="12"/>
      <c r="AX565" s="12"/>
      <c r="AY565" s="161"/>
      <c r="AZ565" s="161"/>
      <c r="BA565" s="161"/>
      <c r="BB565" s="161"/>
      <c r="BC565" s="165"/>
      <c r="BD565" s="161"/>
      <c r="BE565" s="161"/>
      <c r="BF565" s="161"/>
      <c r="BG565" s="161"/>
      <c r="BH565" s="28"/>
      <c r="BI565" s="161"/>
      <c r="BJ565" s="161"/>
      <c r="BK565" s="161"/>
      <c r="BL565" s="161"/>
      <c r="BO565" s="161"/>
      <c r="BP565" s="161"/>
      <c r="BQ565" s="161"/>
      <c r="BR565" s="161"/>
      <c r="BT565" s="161"/>
      <c r="BU565" s="161"/>
      <c r="BV565" s="161"/>
      <c r="BW565" s="161"/>
      <c r="BY565" s="28"/>
      <c r="CI565" s="174"/>
      <c r="CL565" s="28"/>
      <c r="CO565" s="28"/>
      <c r="CX565" s="174"/>
      <c r="DA565" s="28"/>
      <c r="DD565" s="28"/>
    </row>
    <row r="566" spans="47:108">
      <c r="AU566" s="12"/>
      <c r="AV566" s="12"/>
      <c r="AW566" s="12"/>
      <c r="AX566" s="12"/>
      <c r="AY566" s="161"/>
      <c r="AZ566" s="161"/>
      <c r="BA566" s="161"/>
      <c r="BB566" s="161"/>
      <c r="BC566" s="165"/>
      <c r="BD566" s="161"/>
      <c r="BE566" s="161"/>
      <c r="BF566" s="161"/>
      <c r="BG566" s="161"/>
      <c r="BH566" s="28"/>
      <c r="BI566" s="161"/>
      <c r="BJ566" s="161"/>
      <c r="BK566" s="161"/>
      <c r="BL566" s="161"/>
      <c r="BO566" s="161"/>
      <c r="BP566" s="161"/>
      <c r="BQ566" s="161"/>
      <c r="BR566" s="161"/>
      <c r="BT566" s="161"/>
      <c r="BU566" s="161"/>
      <c r="BV566" s="161"/>
      <c r="BW566" s="161"/>
      <c r="BY566" s="28"/>
      <c r="CI566" s="174"/>
      <c r="CL566" s="28"/>
      <c r="CO566" s="28"/>
      <c r="CX566" s="174"/>
      <c r="DA566" s="28"/>
      <c r="DD566" s="28"/>
    </row>
    <row r="567" spans="47:108">
      <c r="AU567" s="12"/>
      <c r="AV567" s="12"/>
      <c r="AW567" s="12"/>
      <c r="AX567" s="12"/>
      <c r="AY567" s="161"/>
      <c r="AZ567" s="161"/>
      <c r="BA567" s="161"/>
      <c r="BB567" s="161"/>
      <c r="BC567" s="165"/>
      <c r="BD567" s="161"/>
      <c r="BE567" s="161"/>
      <c r="BF567" s="161"/>
      <c r="BG567" s="161"/>
      <c r="BH567" s="28"/>
      <c r="BI567" s="161"/>
      <c r="BJ567" s="161"/>
      <c r="BK567" s="161"/>
      <c r="BL567" s="161"/>
      <c r="BO567" s="161"/>
      <c r="BP567" s="161"/>
      <c r="BQ567" s="161"/>
      <c r="BR567" s="161"/>
      <c r="BT567" s="161"/>
      <c r="BU567" s="161"/>
      <c r="BV567" s="161"/>
      <c r="BW567" s="161"/>
      <c r="BY567" s="28"/>
      <c r="CI567" s="174"/>
      <c r="CL567" s="28"/>
      <c r="CO567" s="28"/>
      <c r="CX567" s="174"/>
      <c r="DA567" s="28"/>
      <c r="DD567" s="28"/>
    </row>
    <row r="568" spans="47:108">
      <c r="AU568" s="12"/>
      <c r="AV568" s="12"/>
      <c r="AW568" s="12"/>
      <c r="AX568" s="12"/>
      <c r="AY568" s="161"/>
      <c r="AZ568" s="161"/>
      <c r="BA568" s="161"/>
      <c r="BB568" s="161"/>
      <c r="BC568" s="165"/>
      <c r="BD568" s="161"/>
      <c r="BE568" s="161"/>
      <c r="BF568" s="161"/>
      <c r="BG568" s="161"/>
      <c r="BH568" s="28"/>
      <c r="BI568" s="161"/>
      <c r="BJ568" s="161"/>
      <c r="BK568" s="161"/>
      <c r="BL568" s="161"/>
      <c r="BO568" s="161"/>
      <c r="BP568" s="161"/>
      <c r="BQ568" s="161"/>
      <c r="BR568" s="161"/>
      <c r="BT568" s="161"/>
      <c r="BU568" s="161"/>
      <c r="BV568" s="161"/>
      <c r="BW568" s="161"/>
      <c r="BY568" s="28"/>
      <c r="CI568" s="174"/>
      <c r="CL568" s="28"/>
      <c r="CO568" s="28"/>
      <c r="CX568" s="174"/>
      <c r="DA568" s="28"/>
      <c r="DD568" s="28"/>
    </row>
    <row r="569" spans="47:108">
      <c r="AU569" s="12"/>
      <c r="AV569" s="12"/>
      <c r="AW569" s="12"/>
      <c r="AX569" s="12"/>
      <c r="AY569" s="161"/>
      <c r="AZ569" s="161"/>
      <c r="BA569" s="161"/>
      <c r="BB569" s="161"/>
      <c r="BC569" s="165"/>
      <c r="BD569" s="161"/>
      <c r="BE569" s="161"/>
      <c r="BF569" s="161"/>
      <c r="BG569" s="161"/>
      <c r="BH569" s="28"/>
      <c r="BI569" s="161"/>
      <c r="BJ569" s="161"/>
      <c r="BK569" s="161"/>
      <c r="BL569" s="161"/>
      <c r="BO569" s="161"/>
      <c r="BP569" s="161"/>
      <c r="BQ569" s="161"/>
      <c r="BR569" s="161"/>
      <c r="BT569" s="161"/>
      <c r="BU569" s="161"/>
      <c r="BV569" s="161"/>
      <c r="BW569" s="161"/>
      <c r="BY569" s="28"/>
      <c r="CI569" s="174"/>
      <c r="CL569" s="28"/>
      <c r="CO569" s="28"/>
      <c r="CX569" s="174"/>
      <c r="DA569" s="28"/>
      <c r="DD569" s="28"/>
    </row>
    <row r="570" spans="47:108">
      <c r="AU570" s="12"/>
      <c r="AV570" s="12"/>
      <c r="AW570" s="12"/>
      <c r="AX570" s="12"/>
      <c r="AY570" s="161"/>
      <c r="AZ570" s="161"/>
      <c r="BA570" s="161"/>
      <c r="BB570" s="161"/>
      <c r="BC570" s="165"/>
      <c r="BD570" s="161"/>
      <c r="BE570" s="161"/>
      <c r="BF570" s="161"/>
      <c r="BG570" s="161"/>
      <c r="BH570" s="28"/>
      <c r="BI570" s="161"/>
      <c r="BJ570" s="161"/>
      <c r="BK570" s="161"/>
      <c r="BL570" s="161"/>
      <c r="BO570" s="161"/>
      <c r="BP570" s="161"/>
      <c r="BQ570" s="161"/>
      <c r="BR570" s="161"/>
      <c r="BT570" s="161"/>
      <c r="BU570" s="161"/>
      <c r="BV570" s="161"/>
      <c r="BW570" s="161"/>
      <c r="BY570" s="28"/>
      <c r="CI570" s="174"/>
      <c r="CL570" s="28"/>
      <c r="CO570" s="28"/>
      <c r="CX570" s="174"/>
      <c r="DA570" s="28"/>
      <c r="DD570" s="28"/>
    </row>
    <row r="571" spans="47:108">
      <c r="AU571" s="12"/>
      <c r="AV571" s="12"/>
      <c r="AW571" s="12"/>
      <c r="AX571" s="12"/>
      <c r="AY571" s="161"/>
      <c r="AZ571" s="161"/>
      <c r="BA571" s="161"/>
      <c r="BB571" s="161"/>
      <c r="BC571" s="165"/>
      <c r="BD571" s="161"/>
      <c r="BE571" s="161"/>
      <c r="BF571" s="161"/>
      <c r="BG571" s="161"/>
      <c r="BH571" s="28"/>
      <c r="BI571" s="161"/>
      <c r="BJ571" s="161"/>
      <c r="BK571" s="161"/>
      <c r="BL571" s="161"/>
      <c r="BO571" s="161"/>
      <c r="BP571" s="161"/>
      <c r="BQ571" s="161"/>
      <c r="BR571" s="161"/>
      <c r="BT571" s="161"/>
      <c r="BU571" s="161"/>
      <c r="BV571" s="161"/>
      <c r="BW571" s="161"/>
      <c r="BY571" s="28"/>
      <c r="CI571" s="174"/>
      <c r="CL571" s="28"/>
      <c r="CO571" s="28"/>
      <c r="CX571" s="174"/>
      <c r="DA571" s="28"/>
      <c r="DD571" s="28"/>
    </row>
    <row r="572" spans="47:108">
      <c r="AU572" s="12"/>
      <c r="AV572" s="12"/>
      <c r="AW572" s="12"/>
      <c r="AX572" s="12"/>
      <c r="AY572" s="161"/>
      <c r="AZ572" s="161"/>
      <c r="BA572" s="161"/>
      <c r="BB572" s="161"/>
      <c r="BC572" s="165"/>
      <c r="BD572" s="161"/>
      <c r="BE572" s="161"/>
      <c r="BF572" s="161"/>
      <c r="BG572" s="161"/>
      <c r="BH572" s="28"/>
      <c r="BI572" s="161"/>
      <c r="BJ572" s="161"/>
      <c r="BK572" s="161"/>
      <c r="BL572" s="161"/>
      <c r="BO572" s="161"/>
      <c r="BP572" s="161"/>
      <c r="BQ572" s="161"/>
      <c r="BR572" s="161"/>
      <c r="BT572" s="161"/>
      <c r="BU572" s="161"/>
      <c r="BV572" s="161"/>
      <c r="BW572" s="161"/>
      <c r="BY572" s="28"/>
      <c r="CI572" s="174"/>
      <c r="CL572" s="28"/>
      <c r="CO572" s="28"/>
      <c r="CX572" s="174"/>
      <c r="DA572" s="28"/>
      <c r="DD572" s="28"/>
    </row>
    <row r="573" spans="47:108">
      <c r="AU573" s="12"/>
      <c r="AV573" s="12"/>
      <c r="AW573" s="12"/>
      <c r="AX573" s="12"/>
      <c r="AY573" s="161"/>
      <c r="AZ573" s="161"/>
      <c r="BA573" s="161"/>
      <c r="BB573" s="161"/>
      <c r="BC573" s="165"/>
      <c r="BD573" s="161"/>
      <c r="BE573" s="161"/>
      <c r="BF573" s="161"/>
      <c r="BG573" s="161"/>
      <c r="BH573" s="28"/>
      <c r="BI573" s="161"/>
      <c r="BJ573" s="161"/>
      <c r="BK573" s="161"/>
      <c r="BL573" s="161"/>
      <c r="BO573" s="161"/>
      <c r="BP573" s="161"/>
      <c r="BQ573" s="161"/>
      <c r="BR573" s="161"/>
      <c r="BT573" s="161"/>
      <c r="BU573" s="161"/>
      <c r="BV573" s="161"/>
      <c r="BW573" s="161"/>
      <c r="BY573" s="28"/>
      <c r="CI573" s="174"/>
      <c r="CL573" s="28"/>
      <c r="CO573" s="28"/>
      <c r="CX573" s="174"/>
      <c r="DA573" s="28"/>
      <c r="DD573" s="28"/>
    </row>
    <row r="574" spans="47:108">
      <c r="AU574" s="12"/>
      <c r="AV574" s="12"/>
      <c r="AW574" s="12"/>
      <c r="AX574" s="12"/>
      <c r="AY574" s="161"/>
      <c r="AZ574" s="161"/>
      <c r="BA574" s="161"/>
      <c r="BB574" s="161"/>
      <c r="BC574" s="165"/>
      <c r="BD574" s="161"/>
      <c r="BE574" s="161"/>
      <c r="BF574" s="161"/>
      <c r="BG574" s="161"/>
      <c r="BH574" s="28"/>
      <c r="BI574" s="161"/>
      <c r="BJ574" s="161"/>
      <c r="BK574" s="161"/>
      <c r="BL574" s="161"/>
      <c r="BO574" s="161"/>
      <c r="BP574" s="161"/>
      <c r="BQ574" s="161"/>
      <c r="BR574" s="161"/>
      <c r="BT574" s="161"/>
      <c r="BU574" s="161"/>
      <c r="BV574" s="161"/>
      <c r="BW574" s="161"/>
      <c r="BY574" s="28"/>
      <c r="CI574" s="174"/>
      <c r="CL574" s="28"/>
      <c r="CO574" s="28"/>
      <c r="CX574" s="174"/>
      <c r="DA574" s="28"/>
      <c r="DD574" s="28"/>
    </row>
    <row r="575" spans="47:108">
      <c r="AU575" s="12"/>
      <c r="AV575" s="12"/>
      <c r="AW575" s="12"/>
      <c r="AX575" s="12"/>
      <c r="AY575" s="161"/>
      <c r="AZ575" s="161"/>
      <c r="BA575" s="161"/>
      <c r="BB575" s="161"/>
      <c r="BC575" s="165"/>
      <c r="BD575" s="161"/>
      <c r="BE575" s="161"/>
      <c r="BF575" s="161"/>
      <c r="BG575" s="161"/>
      <c r="BH575" s="28"/>
      <c r="BI575" s="161"/>
      <c r="BJ575" s="161"/>
      <c r="BK575" s="161"/>
      <c r="BL575" s="161"/>
      <c r="BO575" s="161"/>
      <c r="BP575" s="161"/>
      <c r="BQ575" s="161"/>
      <c r="BR575" s="161"/>
      <c r="BT575" s="161"/>
      <c r="BU575" s="161"/>
      <c r="BV575" s="161"/>
      <c r="BW575" s="161"/>
      <c r="BY575" s="28"/>
      <c r="CI575" s="174"/>
      <c r="CL575" s="28"/>
      <c r="CO575" s="28"/>
      <c r="CX575" s="174"/>
      <c r="DA575" s="28"/>
      <c r="DD575" s="28"/>
    </row>
    <row r="576" spans="47:108">
      <c r="AU576" s="12"/>
      <c r="AV576" s="12"/>
      <c r="AW576" s="12"/>
      <c r="AX576" s="12"/>
      <c r="AY576" s="161"/>
      <c r="AZ576" s="161"/>
      <c r="BA576" s="161"/>
      <c r="BB576" s="161"/>
      <c r="BC576" s="165"/>
      <c r="BD576" s="161"/>
      <c r="BE576" s="161"/>
      <c r="BF576" s="161"/>
      <c r="BG576" s="161"/>
      <c r="BH576" s="28"/>
      <c r="BI576" s="161"/>
      <c r="BJ576" s="161"/>
      <c r="BK576" s="161"/>
      <c r="BL576" s="161"/>
      <c r="BO576" s="161"/>
      <c r="BP576" s="161"/>
      <c r="BQ576" s="161"/>
      <c r="BR576" s="161"/>
      <c r="BT576" s="161"/>
      <c r="BU576" s="161"/>
      <c r="BV576" s="161"/>
      <c r="BW576" s="161"/>
      <c r="BY576" s="28"/>
      <c r="CI576" s="174"/>
      <c r="CL576" s="28"/>
      <c r="CO576" s="28"/>
      <c r="CX576" s="174"/>
      <c r="DA576" s="28"/>
      <c r="DD576" s="28"/>
    </row>
    <row r="577" spans="47:108">
      <c r="AU577" s="12"/>
      <c r="AV577" s="12"/>
      <c r="AW577" s="12"/>
      <c r="AX577" s="12"/>
      <c r="AY577" s="161"/>
      <c r="AZ577" s="161"/>
      <c r="BA577" s="161"/>
      <c r="BB577" s="161"/>
      <c r="BC577" s="165"/>
      <c r="BD577" s="161"/>
      <c r="BE577" s="161"/>
      <c r="BF577" s="161"/>
      <c r="BG577" s="161"/>
      <c r="BH577" s="28"/>
      <c r="BI577" s="161"/>
      <c r="BJ577" s="161"/>
      <c r="BK577" s="161"/>
      <c r="BL577" s="161"/>
      <c r="BO577" s="161"/>
      <c r="BP577" s="161"/>
      <c r="BQ577" s="161"/>
      <c r="BR577" s="161"/>
      <c r="BT577" s="161"/>
      <c r="BU577" s="161"/>
      <c r="BV577" s="161"/>
      <c r="BW577" s="161"/>
      <c r="BY577" s="28"/>
      <c r="CI577" s="174"/>
      <c r="CL577" s="28"/>
      <c r="CO577" s="28"/>
      <c r="CX577" s="174"/>
      <c r="DA577" s="28"/>
      <c r="DD577" s="28"/>
    </row>
    <row r="578" spans="47:108">
      <c r="AU578" s="12"/>
      <c r="AV578" s="12"/>
      <c r="AW578" s="12"/>
      <c r="AX578" s="12"/>
      <c r="AY578" s="161"/>
      <c r="AZ578" s="161"/>
      <c r="BA578" s="161"/>
      <c r="BB578" s="161"/>
      <c r="BC578" s="165"/>
      <c r="BD578" s="161"/>
      <c r="BE578" s="161"/>
      <c r="BF578" s="161"/>
      <c r="BG578" s="161"/>
      <c r="BH578" s="28"/>
      <c r="BI578" s="161"/>
      <c r="BJ578" s="161"/>
      <c r="BK578" s="161"/>
      <c r="BL578" s="161"/>
      <c r="BO578" s="161"/>
      <c r="BP578" s="161"/>
      <c r="BQ578" s="161"/>
      <c r="BR578" s="161"/>
      <c r="BT578" s="161"/>
      <c r="BU578" s="161"/>
      <c r="BV578" s="161"/>
      <c r="BW578" s="161"/>
      <c r="BY578" s="28"/>
      <c r="CI578" s="174"/>
      <c r="CL578" s="28"/>
      <c r="CO578" s="28"/>
      <c r="CX578" s="174"/>
      <c r="DA578" s="28"/>
      <c r="DD578" s="28"/>
    </row>
    <row r="579" spans="47:108">
      <c r="AU579" s="12"/>
      <c r="AV579" s="12"/>
      <c r="AW579" s="12"/>
      <c r="AX579" s="12"/>
      <c r="AY579" s="161"/>
      <c r="AZ579" s="161"/>
      <c r="BA579" s="161"/>
      <c r="BB579" s="161"/>
      <c r="BC579" s="165"/>
      <c r="BD579" s="161"/>
      <c r="BE579" s="161"/>
      <c r="BF579" s="161"/>
      <c r="BG579" s="161"/>
      <c r="BH579" s="28"/>
      <c r="BI579" s="161"/>
      <c r="BJ579" s="161"/>
      <c r="BK579" s="161"/>
      <c r="BL579" s="161"/>
      <c r="BO579" s="161"/>
      <c r="BP579" s="161"/>
      <c r="BQ579" s="161"/>
      <c r="BR579" s="161"/>
      <c r="BT579" s="161"/>
      <c r="BU579" s="161"/>
      <c r="BV579" s="161"/>
      <c r="BW579" s="161"/>
      <c r="BY579" s="28"/>
      <c r="CI579" s="174"/>
      <c r="CL579" s="28"/>
      <c r="CO579" s="28"/>
      <c r="CX579" s="174"/>
      <c r="DA579" s="28"/>
      <c r="DD579" s="28"/>
    </row>
    <row r="580" spans="47:108">
      <c r="AU580" s="12"/>
      <c r="AV580" s="12"/>
      <c r="AW580" s="12"/>
      <c r="AX580" s="12"/>
      <c r="AY580" s="161"/>
      <c r="AZ580" s="161"/>
      <c r="BA580" s="161"/>
      <c r="BB580" s="161"/>
      <c r="BC580" s="165"/>
      <c r="BD580" s="161"/>
      <c r="BE580" s="161"/>
      <c r="BF580" s="161"/>
      <c r="BG580" s="161"/>
      <c r="BH580" s="28"/>
      <c r="BI580" s="161"/>
      <c r="BJ580" s="161"/>
      <c r="BK580" s="161"/>
      <c r="BL580" s="161"/>
      <c r="BO580" s="161"/>
      <c r="BP580" s="161"/>
      <c r="BQ580" s="161"/>
      <c r="BR580" s="161"/>
      <c r="BT580" s="161"/>
      <c r="BU580" s="161"/>
      <c r="BV580" s="161"/>
      <c r="BW580" s="161"/>
      <c r="BY580" s="28"/>
      <c r="CI580" s="174"/>
      <c r="CL580" s="28"/>
      <c r="CO580" s="28"/>
      <c r="CX580" s="174"/>
      <c r="DA580" s="28"/>
      <c r="DD580" s="28"/>
    </row>
    <row r="581" spans="47:108">
      <c r="AU581" s="12"/>
      <c r="AV581" s="12"/>
      <c r="AW581" s="12"/>
      <c r="AX581" s="12"/>
      <c r="AY581" s="161"/>
      <c r="AZ581" s="161"/>
      <c r="BA581" s="161"/>
      <c r="BB581" s="161"/>
      <c r="BC581" s="165"/>
      <c r="BD581" s="161"/>
      <c r="BE581" s="161"/>
      <c r="BF581" s="161"/>
      <c r="BG581" s="161"/>
      <c r="BH581" s="28"/>
      <c r="BI581" s="161"/>
      <c r="BJ581" s="161"/>
      <c r="BK581" s="161"/>
      <c r="BL581" s="161"/>
      <c r="BO581" s="161"/>
      <c r="BP581" s="161"/>
      <c r="BQ581" s="161"/>
      <c r="BR581" s="161"/>
      <c r="BT581" s="161"/>
      <c r="BU581" s="161"/>
      <c r="BV581" s="161"/>
      <c r="BW581" s="161"/>
      <c r="BY581" s="28"/>
      <c r="CI581" s="174"/>
      <c r="CL581" s="28"/>
      <c r="CO581" s="28"/>
      <c r="CX581" s="174"/>
      <c r="DA581" s="28"/>
      <c r="DD581" s="28"/>
    </row>
    <row r="582" spans="47:108">
      <c r="AU582" s="12"/>
      <c r="AV582" s="12"/>
      <c r="AW582" s="12"/>
      <c r="AX582" s="12"/>
      <c r="AY582" s="161"/>
      <c r="AZ582" s="161"/>
      <c r="BA582" s="161"/>
      <c r="BB582" s="161"/>
      <c r="BC582" s="165"/>
      <c r="BD582" s="161"/>
      <c r="BE582" s="161"/>
      <c r="BF582" s="161"/>
      <c r="BG582" s="161"/>
      <c r="BH582" s="28"/>
      <c r="BI582" s="161"/>
      <c r="BJ582" s="161"/>
      <c r="BK582" s="161"/>
      <c r="BL582" s="161"/>
      <c r="BO582" s="161"/>
      <c r="BP582" s="161"/>
      <c r="BQ582" s="161"/>
      <c r="BR582" s="161"/>
      <c r="BT582" s="161"/>
      <c r="BU582" s="161"/>
      <c r="BV582" s="161"/>
      <c r="BW582" s="161"/>
      <c r="BY582" s="28"/>
      <c r="CI582" s="174"/>
      <c r="CL582" s="28"/>
      <c r="CO582" s="28"/>
      <c r="CX582" s="174"/>
      <c r="DA582" s="28"/>
      <c r="DD582" s="28"/>
    </row>
    <row r="583" spans="47:108">
      <c r="AU583" s="12"/>
      <c r="AV583" s="12"/>
      <c r="AW583" s="12"/>
      <c r="AX583" s="12"/>
      <c r="AY583" s="161"/>
      <c r="AZ583" s="161"/>
      <c r="BA583" s="161"/>
      <c r="BB583" s="161"/>
      <c r="BC583" s="165"/>
      <c r="BD583" s="161"/>
      <c r="BE583" s="161"/>
      <c r="BF583" s="161"/>
      <c r="BG583" s="161"/>
      <c r="BH583" s="28"/>
      <c r="BI583" s="161"/>
      <c r="BJ583" s="161"/>
      <c r="BK583" s="161"/>
      <c r="BL583" s="161"/>
      <c r="BO583" s="161"/>
      <c r="BP583" s="161"/>
      <c r="BQ583" s="161"/>
      <c r="BR583" s="161"/>
      <c r="BT583" s="161"/>
      <c r="BU583" s="161"/>
      <c r="BV583" s="161"/>
      <c r="BW583" s="161"/>
      <c r="BY583" s="28"/>
      <c r="CI583" s="174"/>
      <c r="CL583" s="28"/>
      <c r="CO583" s="28"/>
      <c r="CX583" s="174"/>
      <c r="DA583" s="28"/>
      <c r="DD583" s="28"/>
    </row>
    <row r="584" spans="47:108">
      <c r="AU584" s="12"/>
      <c r="AV584" s="12"/>
      <c r="AW584" s="12"/>
      <c r="AX584" s="12"/>
      <c r="AY584" s="161"/>
      <c r="AZ584" s="161"/>
      <c r="BA584" s="161"/>
      <c r="BB584" s="161"/>
      <c r="BC584" s="165"/>
      <c r="BD584" s="161"/>
      <c r="BE584" s="161"/>
      <c r="BF584" s="161"/>
      <c r="BG584" s="161"/>
      <c r="BH584" s="28"/>
      <c r="BI584" s="161"/>
      <c r="BJ584" s="161"/>
      <c r="BK584" s="161"/>
      <c r="BL584" s="161"/>
      <c r="BO584" s="161"/>
      <c r="BP584" s="161"/>
      <c r="BQ584" s="161"/>
      <c r="BR584" s="161"/>
      <c r="BT584" s="161"/>
      <c r="BU584" s="161"/>
      <c r="BV584" s="161"/>
      <c r="BW584" s="161"/>
      <c r="BY584" s="28"/>
      <c r="CI584" s="174"/>
      <c r="CL584" s="28"/>
      <c r="CO584" s="28"/>
      <c r="CX584" s="174"/>
      <c r="DA584" s="28"/>
      <c r="DD584" s="28"/>
    </row>
    <row r="585" spans="47:108">
      <c r="AU585" s="12"/>
      <c r="AV585" s="12"/>
      <c r="AW585" s="12"/>
      <c r="AX585" s="12"/>
      <c r="AY585" s="161"/>
      <c r="AZ585" s="161"/>
      <c r="BA585" s="161"/>
      <c r="BB585" s="161"/>
      <c r="BC585" s="165"/>
      <c r="BD585" s="161"/>
      <c r="BE585" s="161"/>
      <c r="BF585" s="161"/>
      <c r="BG585" s="161"/>
      <c r="BH585" s="28"/>
      <c r="BI585" s="161"/>
      <c r="BJ585" s="161"/>
      <c r="BK585" s="161"/>
      <c r="BL585" s="161"/>
      <c r="BO585" s="161"/>
      <c r="BP585" s="161"/>
      <c r="BQ585" s="161"/>
      <c r="BR585" s="161"/>
      <c r="BT585" s="161"/>
      <c r="BU585" s="161"/>
      <c r="BV585" s="161"/>
      <c r="BW585" s="161"/>
      <c r="BY585" s="28"/>
      <c r="CI585" s="174"/>
      <c r="CL585" s="28"/>
      <c r="CO585" s="28"/>
      <c r="CX585" s="174"/>
      <c r="DA585" s="28"/>
      <c r="DD585" s="28"/>
    </row>
    <row r="586" spans="47:108">
      <c r="AU586" s="12"/>
      <c r="AV586" s="12"/>
      <c r="AW586" s="12"/>
      <c r="AX586" s="12"/>
      <c r="AY586" s="161"/>
      <c r="AZ586" s="161"/>
      <c r="BA586" s="161"/>
      <c r="BB586" s="161"/>
      <c r="BC586" s="165"/>
      <c r="BD586" s="161"/>
      <c r="BE586" s="161"/>
      <c r="BF586" s="161"/>
      <c r="BG586" s="161"/>
      <c r="BH586" s="28"/>
      <c r="BI586" s="161"/>
      <c r="BJ586" s="161"/>
      <c r="BK586" s="161"/>
      <c r="BL586" s="161"/>
      <c r="BO586" s="161"/>
      <c r="BP586" s="161"/>
      <c r="BQ586" s="161"/>
      <c r="BR586" s="161"/>
      <c r="BT586" s="161"/>
      <c r="BU586" s="161"/>
      <c r="BV586" s="161"/>
      <c r="BW586" s="161"/>
      <c r="BY586" s="28"/>
      <c r="CI586" s="174"/>
      <c r="CL586" s="28"/>
      <c r="CO586" s="28"/>
      <c r="CX586" s="174"/>
      <c r="DA586" s="28"/>
      <c r="DD586" s="28"/>
    </row>
    <row r="587" spans="47:108">
      <c r="AU587" s="12"/>
      <c r="AV587" s="12"/>
      <c r="AW587" s="12"/>
      <c r="AX587" s="12"/>
      <c r="AY587" s="161"/>
      <c r="AZ587" s="161"/>
      <c r="BA587" s="161"/>
      <c r="BB587" s="161"/>
      <c r="BC587" s="165"/>
      <c r="BD587" s="161"/>
      <c r="BE587" s="161"/>
      <c r="BF587" s="161"/>
      <c r="BG587" s="161"/>
      <c r="BH587" s="28"/>
      <c r="BI587" s="161"/>
      <c r="BJ587" s="161"/>
      <c r="BK587" s="161"/>
      <c r="BL587" s="161"/>
      <c r="BO587" s="161"/>
      <c r="BP587" s="161"/>
      <c r="BQ587" s="161"/>
      <c r="BR587" s="161"/>
      <c r="BT587" s="161"/>
      <c r="BU587" s="161"/>
      <c r="BV587" s="161"/>
      <c r="BW587" s="161"/>
      <c r="BY587" s="28"/>
      <c r="CI587" s="174"/>
      <c r="CL587" s="28"/>
      <c r="CO587" s="28"/>
      <c r="CX587" s="174"/>
      <c r="DA587" s="28"/>
      <c r="DD587" s="28"/>
    </row>
    <row r="588" spans="47:108">
      <c r="AU588" s="12"/>
      <c r="AV588" s="12"/>
      <c r="AW588" s="12"/>
      <c r="AX588" s="12"/>
      <c r="AY588" s="161"/>
      <c r="AZ588" s="161"/>
      <c r="BA588" s="161"/>
      <c r="BB588" s="161"/>
      <c r="BC588" s="165"/>
      <c r="BD588" s="161"/>
      <c r="BE588" s="161"/>
      <c r="BF588" s="161"/>
      <c r="BG588" s="161"/>
      <c r="BH588" s="28"/>
      <c r="BI588" s="161"/>
      <c r="BJ588" s="161"/>
      <c r="BK588" s="161"/>
      <c r="BL588" s="161"/>
      <c r="BO588" s="161"/>
      <c r="BP588" s="161"/>
      <c r="BQ588" s="161"/>
      <c r="BR588" s="161"/>
      <c r="BT588" s="161"/>
      <c r="BU588" s="161"/>
      <c r="BV588" s="161"/>
      <c r="BW588" s="161"/>
      <c r="BY588" s="28"/>
      <c r="CI588" s="174"/>
      <c r="CL588" s="28"/>
      <c r="CO588" s="28"/>
      <c r="CX588" s="174"/>
      <c r="DA588" s="28"/>
      <c r="DD588" s="28"/>
    </row>
    <row r="589" spans="47:108">
      <c r="AU589" s="12"/>
      <c r="AV589" s="12"/>
      <c r="AW589" s="12"/>
      <c r="AX589" s="12"/>
      <c r="AY589" s="161"/>
      <c r="AZ589" s="161"/>
      <c r="BA589" s="161"/>
      <c r="BB589" s="161"/>
      <c r="BC589" s="165"/>
      <c r="BD589" s="161"/>
      <c r="BE589" s="161"/>
      <c r="BF589" s="161"/>
      <c r="BG589" s="161"/>
      <c r="BH589" s="28"/>
      <c r="BI589" s="161"/>
      <c r="BJ589" s="161"/>
      <c r="BK589" s="161"/>
      <c r="BL589" s="161"/>
      <c r="BO589" s="161"/>
      <c r="BP589" s="161"/>
      <c r="BQ589" s="161"/>
      <c r="BR589" s="161"/>
      <c r="BT589" s="161"/>
      <c r="BU589" s="161"/>
      <c r="BV589" s="161"/>
      <c r="BW589" s="161"/>
      <c r="BY589" s="28"/>
      <c r="CI589" s="174"/>
      <c r="CL589" s="28"/>
      <c r="CO589" s="28"/>
      <c r="CX589" s="174"/>
      <c r="DA589" s="28"/>
      <c r="DD589" s="28"/>
    </row>
    <row r="590" spans="47:108">
      <c r="AU590" s="12"/>
      <c r="AV590" s="12"/>
      <c r="AW590" s="12"/>
      <c r="AX590" s="12"/>
      <c r="AY590" s="161"/>
      <c r="AZ590" s="161"/>
      <c r="BA590" s="161"/>
      <c r="BB590" s="161"/>
      <c r="BC590" s="165"/>
      <c r="BD590" s="161"/>
      <c r="BE590" s="161"/>
      <c r="BF590" s="161"/>
      <c r="BG590" s="161"/>
      <c r="BH590" s="28"/>
      <c r="BI590" s="161"/>
      <c r="BJ590" s="161"/>
      <c r="BK590" s="161"/>
      <c r="BL590" s="161"/>
      <c r="BO590" s="161"/>
      <c r="BP590" s="161"/>
      <c r="BQ590" s="161"/>
      <c r="BR590" s="161"/>
      <c r="BT590" s="161"/>
      <c r="BU590" s="161"/>
      <c r="BV590" s="161"/>
      <c r="BW590" s="161"/>
      <c r="BY590" s="28"/>
      <c r="CI590" s="174"/>
      <c r="CL590" s="28"/>
      <c r="CO590" s="28"/>
      <c r="CX590" s="174"/>
      <c r="DA590" s="28"/>
      <c r="DD590" s="28"/>
    </row>
    <row r="591" spans="47:108">
      <c r="AU591" s="12"/>
      <c r="AV591" s="12"/>
      <c r="AW591" s="12"/>
      <c r="AX591" s="12"/>
      <c r="AY591" s="161"/>
      <c r="AZ591" s="161"/>
      <c r="BA591" s="161"/>
      <c r="BB591" s="161"/>
      <c r="BC591" s="165"/>
      <c r="BD591" s="161"/>
      <c r="BE591" s="161"/>
      <c r="BF591" s="161"/>
      <c r="BG591" s="161"/>
      <c r="BH591" s="28"/>
      <c r="BI591" s="161"/>
      <c r="BJ591" s="161"/>
      <c r="BK591" s="161"/>
      <c r="BL591" s="161"/>
      <c r="BO591" s="161"/>
      <c r="BP591" s="161"/>
      <c r="BQ591" s="161"/>
      <c r="BR591" s="161"/>
      <c r="BT591" s="161"/>
      <c r="BU591" s="161"/>
      <c r="BV591" s="161"/>
      <c r="BW591" s="161"/>
      <c r="BY591" s="28"/>
      <c r="CI591" s="174"/>
      <c r="CL591" s="28"/>
      <c r="CO591" s="28"/>
      <c r="CX591" s="174"/>
      <c r="DA591" s="28"/>
      <c r="DD591" s="28"/>
    </row>
    <row r="592" spans="47:108">
      <c r="AU592" s="12"/>
      <c r="AV592" s="12"/>
      <c r="AW592" s="12"/>
      <c r="AX592" s="12"/>
      <c r="AY592" s="161"/>
      <c r="AZ592" s="161"/>
      <c r="BA592" s="161"/>
      <c r="BB592" s="161"/>
      <c r="BC592" s="165"/>
      <c r="BD592" s="161"/>
      <c r="BE592" s="161"/>
      <c r="BF592" s="161"/>
      <c r="BG592" s="161"/>
      <c r="BH592" s="28"/>
      <c r="BI592" s="161"/>
      <c r="BJ592" s="161"/>
      <c r="BK592" s="161"/>
      <c r="BL592" s="161"/>
      <c r="BO592" s="161"/>
      <c r="BP592" s="161"/>
      <c r="BQ592" s="161"/>
      <c r="BR592" s="161"/>
      <c r="BT592" s="161"/>
      <c r="BU592" s="161"/>
      <c r="BV592" s="161"/>
      <c r="BW592" s="161"/>
      <c r="BY592" s="28"/>
      <c r="CI592" s="174"/>
      <c r="CL592" s="28"/>
      <c r="CO592" s="28"/>
      <c r="CX592" s="174"/>
      <c r="DA592" s="28"/>
      <c r="DD592" s="28"/>
    </row>
    <row r="593" spans="47:108">
      <c r="AU593" s="12"/>
      <c r="AV593" s="12"/>
      <c r="AW593" s="12"/>
      <c r="AX593" s="12"/>
      <c r="AY593" s="161"/>
      <c r="AZ593" s="161"/>
      <c r="BA593" s="161"/>
      <c r="BB593" s="161"/>
      <c r="BC593" s="165"/>
      <c r="BD593" s="161"/>
      <c r="BE593" s="161"/>
      <c r="BF593" s="161"/>
      <c r="BG593" s="161"/>
      <c r="BH593" s="28"/>
      <c r="BI593" s="161"/>
      <c r="BJ593" s="161"/>
      <c r="BK593" s="161"/>
      <c r="BL593" s="161"/>
      <c r="BO593" s="161"/>
      <c r="BP593" s="161"/>
      <c r="BQ593" s="161"/>
      <c r="BR593" s="161"/>
      <c r="BT593" s="161"/>
      <c r="BU593" s="161"/>
      <c r="BV593" s="161"/>
      <c r="BW593" s="161"/>
      <c r="BY593" s="28"/>
      <c r="CI593" s="174"/>
      <c r="CL593" s="28"/>
      <c r="CO593" s="28"/>
      <c r="CX593" s="174"/>
      <c r="DA593" s="28"/>
      <c r="DD593" s="28"/>
    </row>
    <row r="594" spans="47:108">
      <c r="AU594" s="12"/>
      <c r="AV594" s="12"/>
      <c r="AW594" s="12"/>
      <c r="AX594" s="12"/>
      <c r="AY594" s="161"/>
      <c r="AZ594" s="161"/>
      <c r="BA594" s="161"/>
      <c r="BB594" s="161"/>
      <c r="BC594" s="165"/>
      <c r="BD594" s="161"/>
      <c r="BE594" s="161"/>
      <c r="BF594" s="161"/>
      <c r="BG594" s="161"/>
      <c r="BH594" s="28"/>
      <c r="BI594" s="161"/>
      <c r="BJ594" s="161"/>
      <c r="BK594" s="161"/>
      <c r="BL594" s="161"/>
      <c r="BO594" s="161"/>
      <c r="BP594" s="161"/>
      <c r="BQ594" s="161"/>
      <c r="BR594" s="161"/>
      <c r="BT594" s="161"/>
      <c r="BU594" s="161"/>
      <c r="BV594" s="161"/>
      <c r="BW594" s="161"/>
      <c r="BY594" s="28"/>
      <c r="CI594" s="174"/>
      <c r="CL594" s="28"/>
      <c r="CO594" s="28"/>
      <c r="CX594" s="174"/>
      <c r="DA594" s="28"/>
      <c r="DD594" s="28"/>
    </row>
    <row r="595" spans="47:108">
      <c r="AU595" s="12"/>
      <c r="AV595" s="12"/>
      <c r="AW595" s="12"/>
      <c r="AX595" s="12"/>
      <c r="AY595" s="161"/>
      <c r="AZ595" s="161"/>
      <c r="BA595" s="161"/>
      <c r="BB595" s="161"/>
      <c r="BC595" s="165"/>
      <c r="BD595" s="161"/>
      <c r="BE595" s="161"/>
      <c r="BF595" s="161"/>
      <c r="BG595" s="161"/>
      <c r="BH595" s="28"/>
      <c r="BI595" s="161"/>
      <c r="BJ595" s="161"/>
      <c r="BK595" s="161"/>
      <c r="BL595" s="161"/>
      <c r="BO595" s="161"/>
      <c r="BP595" s="161"/>
      <c r="BQ595" s="161"/>
      <c r="BR595" s="161"/>
      <c r="BT595" s="161"/>
      <c r="BU595" s="161"/>
      <c r="BV595" s="161"/>
      <c r="BW595" s="161"/>
      <c r="BY595" s="28"/>
      <c r="CI595" s="174"/>
      <c r="CL595" s="28"/>
      <c r="CO595" s="28"/>
      <c r="CX595" s="174"/>
      <c r="DA595" s="28"/>
      <c r="DD595" s="28"/>
    </row>
    <row r="596" spans="47:108">
      <c r="AU596" s="12"/>
      <c r="AV596" s="12"/>
      <c r="AW596" s="12"/>
      <c r="AX596" s="12"/>
      <c r="AY596" s="161"/>
      <c r="AZ596" s="161"/>
      <c r="BA596" s="161"/>
      <c r="BB596" s="161"/>
      <c r="BC596" s="165"/>
      <c r="BD596" s="161"/>
      <c r="BE596" s="161"/>
      <c r="BF596" s="161"/>
      <c r="BG596" s="161"/>
      <c r="BH596" s="28"/>
      <c r="BI596" s="161"/>
      <c r="BJ596" s="161"/>
      <c r="BK596" s="161"/>
      <c r="BL596" s="161"/>
      <c r="BO596" s="161"/>
      <c r="BP596" s="161"/>
      <c r="BQ596" s="161"/>
      <c r="BR596" s="161"/>
      <c r="BT596" s="161"/>
      <c r="BU596" s="161"/>
      <c r="BV596" s="161"/>
      <c r="BW596" s="161"/>
      <c r="BY596" s="28"/>
      <c r="CI596" s="174"/>
      <c r="CL596" s="28"/>
      <c r="CO596" s="28"/>
      <c r="CX596" s="174"/>
      <c r="DA596" s="28"/>
      <c r="DD596" s="28"/>
    </row>
    <row r="597" spans="47:108">
      <c r="AU597" s="12"/>
      <c r="AV597" s="12"/>
      <c r="AW597" s="12"/>
      <c r="AX597" s="12"/>
      <c r="AY597" s="161"/>
      <c r="AZ597" s="161"/>
      <c r="BA597" s="161"/>
      <c r="BB597" s="161"/>
      <c r="BC597" s="165"/>
      <c r="BD597" s="161"/>
      <c r="BE597" s="161"/>
      <c r="BF597" s="161"/>
      <c r="BG597" s="161"/>
      <c r="BH597" s="28"/>
      <c r="BI597" s="161"/>
      <c r="BJ597" s="161"/>
      <c r="BK597" s="161"/>
      <c r="BL597" s="161"/>
      <c r="BO597" s="161"/>
      <c r="BP597" s="161"/>
      <c r="BQ597" s="161"/>
      <c r="BR597" s="161"/>
      <c r="BT597" s="161"/>
      <c r="BU597" s="161"/>
      <c r="BV597" s="161"/>
      <c r="BW597" s="161"/>
      <c r="BY597" s="28"/>
      <c r="CI597" s="174"/>
      <c r="CL597" s="28"/>
      <c r="CO597" s="28"/>
      <c r="CX597" s="174"/>
      <c r="DA597" s="28"/>
      <c r="DD597" s="28"/>
    </row>
    <row r="598" spans="47:108">
      <c r="AU598" s="12"/>
      <c r="AV598" s="12"/>
      <c r="AW598" s="12"/>
      <c r="AX598" s="12"/>
      <c r="AY598" s="161"/>
      <c r="AZ598" s="161"/>
      <c r="BA598" s="161"/>
      <c r="BB598" s="161"/>
      <c r="BC598" s="165"/>
      <c r="BD598" s="161"/>
      <c r="BE598" s="161"/>
      <c r="BF598" s="161"/>
      <c r="BG598" s="161"/>
      <c r="BH598" s="28"/>
      <c r="BI598" s="161"/>
      <c r="BJ598" s="161"/>
      <c r="BK598" s="161"/>
      <c r="BL598" s="161"/>
      <c r="BO598" s="161"/>
      <c r="BP598" s="161"/>
      <c r="BQ598" s="161"/>
      <c r="BR598" s="161"/>
      <c r="BT598" s="161"/>
      <c r="BU598" s="161"/>
      <c r="BV598" s="161"/>
      <c r="BW598" s="161"/>
      <c r="BY598" s="28"/>
      <c r="CI598" s="174"/>
      <c r="CL598" s="28"/>
      <c r="CO598" s="28"/>
      <c r="CX598" s="174"/>
      <c r="DA598" s="28"/>
      <c r="DD598" s="28"/>
    </row>
    <row r="599" spans="47:108">
      <c r="AU599" s="12"/>
      <c r="AV599" s="12"/>
      <c r="AW599" s="12"/>
      <c r="AX599" s="12"/>
      <c r="AY599" s="161"/>
      <c r="AZ599" s="161"/>
      <c r="BA599" s="161"/>
      <c r="BB599" s="161"/>
      <c r="BC599" s="165"/>
      <c r="BD599" s="161"/>
      <c r="BE599" s="161"/>
      <c r="BF599" s="161"/>
      <c r="BG599" s="161"/>
      <c r="BH599" s="28"/>
      <c r="BI599" s="161"/>
      <c r="BJ599" s="161"/>
      <c r="BK599" s="161"/>
      <c r="BL599" s="161"/>
      <c r="BO599" s="161"/>
      <c r="BP599" s="161"/>
      <c r="BQ599" s="161"/>
      <c r="BR599" s="161"/>
      <c r="BT599" s="161"/>
      <c r="BU599" s="161"/>
      <c r="BV599" s="161"/>
      <c r="BW599" s="161"/>
      <c r="BY599" s="28"/>
      <c r="CI599" s="174"/>
      <c r="CL599" s="28"/>
      <c r="CO599" s="28"/>
      <c r="CX599" s="174"/>
      <c r="DA599" s="28"/>
      <c r="DD599" s="28"/>
    </row>
    <row r="600" spans="47:108">
      <c r="AU600" s="12"/>
      <c r="AV600" s="12"/>
      <c r="AW600" s="12"/>
      <c r="AX600" s="12"/>
      <c r="AY600" s="161"/>
      <c r="AZ600" s="161"/>
      <c r="BA600" s="161"/>
      <c r="BB600" s="161"/>
      <c r="BC600" s="165"/>
      <c r="BD600" s="161"/>
      <c r="BE600" s="161"/>
      <c r="BF600" s="161"/>
      <c r="BG600" s="161"/>
      <c r="BH600" s="28"/>
      <c r="BI600" s="161"/>
      <c r="BJ600" s="161"/>
      <c r="BK600" s="161"/>
      <c r="BL600" s="161"/>
      <c r="BO600" s="161"/>
      <c r="BP600" s="161"/>
      <c r="BQ600" s="161"/>
      <c r="BR600" s="161"/>
      <c r="BT600" s="161"/>
      <c r="BU600" s="161"/>
      <c r="BV600" s="161"/>
      <c r="BW600" s="161"/>
      <c r="BY600" s="28"/>
      <c r="CI600" s="174"/>
      <c r="CL600" s="28"/>
      <c r="CO600" s="28"/>
      <c r="CX600" s="174"/>
      <c r="DA600" s="28"/>
      <c r="DD600" s="28"/>
    </row>
    <row r="601" spans="47:108">
      <c r="AU601" s="12"/>
      <c r="AV601" s="12"/>
      <c r="AW601" s="12"/>
      <c r="AX601" s="12"/>
      <c r="AY601" s="161"/>
      <c r="AZ601" s="161"/>
      <c r="BA601" s="161"/>
      <c r="BB601" s="161"/>
      <c r="BC601" s="165"/>
      <c r="BD601" s="161"/>
      <c r="BE601" s="161"/>
      <c r="BF601" s="161"/>
      <c r="BG601" s="161"/>
      <c r="BH601" s="28"/>
      <c r="BI601" s="161"/>
      <c r="BJ601" s="161"/>
      <c r="BK601" s="161"/>
      <c r="BL601" s="161"/>
      <c r="BO601" s="161"/>
      <c r="BP601" s="161"/>
      <c r="BQ601" s="161"/>
      <c r="BR601" s="161"/>
      <c r="BT601" s="161"/>
      <c r="BU601" s="161"/>
      <c r="BV601" s="161"/>
      <c r="BW601" s="161"/>
      <c r="BY601" s="28"/>
      <c r="CI601" s="174"/>
      <c r="CL601" s="28"/>
      <c r="CO601" s="28"/>
      <c r="CX601" s="174"/>
      <c r="DA601" s="28"/>
      <c r="DD601" s="28"/>
    </row>
    <row r="602" spans="47:108">
      <c r="AU602" s="12"/>
      <c r="AV602" s="12"/>
      <c r="AW602" s="12"/>
      <c r="AX602" s="12"/>
      <c r="AY602" s="161"/>
      <c r="AZ602" s="161"/>
      <c r="BA602" s="161"/>
      <c r="BB602" s="161"/>
      <c r="BC602" s="165"/>
      <c r="BD602" s="161"/>
      <c r="BE602" s="161"/>
      <c r="BF602" s="161"/>
      <c r="BG602" s="161"/>
      <c r="BH602" s="28"/>
      <c r="BI602" s="161"/>
      <c r="BJ602" s="161"/>
      <c r="BK602" s="161"/>
      <c r="BL602" s="161"/>
      <c r="BO602" s="161"/>
      <c r="BP602" s="161"/>
      <c r="BQ602" s="161"/>
      <c r="BR602" s="161"/>
      <c r="BT602" s="161"/>
      <c r="BU602" s="161"/>
      <c r="BV602" s="161"/>
      <c r="BW602" s="161"/>
      <c r="BY602" s="28"/>
      <c r="CI602" s="174"/>
      <c r="CL602" s="28"/>
      <c r="CO602" s="28"/>
      <c r="CX602" s="174"/>
      <c r="DA602" s="28"/>
      <c r="DD602" s="28"/>
    </row>
    <row r="603" spans="47:108">
      <c r="AU603" s="12"/>
      <c r="AV603" s="12"/>
      <c r="AW603" s="12"/>
      <c r="AX603" s="12"/>
      <c r="AY603" s="161"/>
      <c r="AZ603" s="161"/>
      <c r="BA603" s="161"/>
      <c r="BB603" s="161"/>
      <c r="BC603" s="165"/>
      <c r="BD603" s="161"/>
      <c r="BE603" s="161"/>
      <c r="BF603" s="161"/>
      <c r="BG603" s="161"/>
      <c r="BH603" s="28"/>
      <c r="BI603" s="161"/>
      <c r="BJ603" s="161"/>
      <c r="BK603" s="161"/>
      <c r="BL603" s="161"/>
      <c r="BO603" s="161"/>
      <c r="BP603" s="161"/>
      <c r="BQ603" s="161"/>
      <c r="BR603" s="161"/>
      <c r="BT603" s="161"/>
      <c r="BU603" s="161"/>
      <c r="BV603" s="161"/>
      <c r="BW603" s="161"/>
      <c r="BY603" s="28"/>
      <c r="CI603" s="174"/>
      <c r="CL603" s="28"/>
      <c r="CO603" s="28"/>
      <c r="CX603" s="174"/>
      <c r="DA603" s="28"/>
      <c r="DD603" s="28"/>
    </row>
    <row r="604" spans="47:108">
      <c r="AU604" s="12"/>
      <c r="AV604" s="12"/>
      <c r="AW604" s="12"/>
      <c r="AX604" s="12"/>
      <c r="AY604" s="161"/>
      <c r="AZ604" s="161"/>
      <c r="BA604" s="161"/>
      <c r="BB604" s="161"/>
      <c r="BC604" s="165"/>
      <c r="BD604" s="161"/>
      <c r="BE604" s="161"/>
      <c r="BF604" s="161"/>
      <c r="BG604" s="161"/>
      <c r="BH604" s="28"/>
      <c r="BI604" s="161"/>
      <c r="BJ604" s="161"/>
      <c r="BK604" s="161"/>
      <c r="BL604" s="161"/>
      <c r="BO604" s="161"/>
      <c r="BP604" s="161"/>
      <c r="BQ604" s="161"/>
      <c r="BR604" s="161"/>
      <c r="BT604" s="161"/>
      <c r="BU604" s="161"/>
      <c r="BV604" s="161"/>
      <c r="BW604" s="161"/>
      <c r="BY604" s="28"/>
      <c r="CI604" s="174"/>
      <c r="CL604" s="28"/>
      <c r="CO604" s="28"/>
      <c r="CX604" s="174"/>
      <c r="DA604" s="28"/>
      <c r="DD604" s="28"/>
    </row>
    <row r="605" spans="47:108">
      <c r="AU605" s="12"/>
      <c r="AV605" s="12"/>
      <c r="AW605" s="12"/>
      <c r="AX605" s="12"/>
      <c r="AY605" s="161"/>
      <c r="AZ605" s="161"/>
      <c r="BA605" s="161"/>
      <c r="BB605" s="161"/>
      <c r="BC605" s="165"/>
      <c r="BD605" s="161"/>
      <c r="BE605" s="161"/>
      <c r="BF605" s="161"/>
      <c r="BG605" s="161"/>
      <c r="BH605" s="28"/>
      <c r="BI605" s="161"/>
      <c r="BJ605" s="161"/>
      <c r="BK605" s="161"/>
      <c r="BL605" s="161"/>
      <c r="BO605" s="161"/>
      <c r="BP605" s="161"/>
      <c r="BQ605" s="161"/>
      <c r="BR605" s="161"/>
      <c r="BT605" s="161"/>
      <c r="BU605" s="161"/>
      <c r="BV605" s="161"/>
      <c r="BW605" s="161"/>
      <c r="BY605" s="28"/>
      <c r="CI605" s="174"/>
      <c r="CL605" s="28"/>
      <c r="CO605" s="28"/>
      <c r="CX605" s="174"/>
      <c r="DA605" s="28"/>
      <c r="DD605" s="28"/>
    </row>
    <row r="606" spans="47:108">
      <c r="AU606" s="12"/>
      <c r="AV606" s="12"/>
      <c r="AW606" s="12"/>
      <c r="AX606" s="12"/>
      <c r="AY606" s="161"/>
      <c r="AZ606" s="161"/>
      <c r="BA606" s="161"/>
      <c r="BB606" s="161"/>
      <c r="BC606" s="165"/>
      <c r="BD606" s="161"/>
      <c r="BE606" s="161"/>
      <c r="BF606" s="161"/>
      <c r="BG606" s="161"/>
      <c r="BH606" s="28"/>
      <c r="BI606" s="161"/>
      <c r="BJ606" s="161"/>
      <c r="BK606" s="161"/>
      <c r="BL606" s="161"/>
      <c r="BO606" s="161"/>
      <c r="BP606" s="161"/>
      <c r="BQ606" s="161"/>
      <c r="BR606" s="161"/>
      <c r="BT606" s="161"/>
      <c r="BU606" s="161"/>
      <c r="BV606" s="161"/>
      <c r="BW606" s="161"/>
      <c r="BY606" s="28"/>
      <c r="CI606" s="174"/>
      <c r="CL606" s="28"/>
      <c r="CO606" s="28"/>
      <c r="CX606" s="174"/>
      <c r="DA606" s="28"/>
      <c r="DD606" s="28"/>
    </row>
    <row r="607" spans="47:108">
      <c r="AU607" s="12"/>
      <c r="AV607" s="12"/>
      <c r="AW607" s="12"/>
      <c r="AX607" s="12"/>
      <c r="AY607" s="161"/>
      <c r="AZ607" s="161"/>
      <c r="BA607" s="161"/>
      <c r="BB607" s="161"/>
      <c r="BC607" s="165"/>
      <c r="BD607" s="161"/>
      <c r="BE607" s="161"/>
      <c r="BF607" s="161"/>
      <c r="BG607" s="161"/>
      <c r="BH607" s="28"/>
      <c r="BI607" s="161"/>
      <c r="BJ607" s="161"/>
      <c r="BK607" s="161"/>
      <c r="BL607" s="161"/>
      <c r="BO607" s="161"/>
      <c r="BP607" s="161"/>
      <c r="BQ607" s="161"/>
      <c r="BR607" s="161"/>
      <c r="BT607" s="161"/>
      <c r="BU607" s="161"/>
      <c r="BV607" s="161"/>
      <c r="BW607" s="161"/>
      <c r="BY607" s="28"/>
      <c r="CI607" s="174"/>
      <c r="CL607" s="28"/>
      <c r="CO607" s="28"/>
      <c r="CX607" s="174"/>
      <c r="DA607" s="28"/>
      <c r="DD607" s="28"/>
    </row>
    <row r="608" spans="47:108">
      <c r="AU608" s="12"/>
      <c r="AV608" s="12"/>
      <c r="AW608" s="12"/>
      <c r="AX608" s="12"/>
      <c r="AY608" s="161"/>
      <c r="AZ608" s="161"/>
      <c r="BA608" s="161"/>
      <c r="BB608" s="161"/>
      <c r="BC608" s="165"/>
      <c r="BD608" s="161"/>
      <c r="BE608" s="161"/>
      <c r="BF608" s="161"/>
      <c r="BG608" s="161"/>
      <c r="BH608" s="28"/>
      <c r="BI608" s="161"/>
      <c r="BJ608" s="161"/>
      <c r="BK608" s="161"/>
      <c r="BL608" s="161"/>
      <c r="BO608" s="161"/>
      <c r="BP608" s="161"/>
      <c r="BQ608" s="161"/>
      <c r="BR608" s="161"/>
      <c r="BT608" s="161"/>
      <c r="BU608" s="161"/>
      <c r="BV608" s="161"/>
      <c r="BW608" s="161"/>
      <c r="BY608" s="28"/>
      <c r="CI608" s="174"/>
      <c r="CL608" s="28"/>
      <c r="CO608" s="28"/>
      <c r="CX608" s="174"/>
      <c r="DA608" s="28"/>
      <c r="DD608" s="28"/>
    </row>
    <row r="609" spans="47:108">
      <c r="AU609" s="12"/>
      <c r="AV609" s="12"/>
      <c r="AW609" s="12"/>
      <c r="AX609" s="12"/>
      <c r="AY609" s="161"/>
      <c r="AZ609" s="161"/>
      <c r="BA609" s="161"/>
      <c r="BB609" s="161"/>
      <c r="BC609" s="165"/>
      <c r="BD609" s="161"/>
      <c r="BE609" s="161"/>
      <c r="BF609" s="161"/>
      <c r="BG609" s="161"/>
      <c r="BH609" s="28"/>
      <c r="BI609" s="161"/>
      <c r="BJ609" s="161"/>
      <c r="BK609" s="161"/>
      <c r="BL609" s="161"/>
      <c r="BO609" s="161"/>
      <c r="BP609" s="161"/>
      <c r="BQ609" s="161"/>
      <c r="BR609" s="161"/>
      <c r="BT609" s="161"/>
      <c r="BU609" s="161"/>
      <c r="BV609" s="161"/>
      <c r="BW609" s="161"/>
      <c r="BY609" s="28"/>
      <c r="CI609" s="174"/>
      <c r="CL609" s="28"/>
      <c r="CO609" s="28"/>
      <c r="CX609" s="174"/>
      <c r="DA609" s="28"/>
      <c r="DD609" s="28"/>
    </row>
    <row r="610" spans="47:108">
      <c r="AU610" s="12"/>
      <c r="AV610" s="12"/>
      <c r="AW610" s="12"/>
      <c r="AX610" s="12"/>
      <c r="AY610" s="161"/>
      <c r="AZ610" s="161"/>
      <c r="BA610" s="161"/>
      <c r="BB610" s="161"/>
      <c r="BC610" s="165"/>
      <c r="BD610" s="161"/>
      <c r="BE610" s="161"/>
      <c r="BF610" s="161"/>
      <c r="BG610" s="161"/>
      <c r="BH610" s="28"/>
      <c r="BI610" s="161"/>
      <c r="BJ610" s="161"/>
      <c r="BK610" s="161"/>
      <c r="BL610" s="161"/>
      <c r="BO610" s="161"/>
      <c r="BP610" s="161"/>
      <c r="BQ610" s="161"/>
      <c r="BR610" s="161"/>
      <c r="BT610" s="161"/>
      <c r="BU610" s="161"/>
      <c r="BV610" s="161"/>
      <c r="BW610" s="161"/>
      <c r="BY610" s="28"/>
      <c r="CI610" s="174"/>
      <c r="CL610" s="28"/>
      <c r="CO610" s="28"/>
      <c r="CX610" s="174"/>
      <c r="DA610" s="28"/>
      <c r="DD610" s="28"/>
    </row>
    <row r="611" spans="47:108">
      <c r="AU611" s="12"/>
      <c r="AV611" s="12"/>
      <c r="AW611" s="12"/>
      <c r="AX611" s="12"/>
      <c r="AY611" s="161"/>
      <c r="AZ611" s="161"/>
      <c r="BA611" s="161"/>
      <c r="BB611" s="161"/>
      <c r="BC611" s="165"/>
      <c r="BD611" s="161"/>
      <c r="BE611" s="161"/>
      <c r="BF611" s="161"/>
      <c r="BG611" s="161"/>
      <c r="BH611" s="28"/>
      <c r="BI611" s="161"/>
      <c r="BJ611" s="161"/>
      <c r="BK611" s="161"/>
      <c r="BL611" s="161"/>
      <c r="BO611" s="161"/>
      <c r="BP611" s="161"/>
      <c r="BQ611" s="161"/>
      <c r="BR611" s="161"/>
      <c r="BT611" s="161"/>
      <c r="BU611" s="161"/>
      <c r="BV611" s="161"/>
      <c r="BW611" s="161"/>
      <c r="BY611" s="28"/>
      <c r="CI611" s="174"/>
      <c r="CL611" s="28"/>
      <c r="CO611" s="28"/>
      <c r="CX611" s="174"/>
      <c r="DA611" s="28"/>
      <c r="DD611" s="28"/>
    </row>
    <row r="612" spans="47:108">
      <c r="AU612" s="12"/>
      <c r="AV612" s="12"/>
      <c r="AW612" s="12"/>
      <c r="AX612" s="12"/>
      <c r="AY612" s="161"/>
      <c r="AZ612" s="161"/>
      <c r="BA612" s="161"/>
      <c r="BB612" s="161"/>
      <c r="BC612" s="165"/>
      <c r="BD612" s="161"/>
      <c r="BE612" s="161"/>
      <c r="BF612" s="161"/>
      <c r="BG612" s="161"/>
      <c r="BH612" s="28"/>
      <c r="BI612" s="161"/>
      <c r="BJ612" s="161"/>
      <c r="BK612" s="161"/>
      <c r="BL612" s="161"/>
      <c r="BO612" s="161"/>
      <c r="BP612" s="161"/>
      <c r="BQ612" s="161"/>
      <c r="BR612" s="161"/>
      <c r="BT612" s="161"/>
      <c r="BU612" s="161"/>
      <c r="BV612" s="161"/>
      <c r="BW612" s="161"/>
      <c r="BY612" s="28"/>
      <c r="CI612" s="174"/>
      <c r="CL612" s="28"/>
      <c r="CO612" s="28"/>
      <c r="CX612" s="174"/>
      <c r="DA612" s="28"/>
      <c r="DD612" s="28"/>
    </row>
    <row r="613" spans="47:108">
      <c r="AU613" s="12"/>
      <c r="AV613" s="12"/>
      <c r="AW613" s="12"/>
      <c r="AX613" s="12"/>
      <c r="AY613" s="161"/>
      <c r="AZ613" s="161"/>
      <c r="BA613" s="161"/>
      <c r="BB613" s="161"/>
      <c r="BC613" s="165"/>
      <c r="BD613" s="161"/>
      <c r="BE613" s="161"/>
      <c r="BF613" s="161"/>
      <c r="BG613" s="161"/>
      <c r="BH613" s="28"/>
      <c r="BI613" s="161"/>
      <c r="BJ613" s="161"/>
      <c r="BK613" s="161"/>
      <c r="BL613" s="161"/>
      <c r="BO613" s="161"/>
      <c r="BP613" s="161"/>
      <c r="BQ613" s="161"/>
      <c r="BR613" s="161"/>
      <c r="BT613" s="161"/>
      <c r="BU613" s="161"/>
      <c r="BV613" s="161"/>
      <c r="BW613" s="161"/>
      <c r="BY613" s="28"/>
      <c r="CI613" s="174"/>
      <c r="CL613" s="28"/>
      <c r="CO613" s="28"/>
      <c r="CX613" s="174"/>
      <c r="DA613" s="28"/>
      <c r="DD613" s="28"/>
    </row>
    <row r="614" spans="47:108">
      <c r="AU614" s="12"/>
      <c r="AV614" s="12"/>
      <c r="AW614" s="12"/>
      <c r="AX614" s="12"/>
      <c r="AY614" s="161"/>
      <c r="AZ614" s="161"/>
      <c r="BA614" s="161"/>
      <c r="BB614" s="161"/>
      <c r="BC614" s="165"/>
      <c r="BD614" s="161"/>
      <c r="BE614" s="161"/>
      <c r="BF614" s="161"/>
      <c r="BG614" s="161"/>
      <c r="BH614" s="28"/>
      <c r="BI614" s="161"/>
      <c r="BJ614" s="161"/>
      <c r="BK614" s="161"/>
      <c r="BL614" s="161"/>
      <c r="BO614" s="161"/>
      <c r="BP614" s="161"/>
      <c r="BQ614" s="161"/>
      <c r="BR614" s="161"/>
      <c r="BT614" s="161"/>
      <c r="BU614" s="161"/>
      <c r="BV614" s="161"/>
      <c r="BW614" s="161"/>
      <c r="BY614" s="28"/>
      <c r="CI614" s="174"/>
      <c r="CL614" s="28"/>
      <c r="CO614" s="28"/>
      <c r="CX614" s="174"/>
      <c r="DA614" s="28"/>
      <c r="DD614" s="28"/>
    </row>
    <row r="615" spans="47:108">
      <c r="AU615" s="12"/>
      <c r="AV615" s="12"/>
      <c r="AW615" s="12"/>
      <c r="AX615" s="12"/>
      <c r="AY615" s="161"/>
      <c r="AZ615" s="161"/>
      <c r="BA615" s="161"/>
      <c r="BB615" s="161"/>
      <c r="BC615" s="165"/>
      <c r="BD615" s="161"/>
      <c r="BE615" s="161"/>
      <c r="BF615" s="161"/>
      <c r="BG615" s="161"/>
      <c r="BH615" s="28"/>
      <c r="BI615" s="161"/>
      <c r="BJ615" s="161"/>
      <c r="BK615" s="161"/>
      <c r="BL615" s="161"/>
      <c r="BO615" s="161"/>
      <c r="BP615" s="161"/>
      <c r="BQ615" s="161"/>
      <c r="BR615" s="161"/>
      <c r="BT615" s="161"/>
      <c r="BU615" s="161"/>
      <c r="BV615" s="161"/>
      <c r="BW615" s="161"/>
      <c r="BY615" s="28"/>
      <c r="CI615" s="174"/>
      <c r="CL615" s="28"/>
      <c r="CO615" s="28"/>
      <c r="CX615" s="174"/>
      <c r="DA615" s="28"/>
      <c r="DD615" s="28"/>
    </row>
    <row r="616" spans="47:108">
      <c r="AU616" s="12"/>
      <c r="AV616" s="12"/>
      <c r="AW616" s="12"/>
      <c r="AX616" s="12"/>
      <c r="AY616" s="161"/>
      <c r="AZ616" s="161"/>
      <c r="BA616" s="161"/>
      <c r="BB616" s="161"/>
      <c r="BC616" s="165"/>
      <c r="BD616" s="161"/>
      <c r="BE616" s="161"/>
      <c r="BF616" s="161"/>
      <c r="BG616" s="161"/>
      <c r="BH616" s="28"/>
      <c r="BI616" s="161"/>
      <c r="BJ616" s="161"/>
      <c r="BK616" s="161"/>
      <c r="BL616" s="161"/>
      <c r="BO616" s="161"/>
      <c r="BP616" s="161"/>
      <c r="BQ616" s="161"/>
      <c r="BR616" s="161"/>
      <c r="BT616" s="161"/>
      <c r="BU616" s="161"/>
      <c r="BV616" s="161"/>
      <c r="BW616" s="161"/>
      <c r="BY616" s="28"/>
      <c r="CI616" s="174"/>
      <c r="CL616" s="28"/>
      <c r="CO616" s="28"/>
      <c r="CX616" s="174"/>
      <c r="DA616" s="28"/>
      <c r="DD616" s="28"/>
    </row>
    <row r="617" spans="47:108">
      <c r="AU617" s="12"/>
      <c r="AV617" s="12"/>
      <c r="AW617" s="12"/>
      <c r="AX617" s="12"/>
      <c r="AY617" s="161"/>
      <c r="AZ617" s="161"/>
      <c r="BA617" s="161"/>
      <c r="BB617" s="161"/>
      <c r="BC617" s="165"/>
      <c r="BD617" s="161"/>
      <c r="BE617" s="161"/>
      <c r="BF617" s="161"/>
      <c r="BG617" s="161"/>
      <c r="BH617" s="28"/>
      <c r="BI617" s="161"/>
      <c r="BJ617" s="161"/>
      <c r="BK617" s="161"/>
      <c r="BL617" s="161"/>
      <c r="BO617" s="161"/>
      <c r="BP617" s="161"/>
      <c r="BQ617" s="161"/>
      <c r="BR617" s="161"/>
      <c r="BT617" s="161"/>
      <c r="BU617" s="161"/>
      <c r="BV617" s="161"/>
      <c r="BW617" s="161"/>
      <c r="BY617" s="28"/>
      <c r="CI617" s="174"/>
      <c r="CL617" s="28"/>
      <c r="CO617" s="28"/>
      <c r="CX617" s="174"/>
      <c r="DA617" s="28"/>
      <c r="DD617" s="28"/>
    </row>
    <row r="618" spans="47:108">
      <c r="AU618" s="12"/>
      <c r="AV618" s="12"/>
      <c r="AW618" s="12"/>
      <c r="AX618" s="12"/>
      <c r="AY618" s="161"/>
      <c r="AZ618" s="161"/>
      <c r="BA618" s="161"/>
      <c r="BB618" s="161"/>
      <c r="BC618" s="165"/>
      <c r="BD618" s="161"/>
      <c r="BE618" s="161"/>
      <c r="BF618" s="161"/>
      <c r="BG618" s="161"/>
      <c r="BH618" s="28"/>
      <c r="BI618" s="161"/>
      <c r="BJ618" s="161"/>
      <c r="BK618" s="161"/>
      <c r="BL618" s="161"/>
      <c r="BO618" s="161"/>
      <c r="BP618" s="161"/>
      <c r="BQ618" s="161"/>
      <c r="BR618" s="161"/>
      <c r="BT618" s="161"/>
      <c r="BU618" s="161"/>
      <c r="BV618" s="161"/>
      <c r="BW618" s="161"/>
      <c r="BY618" s="28"/>
      <c r="CI618" s="174"/>
      <c r="CL618" s="28"/>
      <c r="CO618" s="28"/>
      <c r="CX618" s="174"/>
      <c r="DA618" s="28"/>
      <c r="DD618" s="28"/>
    </row>
    <row r="619" spans="47:108">
      <c r="AU619" s="12"/>
      <c r="AV619" s="12"/>
      <c r="AW619" s="12"/>
      <c r="AX619" s="12"/>
      <c r="AY619" s="161"/>
      <c r="AZ619" s="161"/>
      <c r="BA619" s="161"/>
      <c r="BB619" s="161"/>
      <c r="BC619" s="165"/>
      <c r="BD619" s="161"/>
      <c r="BE619" s="161"/>
      <c r="BF619" s="161"/>
      <c r="BG619" s="161"/>
      <c r="BH619" s="28"/>
      <c r="BI619" s="161"/>
      <c r="BJ619" s="161"/>
      <c r="BK619" s="161"/>
      <c r="BL619" s="161"/>
      <c r="BO619" s="161"/>
      <c r="BP619" s="161"/>
      <c r="BQ619" s="161"/>
      <c r="BR619" s="161"/>
      <c r="BT619" s="161"/>
      <c r="BU619" s="161"/>
      <c r="BV619" s="161"/>
      <c r="BW619" s="161"/>
      <c r="BY619" s="28"/>
      <c r="CI619" s="174"/>
      <c r="CL619" s="28"/>
      <c r="CO619" s="28"/>
      <c r="CX619" s="174"/>
      <c r="DA619" s="28"/>
      <c r="DD619" s="28"/>
    </row>
    <row r="620" spans="47:108">
      <c r="AU620" s="12"/>
      <c r="AV620" s="12"/>
      <c r="AW620" s="12"/>
      <c r="AX620" s="12"/>
      <c r="AY620" s="161"/>
      <c r="AZ620" s="161"/>
      <c r="BA620" s="161"/>
      <c r="BB620" s="161"/>
      <c r="BC620" s="165"/>
      <c r="BD620" s="161"/>
      <c r="BE620" s="161"/>
      <c r="BF620" s="161"/>
      <c r="BG620" s="161"/>
      <c r="BH620" s="28"/>
      <c r="BI620" s="161"/>
      <c r="BJ620" s="161"/>
      <c r="BK620" s="161"/>
      <c r="BL620" s="161"/>
      <c r="BO620" s="161"/>
      <c r="BP620" s="161"/>
      <c r="BQ620" s="161"/>
      <c r="BR620" s="161"/>
      <c r="BT620" s="161"/>
      <c r="BU620" s="161"/>
      <c r="BV620" s="161"/>
      <c r="BW620" s="161"/>
      <c r="BY620" s="28"/>
      <c r="CI620" s="174"/>
      <c r="CL620" s="28"/>
      <c r="CO620" s="28"/>
      <c r="CX620" s="174"/>
      <c r="DA620" s="28"/>
      <c r="DD620" s="28"/>
    </row>
    <row r="621" spans="47:108">
      <c r="AU621" s="12"/>
      <c r="AV621" s="12"/>
      <c r="AW621" s="12"/>
      <c r="AX621" s="12"/>
      <c r="AY621" s="161"/>
      <c r="AZ621" s="161"/>
      <c r="BA621" s="161"/>
      <c r="BB621" s="161"/>
      <c r="BC621" s="165"/>
      <c r="BD621" s="161"/>
      <c r="BE621" s="161"/>
      <c r="BF621" s="161"/>
      <c r="BG621" s="161"/>
      <c r="BH621" s="28"/>
      <c r="BI621" s="161"/>
      <c r="BJ621" s="161"/>
      <c r="BK621" s="161"/>
      <c r="BL621" s="161"/>
      <c r="BO621" s="161"/>
      <c r="BP621" s="161"/>
      <c r="BQ621" s="161"/>
      <c r="BR621" s="161"/>
      <c r="BT621" s="161"/>
      <c r="BU621" s="161"/>
      <c r="BV621" s="161"/>
      <c r="BW621" s="161"/>
      <c r="BY621" s="28"/>
      <c r="CI621" s="174"/>
      <c r="CL621" s="28"/>
      <c r="CO621" s="28"/>
      <c r="CX621" s="174"/>
      <c r="DA621" s="28"/>
      <c r="DD621" s="28"/>
    </row>
    <row r="622" spans="47:108">
      <c r="AU622" s="12"/>
      <c r="AV622" s="12"/>
      <c r="AW622" s="12"/>
      <c r="AX622" s="12"/>
      <c r="AY622" s="161"/>
      <c r="AZ622" s="161"/>
      <c r="BA622" s="161"/>
      <c r="BB622" s="161"/>
      <c r="BC622" s="165"/>
      <c r="BD622" s="161"/>
      <c r="BE622" s="161"/>
      <c r="BF622" s="161"/>
      <c r="BG622" s="161"/>
      <c r="BH622" s="28"/>
      <c r="BI622" s="161"/>
      <c r="BJ622" s="161"/>
      <c r="BK622" s="161"/>
      <c r="BL622" s="161"/>
      <c r="BO622" s="161"/>
      <c r="BP622" s="161"/>
      <c r="BQ622" s="161"/>
      <c r="BR622" s="161"/>
      <c r="BT622" s="161"/>
      <c r="BU622" s="161"/>
      <c r="BV622" s="161"/>
      <c r="BW622" s="161"/>
      <c r="BY622" s="28"/>
      <c r="CI622" s="174"/>
      <c r="CL622" s="28"/>
      <c r="CO622" s="28"/>
      <c r="CX622" s="174"/>
      <c r="DA622" s="28"/>
      <c r="DD622" s="28"/>
    </row>
    <row r="623" spans="47:108">
      <c r="AU623" s="12"/>
      <c r="AV623" s="12"/>
      <c r="AW623" s="12"/>
      <c r="AX623" s="12"/>
      <c r="AY623" s="161"/>
      <c r="AZ623" s="161"/>
      <c r="BA623" s="161"/>
      <c r="BB623" s="161"/>
      <c r="BC623" s="165"/>
      <c r="BD623" s="161"/>
      <c r="BE623" s="161"/>
      <c r="BF623" s="161"/>
      <c r="BG623" s="161"/>
      <c r="BH623" s="28"/>
      <c r="BI623" s="161"/>
      <c r="BJ623" s="161"/>
      <c r="BK623" s="161"/>
      <c r="BL623" s="161"/>
      <c r="BO623" s="161"/>
      <c r="BP623" s="161"/>
      <c r="BQ623" s="161"/>
      <c r="BR623" s="161"/>
      <c r="BT623" s="161"/>
      <c r="BU623" s="161"/>
      <c r="BV623" s="161"/>
      <c r="BW623" s="161"/>
      <c r="BY623" s="28"/>
      <c r="CI623" s="174"/>
      <c r="CL623" s="28"/>
      <c r="CO623" s="28"/>
      <c r="CX623" s="174"/>
      <c r="DA623" s="28"/>
      <c r="DD623" s="28"/>
    </row>
    <row r="624" spans="47:108">
      <c r="AU624" s="12"/>
      <c r="AV624" s="12"/>
      <c r="AW624" s="12"/>
      <c r="AX624" s="12"/>
      <c r="AY624" s="161"/>
      <c r="AZ624" s="161"/>
      <c r="BA624" s="161"/>
      <c r="BB624" s="161"/>
      <c r="BC624" s="165"/>
      <c r="BD624" s="161"/>
      <c r="BE624" s="161"/>
      <c r="BF624" s="161"/>
      <c r="BG624" s="161"/>
      <c r="BH624" s="28"/>
      <c r="BI624" s="161"/>
      <c r="BJ624" s="161"/>
      <c r="BK624" s="161"/>
      <c r="BL624" s="161"/>
      <c r="BO624" s="161"/>
      <c r="BP624" s="161"/>
      <c r="BQ624" s="161"/>
      <c r="BR624" s="161"/>
      <c r="BT624" s="161"/>
      <c r="BU624" s="161"/>
      <c r="BV624" s="161"/>
      <c r="BW624" s="161"/>
      <c r="BY624" s="28"/>
      <c r="CI624" s="174"/>
      <c r="CL624" s="28"/>
      <c r="CO624" s="28"/>
      <c r="CX624" s="174"/>
      <c r="DA624" s="28"/>
      <c r="DD624" s="28"/>
    </row>
    <row r="625" spans="47:108">
      <c r="AU625" s="12"/>
      <c r="AV625" s="12"/>
      <c r="AW625" s="12"/>
      <c r="AX625" s="12"/>
      <c r="AY625" s="161"/>
      <c r="AZ625" s="161"/>
      <c r="BA625" s="161"/>
      <c r="BB625" s="161"/>
      <c r="BC625" s="165"/>
      <c r="BD625" s="161"/>
      <c r="BE625" s="161"/>
      <c r="BF625" s="161"/>
      <c r="BG625" s="161"/>
      <c r="BH625" s="28"/>
      <c r="BI625" s="161"/>
      <c r="BJ625" s="161"/>
      <c r="BK625" s="161"/>
      <c r="BL625" s="161"/>
      <c r="BO625" s="161"/>
      <c r="BP625" s="161"/>
      <c r="BQ625" s="161"/>
      <c r="BR625" s="161"/>
      <c r="BT625" s="161"/>
      <c r="BU625" s="161"/>
      <c r="BV625" s="161"/>
      <c r="BW625" s="161"/>
      <c r="BY625" s="28"/>
      <c r="CI625" s="174"/>
      <c r="CL625" s="28"/>
      <c r="CO625" s="28"/>
      <c r="CX625" s="174"/>
      <c r="DA625" s="28"/>
      <c r="DD625" s="28"/>
    </row>
    <row r="626" spans="47:108">
      <c r="AU626" s="12"/>
      <c r="AV626" s="12"/>
      <c r="AW626" s="12"/>
      <c r="AX626" s="12"/>
      <c r="AY626" s="161"/>
      <c r="AZ626" s="161"/>
      <c r="BA626" s="161"/>
      <c r="BB626" s="161"/>
      <c r="BC626" s="165"/>
      <c r="BD626" s="161"/>
      <c r="BE626" s="161"/>
      <c r="BF626" s="161"/>
      <c r="BG626" s="161"/>
      <c r="BH626" s="28"/>
      <c r="BI626" s="161"/>
      <c r="BJ626" s="161"/>
      <c r="BK626" s="161"/>
      <c r="BL626" s="161"/>
      <c r="BO626" s="161"/>
      <c r="BP626" s="161"/>
      <c r="BQ626" s="161"/>
      <c r="BR626" s="161"/>
      <c r="BT626" s="161"/>
      <c r="BU626" s="161"/>
      <c r="BV626" s="161"/>
      <c r="BW626" s="161"/>
      <c r="BY626" s="28"/>
      <c r="CI626" s="174"/>
      <c r="CL626" s="28"/>
      <c r="CO626" s="28"/>
      <c r="CX626" s="174"/>
      <c r="DA626" s="28"/>
      <c r="DD626" s="28"/>
    </row>
    <row r="627" spans="47:108">
      <c r="AU627" s="12"/>
      <c r="AV627" s="12"/>
      <c r="AW627" s="12"/>
      <c r="AX627" s="12"/>
      <c r="AY627" s="161"/>
      <c r="AZ627" s="161"/>
      <c r="BA627" s="161"/>
      <c r="BB627" s="161"/>
      <c r="BC627" s="165"/>
      <c r="BD627" s="161"/>
      <c r="BE627" s="161"/>
      <c r="BF627" s="161"/>
      <c r="BG627" s="161"/>
      <c r="BH627" s="28"/>
      <c r="BI627" s="161"/>
      <c r="BJ627" s="161"/>
      <c r="BK627" s="161"/>
      <c r="BL627" s="161"/>
      <c r="BO627" s="161"/>
      <c r="BP627" s="161"/>
      <c r="BQ627" s="161"/>
      <c r="BR627" s="161"/>
      <c r="BT627" s="161"/>
      <c r="BU627" s="161"/>
      <c r="BV627" s="161"/>
      <c r="BW627" s="161"/>
      <c r="BY627" s="28"/>
      <c r="CI627" s="174"/>
      <c r="CL627" s="28"/>
      <c r="CO627" s="28"/>
      <c r="CX627" s="174"/>
      <c r="DA627" s="28"/>
      <c r="DD627" s="28"/>
    </row>
    <row r="628" spans="47:108">
      <c r="AU628" s="12"/>
      <c r="AV628" s="12"/>
      <c r="AW628" s="12"/>
      <c r="AX628" s="12"/>
      <c r="AY628" s="161"/>
      <c r="AZ628" s="161"/>
      <c r="BA628" s="161"/>
      <c r="BB628" s="161"/>
      <c r="BC628" s="165"/>
      <c r="BD628" s="161"/>
      <c r="BE628" s="161"/>
      <c r="BF628" s="161"/>
      <c r="BG628" s="161"/>
      <c r="BH628" s="28"/>
      <c r="BI628" s="161"/>
      <c r="BJ628" s="161"/>
      <c r="BK628" s="161"/>
      <c r="BL628" s="161"/>
      <c r="BO628" s="161"/>
      <c r="BP628" s="161"/>
      <c r="BQ628" s="161"/>
      <c r="BR628" s="161"/>
      <c r="BT628" s="161"/>
      <c r="BU628" s="161"/>
      <c r="BV628" s="161"/>
      <c r="BW628" s="161"/>
      <c r="BY628" s="28"/>
      <c r="CI628" s="174"/>
      <c r="CL628" s="28"/>
      <c r="CO628" s="28"/>
      <c r="CX628" s="174"/>
      <c r="DA628" s="28"/>
      <c r="DD628" s="28"/>
    </row>
    <row r="629" spans="47:108">
      <c r="AU629" s="12"/>
      <c r="AV629" s="12"/>
      <c r="AW629" s="12"/>
      <c r="AX629" s="12"/>
      <c r="AY629" s="161"/>
      <c r="AZ629" s="161"/>
      <c r="BA629" s="161"/>
      <c r="BB629" s="161"/>
      <c r="BC629" s="165"/>
      <c r="BD629" s="161"/>
      <c r="BE629" s="161"/>
      <c r="BF629" s="161"/>
      <c r="BG629" s="161"/>
      <c r="BH629" s="28"/>
      <c r="BI629" s="161"/>
      <c r="BJ629" s="161"/>
      <c r="BK629" s="161"/>
      <c r="BL629" s="161"/>
      <c r="BO629" s="161"/>
      <c r="BP629" s="161"/>
      <c r="BQ629" s="161"/>
      <c r="BR629" s="161"/>
      <c r="BT629" s="161"/>
      <c r="BU629" s="161"/>
      <c r="BV629" s="161"/>
      <c r="BW629" s="161"/>
      <c r="BY629" s="28"/>
      <c r="CI629" s="174"/>
      <c r="CL629" s="28"/>
      <c r="CO629" s="28"/>
      <c r="CX629" s="174"/>
      <c r="DA629" s="28"/>
      <c r="DD629" s="28"/>
    </row>
    <row r="630" spans="47:108">
      <c r="AU630" s="12"/>
      <c r="AV630" s="12"/>
      <c r="AW630" s="12"/>
      <c r="AX630" s="12"/>
      <c r="AY630" s="161"/>
      <c r="AZ630" s="161"/>
      <c r="BA630" s="161"/>
      <c r="BB630" s="161"/>
      <c r="BC630" s="165"/>
      <c r="BD630" s="161"/>
      <c r="BE630" s="161"/>
      <c r="BF630" s="161"/>
      <c r="BG630" s="161"/>
      <c r="BH630" s="28"/>
      <c r="BI630" s="161"/>
      <c r="BJ630" s="161"/>
      <c r="BK630" s="161"/>
      <c r="BL630" s="161"/>
      <c r="BO630" s="161"/>
      <c r="BP630" s="161"/>
      <c r="BQ630" s="161"/>
      <c r="BR630" s="161"/>
      <c r="BT630" s="161"/>
      <c r="BU630" s="161"/>
      <c r="BV630" s="161"/>
      <c r="BW630" s="161"/>
      <c r="BY630" s="28"/>
      <c r="CI630" s="174"/>
      <c r="CL630" s="28"/>
      <c r="CO630" s="28"/>
      <c r="CX630" s="174"/>
      <c r="DA630" s="28"/>
      <c r="DD630" s="28"/>
    </row>
    <row r="631" spans="47:108">
      <c r="AU631" s="12"/>
      <c r="AV631" s="12"/>
      <c r="AW631" s="12"/>
      <c r="AX631" s="12"/>
      <c r="AY631" s="161"/>
      <c r="AZ631" s="161"/>
      <c r="BA631" s="161"/>
      <c r="BB631" s="161"/>
      <c r="BC631" s="165"/>
      <c r="BD631" s="161"/>
      <c r="BE631" s="161"/>
      <c r="BF631" s="161"/>
      <c r="BG631" s="161"/>
      <c r="BH631" s="28"/>
      <c r="BI631" s="161"/>
      <c r="BJ631" s="161"/>
      <c r="BK631" s="161"/>
      <c r="BL631" s="161"/>
      <c r="BO631" s="161"/>
      <c r="BP631" s="161"/>
      <c r="BQ631" s="161"/>
      <c r="BR631" s="161"/>
      <c r="BT631" s="161"/>
      <c r="BU631" s="161"/>
      <c r="BV631" s="161"/>
      <c r="BW631" s="161"/>
      <c r="BY631" s="28"/>
      <c r="CI631" s="174"/>
      <c r="CL631" s="28"/>
      <c r="CO631" s="28"/>
      <c r="CX631" s="174"/>
      <c r="DA631" s="28"/>
      <c r="DD631" s="28"/>
    </row>
    <row r="632" spans="47:108">
      <c r="AU632" s="12"/>
      <c r="AV632" s="12"/>
      <c r="AW632" s="12"/>
      <c r="AX632" s="12"/>
      <c r="AY632" s="161"/>
      <c r="AZ632" s="161"/>
      <c r="BA632" s="161"/>
      <c r="BB632" s="161"/>
      <c r="BC632" s="165"/>
      <c r="BD632" s="161"/>
      <c r="BE632" s="161"/>
      <c r="BF632" s="161"/>
      <c r="BG632" s="161"/>
      <c r="BH632" s="28"/>
      <c r="BI632" s="161"/>
      <c r="BJ632" s="161"/>
      <c r="BK632" s="161"/>
      <c r="BL632" s="161"/>
      <c r="BO632" s="161"/>
      <c r="BP632" s="161"/>
      <c r="BQ632" s="161"/>
      <c r="BR632" s="161"/>
      <c r="BT632" s="161"/>
      <c r="BU632" s="161"/>
      <c r="BV632" s="161"/>
      <c r="BW632" s="161"/>
      <c r="BY632" s="28"/>
      <c r="CI632" s="174"/>
      <c r="CL632" s="28"/>
      <c r="CO632" s="28"/>
      <c r="CX632" s="174"/>
      <c r="DA632" s="28"/>
      <c r="DD632" s="28"/>
    </row>
    <row r="633" spans="47:108">
      <c r="AU633" s="12"/>
      <c r="AV633" s="12"/>
      <c r="AW633" s="12"/>
      <c r="AX633" s="12"/>
      <c r="AY633" s="161"/>
      <c r="AZ633" s="161"/>
      <c r="BA633" s="161"/>
      <c r="BB633" s="161"/>
      <c r="BC633" s="165"/>
      <c r="BD633" s="161"/>
      <c r="BE633" s="161"/>
      <c r="BF633" s="161"/>
      <c r="BG633" s="161"/>
      <c r="BH633" s="28"/>
      <c r="BI633" s="161"/>
      <c r="BJ633" s="161"/>
      <c r="BK633" s="161"/>
      <c r="BL633" s="161"/>
      <c r="BO633" s="161"/>
      <c r="BP633" s="161"/>
      <c r="BQ633" s="161"/>
      <c r="BR633" s="161"/>
      <c r="BT633" s="161"/>
      <c r="BU633" s="161"/>
      <c r="BV633" s="161"/>
      <c r="BW633" s="161"/>
      <c r="BY633" s="28"/>
      <c r="CI633" s="174"/>
      <c r="CL633" s="28"/>
      <c r="CO633" s="28"/>
      <c r="CX633" s="174"/>
      <c r="DA633" s="28"/>
      <c r="DD633" s="28"/>
    </row>
    <row r="634" spans="47:108">
      <c r="AU634" s="12"/>
      <c r="AV634" s="12"/>
      <c r="AW634" s="12"/>
      <c r="AX634" s="12"/>
      <c r="AY634" s="161"/>
      <c r="AZ634" s="161"/>
      <c r="BA634" s="161"/>
      <c r="BB634" s="161"/>
      <c r="BC634" s="165"/>
      <c r="BD634" s="161"/>
      <c r="BE634" s="161"/>
      <c r="BF634" s="161"/>
      <c r="BG634" s="161"/>
      <c r="BH634" s="28"/>
      <c r="BI634" s="161"/>
      <c r="BJ634" s="161"/>
      <c r="BK634" s="161"/>
      <c r="BL634" s="161"/>
      <c r="BO634" s="161"/>
      <c r="BP634" s="161"/>
      <c r="BQ634" s="161"/>
      <c r="BR634" s="161"/>
      <c r="BT634" s="161"/>
      <c r="BU634" s="161"/>
      <c r="BV634" s="161"/>
      <c r="BW634" s="161"/>
      <c r="BY634" s="28"/>
      <c r="CI634" s="174"/>
      <c r="CL634" s="28"/>
      <c r="CO634" s="28"/>
      <c r="CX634" s="174"/>
      <c r="DA634" s="28"/>
      <c r="DD634" s="28"/>
    </row>
    <row r="635" spans="47:108">
      <c r="AU635" s="12"/>
      <c r="AV635" s="12"/>
      <c r="AW635" s="12"/>
      <c r="AX635" s="12"/>
      <c r="AY635" s="161"/>
      <c r="AZ635" s="161"/>
      <c r="BA635" s="161"/>
      <c r="BB635" s="161"/>
      <c r="BC635" s="165"/>
      <c r="BD635" s="161"/>
      <c r="BE635" s="161"/>
      <c r="BF635" s="161"/>
      <c r="BG635" s="161"/>
      <c r="BH635" s="28"/>
      <c r="BI635" s="161"/>
      <c r="BJ635" s="161"/>
      <c r="BK635" s="161"/>
      <c r="BL635" s="161"/>
      <c r="BO635" s="161"/>
      <c r="BP635" s="161"/>
      <c r="BQ635" s="161"/>
      <c r="BR635" s="161"/>
      <c r="BT635" s="161"/>
      <c r="BU635" s="161"/>
      <c r="BV635" s="161"/>
      <c r="BW635" s="161"/>
      <c r="BY635" s="28"/>
      <c r="CI635" s="174"/>
      <c r="CL635" s="28"/>
      <c r="CO635" s="28"/>
      <c r="CX635" s="174"/>
      <c r="DA635" s="28"/>
      <c r="DD635" s="28"/>
    </row>
    <row r="636" spans="47:108">
      <c r="AU636" s="12"/>
      <c r="AV636" s="12"/>
      <c r="AW636" s="12"/>
      <c r="AX636" s="12"/>
      <c r="AY636" s="161"/>
      <c r="AZ636" s="161"/>
      <c r="BA636" s="161"/>
      <c r="BB636" s="161"/>
      <c r="BC636" s="165"/>
      <c r="BD636" s="161"/>
      <c r="BE636" s="161"/>
      <c r="BF636" s="161"/>
      <c r="BG636" s="161"/>
      <c r="BH636" s="28"/>
      <c r="BI636" s="161"/>
      <c r="BJ636" s="161"/>
      <c r="BK636" s="161"/>
      <c r="BL636" s="161"/>
      <c r="BO636" s="161"/>
      <c r="BP636" s="161"/>
      <c r="BQ636" s="161"/>
      <c r="BR636" s="161"/>
      <c r="BT636" s="161"/>
      <c r="BU636" s="161"/>
      <c r="BV636" s="161"/>
      <c r="BW636" s="161"/>
      <c r="BY636" s="28"/>
      <c r="CI636" s="174"/>
      <c r="CL636" s="28"/>
      <c r="CO636" s="28"/>
      <c r="CX636" s="174"/>
      <c r="DA636" s="28"/>
      <c r="DD636" s="28"/>
    </row>
    <row r="637" spans="47:108">
      <c r="AU637" s="12"/>
      <c r="AV637" s="12"/>
      <c r="AW637" s="12"/>
      <c r="AX637" s="12"/>
      <c r="AY637" s="161"/>
      <c r="AZ637" s="161"/>
      <c r="BA637" s="161"/>
      <c r="BB637" s="161"/>
      <c r="BC637" s="165"/>
      <c r="BD637" s="161"/>
      <c r="BE637" s="161"/>
      <c r="BF637" s="161"/>
      <c r="BG637" s="161"/>
      <c r="BH637" s="28"/>
      <c r="BI637" s="161"/>
      <c r="BJ637" s="161"/>
      <c r="BK637" s="161"/>
      <c r="BL637" s="161"/>
      <c r="BO637" s="161"/>
      <c r="BP637" s="161"/>
      <c r="BQ637" s="161"/>
      <c r="BR637" s="161"/>
      <c r="BT637" s="161"/>
      <c r="BU637" s="161"/>
      <c r="BV637" s="161"/>
      <c r="BW637" s="161"/>
      <c r="BY637" s="28"/>
      <c r="CI637" s="174"/>
      <c r="CL637" s="28"/>
      <c r="CO637" s="28"/>
      <c r="CX637" s="174"/>
      <c r="DA637" s="28"/>
      <c r="DD637" s="28"/>
    </row>
    <row r="638" spans="47:108">
      <c r="AU638" s="12"/>
      <c r="AV638" s="12"/>
      <c r="AW638" s="12"/>
      <c r="AX638" s="12"/>
      <c r="AY638" s="161"/>
      <c r="AZ638" s="161"/>
      <c r="BA638" s="161"/>
      <c r="BB638" s="161"/>
      <c r="BC638" s="165"/>
      <c r="BD638" s="161"/>
      <c r="BE638" s="161"/>
      <c r="BF638" s="161"/>
      <c r="BG638" s="161"/>
      <c r="BH638" s="28"/>
      <c r="BI638" s="161"/>
      <c r="BJ638" s="161"/>
      <c r="BK638" s="161"/>
      <c r="BL638" s="161"/>
      <c r="BO638" s="161"/>
      <c r="BP638" s="161"/>
      <c r="BQ638" s="161"/>
      <c r="BR638" s="161"/>
      <c r="BT638" s="161"/>
      <c r="BU638" s="161"/>
      <c r="BV638" s="161"/>
      <c r="BW638" s="161"/>
      <c r="BY638" s="28"/>
      <c r="CI638" s="174"/>
      <c r="CL638" s="28"/>
      <c r="CO638" s="28"/>
      <c r="CX638" s="174"/>
      <c r="DA638" s="28"/>
      <c r="DD638" s="28"/>
    </row>
    <row r="639" spans="47:108">
      <c r="AU639" s="12"/>
      <c r="AV639" s="12"/>
      <c r="AW639" s="12"/>
      <c r="AX639" s="12"/>
      <c r="AY639" s="161"/>
      <c r="AZ639" s="161"/>
      <c r="BA639" s="161"/>
      <c r="BB639" s="161"/>
      <c r="BC639" s="165"/>
      <c r="BD639" s="161"/>
      <c r="BE639" s="161"/>
      <c r="BF639" s="161"/>
      <c r="BG639" s="161"/>
      <c r="BH639" s="28"/>
      <c r="BI639" s="161"/>
      <c r="BJ639" s="161"/>
      <c r="BK639" s="161"/>
      <c r="BL639" s="161"/>
      <c r="BO639" s="161"/>
      <c r="BP639" s="161"/>
      <c r="BQ639" s="161"/>
      <c r="BR639" s="161"/>
      <c r="BT639" s="161"/>
      <c r="BU639" s="161"/>
      <c r="BV639" s="161"/>
      <c r="BW639" s="161"/>
      <c r="BY639" s="28"/>
      <c r="CI639" s="174"/>
      <c r="CL639" s="28"/>
      <c r="CO639" s="28"/>
      <c r="CX639" s="174"/>
      <c r="DA639" s="28"/>
      <c r="DD639" s="28"/>
    </row>
    <row r="640" spans="47:108">
      <c r="AU640" s="12"/>
      <c r="AV640" s="12"/>
      <c r="AW640" s="12"/>
      <c r="AX640" s="12"/>
      <c r="AY640" s="161"/>
      <c r="AZ640" s="161"/>
      <c r="BA640" s="161"/>
      <c r="BB640" s="161"/>
      <c r="BC640" s="165"/>
      <c r="BD640" s="161"/>
      <c r="BE640" s="161"/>
      <c r="BF640" s="161"/>
      <c r="BG640" s="161"/>
      <c r="BH640" s="28"/>
      <c r="BI640" s="161"/>
      <c r="BJ640" s="161"/>
      <c r="BK640" s="161"/>
      <c r="BL640" s="161"/>
      <c r="BO640" s="161"/>
      <c r="BP640" s="161"/>
      <c r="BQ640" s="161"/>
      <c r="BR640" s="161"/>
      <c r="BT640" s="161"/>
      <c r="BU640" s="161"/>
      <c r="BV640" s="161"/>
      <c r="BW640" s="161"/>
      <c r="BY640" s="28"/>
      <c r="CI640" s="174"/>
      <c r="CL640" s="28"/>
      <c r="CO640" s="28"/>
      <c r="CX640" s="174"/>
      <c r="DA640" s="28"/>
      <c r="DD640" s="28"/>
    </row>
    <row r="641" spans="47:108">
      <c r="AU641" s="12"/>
      <c r="AV641" s="12"/>
      <c r="AW641" s="12"/>
      <c r="AX641" s="12"/>
      <c r="AY641" s="161"/>
      <c r="AZ641" s="161"/>
      <c r="BA641" s="161"/>
      <c r="BB641" s="161"/>
      <c r="BC641" s="165"/>
      <c r="BD641" s="161"/>
      <c r="BE641" s="161"/>
      <c r="BF641" s="161"/>
      <c r="BG641" s="161"/>
      <c r="BH641" s="28"/>
      <c r="BI641" s="161"/>
      <c r="BJ641" s="161"/>
      <c r="BK641" s="161"/>
      <c r="BL641" s="161"/>
      <c r="BO641" s="161"/>
      <c r="BP641" s="161"/>
      <c r="BQ641" s="161"/>
      <c r="BR641" s="161"/>
      <c r="BT641" s="161"/>
      <c r="BU641" s="161"/>
      <c r="BV641" s="161"/>
      <c r="BW641" s="161"/>
      <c r="BY641" s="28"/>
      <c r="CI641" s="174"/>
      <c r="CL641" s="28"/>
      <c r="CO641" s="28"/>
      <c r="CX641" s="174"/>
      <c r="DA641" s="28"/>
      <c r="DD641" s="28"/>
    </row>
    <row r="642" spans="47:108">
      <c r="AU642" s="12"/>
      <c r="AV642" s="12"/>
      <c r="AW642" s="12"/>
      <c r="AX642" s="12"/>
      <c r="AY642" s="161"/>
      <c r="AZ642" s="161"/>
      <c r="BA642" s="161"/>
      <c r="BB642" s="161"/>
      <c r="BC642" s="165"/>
      <c r="BD642" s="161"/>
      <c r="BE642" s="161"/>
      <c r="BF642" s="161"/>
      <c r="BG642" s="161"/>
      <c r="BH642" s="28"/>
      <c r="BI642" s="161"/>
      <c r="BJ642" s="161"/>
      <c r="BK642" s="161"/>
      <c r="BL642" s="161"/>
      <c r="BO642" s="161"/>
      <c r="BP642" s="161"/>
      <c r="BQ642" s="161"/>
      <c r="BR642" s="161"/>
      <c r="BT642" s="161"/>
      <c r="BU642" s="161"/>
      <c r="BV642" s="161"/>
      <c r="BW642" s="161"/>
      <c r="BY642" s="28"/>
      <c r="CI642" s="174"/>
      <c r="CL642" s="28"/>
      <c r="CO642" s="28"/>
      <c r="CX642" s="174"/>
      <c r="DA642" s="28"/>
      <c r="DD642" s="28"/>
    </row>
    <row r="643" spans="47:108">
      <c r="AU643" s="12"/>
      <c r="AV643" s="12"/>
      <c r="AW643" s="12"/>
      <c r="AX643" s="12"/>
      <c r="AY643" s="161"/>
      <c r="AZ643" s="161"/>
      <c r="BA643" s="161"/>
      <c r="BB643" s="161"/>
      <c r="BC643" s="165"/>
      <c r="BD643" s="161"/>
      <c r="BE643" s="161"/>
      <c r="BF643" s="161"/>
      <c r="BG643" s="161"/>
      <c r="BH643" s="28"/>
      <c r="BI643" s="161"/>
      <c r="BJ643" s="161"/>
      <c r="BK643" s="161"/>
      <c r="BL643" s="161"/>
      <c r="BO643" s="161"/>
      <c r="BP643" s="161"/>
      <c r="BQ643" s="161"/>
      <c r="BR643" s="161"/>
      <c r="BT643" s="161"/>
      <c r="BU643" s="161"/>
      <c r="BV643" s="161"/>
      <c r="BW643" s="161"/>
      <c r="BY643" s="28"/>
      <c r="CI643" s="174"/>
      <c r="CL643" s="28"/>
      <c r="CO643" s="28"/>
      <c r="CX643" s="174"/>
      <c r="DA643" s="28"/>
      <c r="DD643" s="28"/>
    </row>
    <row r="644" spans="47:108">
      <c r="AU644" s="12"/>
      <c r="AV644" s="12"/>
      <c r="AW644" s="12"/>
      <c r="AX644" s="12"/>
      <c r="AY644" s="161"/>
      <c r="AZ644" s="161"/>
      <c r="BA644" s="161"/>
      <c r="BB644" s="161"/>
      <c r="BC644" s="165"/>
      <c r="BD644" s="161"/>
      <c r="BE644" s="161"/>
      <c r="BF644" s="161"/>
      <c r="BG644" s="161"/>
      <c r="BH644" s="28"/>
      <c r="BI644" s="161"/>
      <c r="BJ644" s="161"/>
      <c r="BK644" s="161"/>
      <c r="BL644" s="161"/>
      <c r="BO644" s="161"/>
      <c r="BP644" s="161"/>
      <c r="BQ644" s="161"/>
      <c r="BR644" s="161"/>
      <c r="BT644" s="161"/>
      <c r="BU644" s="161"/>
      <c r="BV644" s="161"/>
      <c r="BW644" s="161"/>
      <c r="BY644" s="28"/>
      <c r="CI644" s="174"/>
      <c r="CL644" s="28"/>
      <c r="CO644" s="28"/>
      <c r="CX644" s="174"/>
      <c r="DA644" s="28"/>
      <c r="DD644" s="28"/>
    </row>
    <row r="645" spans="47:108">
      <c r="AU645" s="12"/>
      <c r="AV645" s="12"/>
      <c r="AW645" s="12"/>
      <c r="AX645" s="12"/>
      <c r="AY645" s="161"/>
      <c r="AZ645" s="161"/>
      <c r="BA645" s="161"/>
      <c r="BB645" s="161"/>
      <c r="BC645" s="165"/>
      <c r="BD645" s="161"/>
      <c r="BE645" s="161"/>
      <c r="BF645" s="161"/>
      <c r="BG645" s="161"/>
      <c r="BH645" s="28"/>
      <c r="BI645" s="161"/>
      <c r="BJ645" s="161"/>
      <c r="BK645" s="161"/>
      <c r="BL645" s="161"/>
      <c r="BO645" s="161"/>
      <c r="BP645" s="161"/>
      <c r="BQ645" s="161"/>
      <c r="BR645" s="161"/>
      <c r="BT645" s="161"/>
      <c r="BU645" s="161"/>
      <c r="BV645" s="161"/>
      <c r="BW645" s="161"/>
      <c r="BY645" s="28"/>
      <c r="CI645" s="174"/>
      <c r="CL645" s="28"/>
      <c r="CO645" s="28"/>
      <c r="CX645" s="174"/>
      <c r="DA645" s="28"/>
      <c r="DD645" s="28"/>
    </row>
    <row r="646" spans="47:108">
      <c r="AU646" s="12"/>
      <c r="AV646" s="12"/>
      <c r="AW646" s="12"/>
      <c r="AX646" s="12"/>
      <c r="AY646" s="161"/>
      <c r="AZ646" s="161"/>
      <c r="BA646" s="161"/>
      <c r="BB646" s="161"/>
      <c r="BC646" s="165"/>
      <c r="BD646" s="161"/>
      <c r="BE646" s="161"/>
      <c r="BF646" s="161"/>
      <c r="BG646" s="161"/>
      <c r="BH646" s="28"/>
      <c r="BI646" s="161"/>
      <c r="BJ646" s="161"/>
      <c r="BK646" s="161"/>
      <c r="BL646" s="161"/>
      <c r="BO646" s="161"/>
      <c r="BP646" s="161"/>
      <c r="BQ646" s="161"/>
      <c r="BR646" s="161"/>
      <c r="BT646" s="161"/>
      <c r="BU646" s="161"/>
      <c r="BV646" s="161"/>
      <c r="BW646" s="161"/>
      <c r="BY646" s="28"/>
      <c r="CI646" s="174"/>
      <c r="CL646" s="28"/>
      <c r="CO646" s="28"/>
      <c r="CX646" s="174"/>
      <c r="DA646" s="28"/>
      <c r="DD646" s="28"/>
    </row>
    <row r="647" spans="47:108">
      <c r="AU647" s="12"/>
      <c r="AV647" s="12"/>
      <c r="AW647" s="12"/>
      <c r="AX647" s="12"/>
      <c r="AY647" s="161"/>
      <c r="AZ647" s="161"/>
      <c r="BA647" s="161"/>
      <c r="BB647" s="161"/>
      <c r="BC647" s="165"/>
      <c r="BD647" s="161"/>
      <c r="BE647" s="161"/>
      <c r="BF647" s="161"/>
      <c r="BG647" s="161"/>
      <c r="BH647" s="28"/>
      <c r="BI647" s="161"/>
      <c r="BJ647" s="161"/>
      <c r="BK647" s="161"/>
      <c r="BL647" s="161"/>
      <c r="BO647" s="161"/>
      <c r="BP647" s="161"/>
      <c r="BQ647" s="161"/>
      <c r="BR647" s="161"/>
      <c r="BT647" s="161"/>
      <c r="BU647" s="161"/>
      <c r="BV647" s="161"/>
      <c r="BW647" s="161"/>
      <c r="BY647" s="28"/>
      <c r="CI647" s="174"/>
      <c r="CL647" s="28"/>
      <c r="CO647" s="28"/>
      <c r="CX647" s="174"/>
      <c r="DA647" s="28"/>
      <c r="DD647" s="28"/>
    </row>
    <row r="648" spans="47:108">
      <c r="AU648" s="12"/>
      <c r="AV648" s="12"/>
      <c r="AW648" s="12"/>
      <c r="AX648" s="12"/>
      <c r="AY648" s="161"/>
      <c r="AZ648" s="161"/>
      <c r="BA648" s="161"/>
      <c r="BB648" s="161"/>
      <c r="BC648" s="165"/>
      <c r="BD648" s="161"/>
      <c r="BE648" s="161"/>
      <c r="BF648" s="161"/>
      <c r="BG648" s="161"/>
      <c r="BH648" s="28"/>
      <c r="BI648" s="161"/>
      <c r="BJ648" s="161"/>
      <c r="BK648" s="161"/>
      <c r="BL648" s="161"/>
      <c r="BO648" s="161"/>
      <c r="BP648" s="161"/>
      <c r="BQ648" s="161"/>
      <c r="BR648" s="161"/>
      <c r="BT648" s="161"/>
      <c r="BU648" s="161"/>
      <c r="BV648" s="161"/>
      <c r="BW648" s="161"/>
      <c r="BY648" s="28"/>
      <c r="CI648" s="174"/>
      <c r="CL648" s="28"/>
      <c r="CO648" s="28"/>
      <c r="CX648" s="174"/>
      <c r="DA648" s="28"/>
      <c r="DD648" s="28"/>
    </row>
    <row r="649" spans="47:108">
      <c r="AU649" s="12"/>
      <c r="AV649" s="12"/>
      <c r="AW649" s="12"/>
      <c r="AX649" s="12"/>
      <c r="AY649" s="161"/>
      <c r="AZ649" s="161"/>
      <c r="BA649" s="161"/>
      <c r="BB649" s="161"/>
      <c r="BC649" s="165"/>
      <c r="BD649" s="161"/>
      <c r="BE649" s="161"/>
      <c r="BF649" s="161"/>
      <c r="BG649" s="161"/>
      <c r="BH649" s="28"/>
      <c r="BI649" s="161"/>
      <c r="BJ649" s="161"/>
      <c r="BK649" s="161"/>
      <c r="BL649" s="161"/>
      <c r="BO649" s="161"/>
      <c r="BP649" s="161"/>
      <c r="BQ649" s="161"/>
      <c r="BR649" s="161"/>
      <c r="BT649" s="161"/>
      <c r="BU649" s="161"/>
      <c r="BV649" s="161"/>
      <c r="BW649" s="161"/>
      <c r="BY649" s="28"/>
      <c r="CI649" s="174"/>
      <c r="CL649" s="28"/>
      <c r="CO649" s="28"/>
      <c r="CX649" s="174"/>
      <c r="DA649" s="28"/>
      <c r="DD649" s="28"/>
    </row>
    <row r="650" spans="47:108">
      <c r="AU650" s="12"/>
      <c r="AV650" s="12"/>
      <c r="AW650" s="12"/>
      <c r="AX650" s="12"/>
      <c r="AY650" s="161"/>
      <c r="AZ650" s="161"/>
      <c r="BA650" s="161"/>
      <c r="BB650" s="161"/>
      <c r="BC650" s="165"/>
      <c r="BD650" s="161"/>
      <c r="BE650" s="161"/>
      <c r="BF650" s="161"/>
      <c r="BG650" s="161"/>
      <c r="BH650" s="28"/>
      <c r="BI650" s="161"/>
      <c r="BJ650" s="161"/>
      <c r="BK650" s="161"/>
      <c r="BL650" s="161"/>
      <c r="BO650" s="161"/>
      <c r="BP650" s="161"/>
      <c r="BQ650" s="161"/>
      <c r="BR650" s="161"/>
      <c r="BT650" s="161"/>
      <c r="BU650" s="161"/>
      <c r="BV650" s="161"/>
      <c r="BW650" s="161"/>
      <c r="BY650" s="28"/>
      <c r="CI650" s="174"/>
      <c r="CL650" s="28"/>
      <c r="CO650" s="28"/>
      <c r="CX650" s="174"/>
      <c r="DA650" s="28"/>
      <c r="DD650" s="28"/>
    </row>
    <row r="651" spans="47:108">
      <c r="AU651" s="12"/>
      <c r="AV651" s="12"/>
      <c r="AW651" s="12"/>
      <c r="AX651" s="12"/>
      <c r="AY651" s="161"/>
      <c r="AZ651" s="161"/>
      <c r="BA651" s="161"/>
      <c r="BB651" s="161"/>
      <c r="BC651" s="165"/>
      <c r="BD651" s="161"/>
      <c r="BE651" s="161"/>
      <c r="BF651" s="161"/>
      <c r="BG651" s="161"/>
      <c r="BH651" s="28"/>
      <c r="BI651" s="161"/>
      <c r="BJ651" s="161"/>
      <c r="BK651" s="161"/>
      <c r="BL651" s="161"/>
      <c r="BO651" s="161"/>
      <c r="BP651" s="161"/>
      <c r="BQ651" s="161"/>
      <c r="BR651" s="161"/>
      <c r="BT651" s="161"/>
      <c r="BU651" s="161"/>
      <c r="BV651" s="161"/>
      <c r="BW651" s="161"/>
      <c r="BY651" s="28"/>
      <c r="CI651" s="174"/>
      <c r="CL651" s="28"/>
      <c r="CO651" s="28"/>
      <c r="CX651" s="174"/>
      <c r="DA651" s="28"/>
      <c r="DD651" s="28"/>
    </row>
    <row r="652" spans="47:108">
      <c r="AU652" s="12"/>
      <c r="AV652" s="12"/>
      <c r="AW652" s="12"/>
      <c r="AX652" s="12"/>
      <c r="AY652" s="161"/>
      <c r="AZ652" s="161"/>
      <c r="BA652" s="161"/>
      <c r="BB652" s="161"/>
      <c r="BC652" s="165"/>
      <c r="BD652" s="161"/>
      <c r="BE652" s="161"/>
      <c r="BF652" s="161"/>
      <c r="BG652" s="161"/>
      <c r="BH652" s="28"/>
      <c r="BI652" s="161"/>
      <c r="BJ652" s="161"/>
      <c r="BK652" s="161"/>
      <c r="BL652" s="161"/>
      <c r="BO652" s="161"/>
      <c r="BP652" s="161"/>
      <c r="BQ652" s="161"/>
      <c r="BR652" s="161"/>
      <c r="BT652" s="161"/>
      <c r="BU652" s="161"/>
      <c r="BV652" s="161"/>
      <c r="BW652" s="161"/>
      <c r="BY652" s="28"/>
      <c r="CI652" s="174"/>
      <c r="CL652" s="28"/>
      <c r="CO652" s="28"/>
      <c r="CX652" s="174"/>
      <c r="DA652" s="28"/>
      <c r="DD652" s="28"/>
    </row>
    <row r="653" spans="47:108">
      <c r="AU653" s="12"/>
      <c r="AV653" s="12"/>
      <c r="AW653" s="12"/>
      <c r="AX653" s="12"/>
      <c r="AY653" s="161"/>
      <c r="AZ653" s="161"/>
      <c r="BA653" s="161"/>
      <c r="BB653" s="161"/>
      <c r="BC653" s="165"/>
      <c r="BD653" s="161"/>
      <c r="BE653" s="161"/>
      <c r="BF653" s="161"/>
      <c r="BG653" s="161"/>
      <c r="BH653" s="28"/>
      <c r="BI653" s="161"/>
      <c r="BJ653" s="161"/>
      <c r="BK653" s="161"/>
      <c r="BL653" s="161"/>
      <c r="BO653" s="161"/>
      <c r="BP653" s="161"/>
      <c r="BQ653" s="161"/>
      <c r="BR653" s="161"/>
      <c r="BT653" s="161"/>
      <c r="BU653" s="161"/>
      <c r="BV653" s="161"/>
      <c r="BW653" s="161"/>
      <c r="BY653" s="28"/>
      <c r="CI653" s="174"/>
      <c r="CL653" s="28"/>
      <c r="CO653" s="28"/>
      <c r="CX653" s="174"/>
      <c r="DA653" s="28"/>
      <c r="DD653" s="28"/>
    </row>
    <row r="654" spans="47:108">
      <c r="AU654" s="12"/>
      <c r="AV654" s="12"/>
      <c r="AW654" s="12"/>
      <c r="AX654" s="12"/>
      <c r="AY654" s="161"/>
      <c r="AZ654" s="161"/>
      <c r="BA654" s="161"/>
      <c r="BB654" s="161"/>
      <c r="BC654" s="165"/>
      <c r="BD654" s="161"/>
      <c r="BE654" s="161"/>
      <c r="BF654" s="161"/>
      <c r="BG654" s="161"/>
      <c r="BH654" s="28"/>
      <c r="BI654" s="161"/>
      <c r="BJ654" s="161"/>
      <c r="BK654" s="161"/>
      <c r="BL654" s="161"/>
      <c r="BO654" s="161"/>
      <c r="BP654" s="161"/>
      <c r="BQ654" s="161"/>
      <c r="BR654" s="161"/>
      <c r="BT654" s="161"/>
      <c r="BU654" s="161"/>
      <c r="BV654" s="161"/>
      <c r="BW654" s="161"/>
      <c r="BY654" s="28"/>
      <c r="CI654" s="174"/>
      <c r="CL654" s="28"/>
      <c r="CO654" s="28"/>
      <c r="CX654" s="174"/>
      <c r="DA654" s="28"/>
      <c r="DD654" s="28"/>
    </row>
    <row r="655" spans="47:108">
      <c r="AU655" s="12"/>
      <c r="AV655" s="12"/>
      <c r="AW655" s="12"/>
      <c r="AX655" s="12"/>
      <c r="AY655" s="161"/>
      <c r="AZ655" s="161"/>
      <c r="BA655" s="161"/>
      <c r="BB655" s="161"/>
      <c r="BC655" s="165"/>
      <c r="BD655" s="161"/>
      <c r="BE655" s="161"/>
      <c r="BF655" s="161"/>
      <c r="BG655" s="161"/>
      <c r="BH655" s="28"/>
      <c r="BI655" s="161"/>
      <c r="BJ655" s="161"/>
      <c r="BK655" s="161"/>
      <c r="BL655" s="161"/>
      <c r="BO655" s="161"/>
      <c r="BP655" s="161"/>
      <c r="BQ655" s="161"/>
      <c r="BR655" s="161"/>
      <c r="BT655" s="161"/>
      <c r="BU655" s="161"/>
      <c r="BV655" s="161"/>
      <c r="BW655" s="161"/>
      <c r="BY655" s="28"/>
      <c r="CI655" s="174"/>
      <c r="CL655" s="28"/>
      <c r="CO655" s="28"/>
      <c r="CX655" s="174"/>
      <c r="DA655" s="28"/>
      <c r="DD655" s="28"/>
    </row>
    <row r="656" spans="47:108">
      <c r="AU656" s="12"/>
      <c r="AV656" s="12"/>
      <c r="AW656" s="12"/>
      <c r="AX656" s="12"/>
      <c r="AY656" s="161"/>
      <c r="AZ656" s="161"/>
      <c r="BA656" s="161"/>
      <c r="BB656" s="161"/>
      <c r="BC656" s="165"/>
      <c r="BD656" s="161"/>
      <c r="BE656" s="161"/>
      <c r="BF656" s="161"/>
      <c r="BG656" s="161"/>
      <c r="BH656" s="28"/>
      <c r="BI656" s="161"/>
      <c r="BJ656" s="161"/>
      <c r="BK656" s="161"/>
      <c r="BL656" s="161"/>
      <c r="BO656" s="161"/>
      <c r="BP656" s="161"/>
      <c r="BQ656" s="161"/>
      <c r="BR656" s="161"/>
      <c r="BT656" s="161"/>
      <c r="BU656" s="161"/>
      <c r="BV656" s="161"/>
      <c r="BW656" s="161"/>
      <c r="BY656" s="28"/>
      <c r="CI656" s="174"/>
      <c r="CL656" s="28"/>
      <c r="CO656" s="28"/>
      <c r="CX656" s="174"/>
      <c r="DA656" s="28"/>
      <c r="DD656" s="28"/>
    </row>
    <row r="657" spans="47:108">
      <c r="AU657" s="12"/>
      <c r="AV657" s="12"/>
      <c r="AW657" s="12"/>
      <c r="AX657" s="12"/>
      <c r="AY657" s="161"/>
      <c r="AZ657" s="161"/>
      <c r="BA657" s="161"/>
      <c r="BB657" s="161"/>
      <c r="BC657" s="165"/>
      <c r="BD657" s="161"/>
      <c r="BE657" s="161"/>
      <c r="BF657" s="161"/>
      <c r="BG657" s="161"/>
      <c r="BH657" s="28"/>
      <c r="BI657" s="161"/>
      <c r="BJ657" s="161"/>
      <c r="BK657" s="161"/>
      <c r="BL657" s="161"/>
      <c r="BO657" s="161"/>
      <c r="BP657" s="161"/>
      <c r="BQ657" s="161"/>
      <c r="BR657" s="161"/>
      <c r="BT657" s="161"/>
      <c r="BU657" s="161"/>
      <c r="BV657" s="161"/>
      <c r="BW657" s="161"/>
      <c r="BY657" s="28"/>
      <c r="CI657" s="174"/>
      <c r="CL657" s="28"/>
      <c r="CO657" s="28"/>
      <c r="CX657" s="174"/>
      <c r="DA657" s="28"/>
      <c r="DD657" s="28"/>
    </row>
    <row r="658" spans="47:108">
      <c r="AU658" s="12"/>
      <c r="AV658" s="12"/>
      <c r="AW658" s="12"/>
      <c r="AX658" s="12"/>
      <c r="AY658" s="161"/>
      <c r="AZ658" s="161"/>
      <c r="BA658" s="161"/>
      <c r="BB658" s="161"/>
      <c r="BC658" s="165"/>
      <c r="BD658" s="161"/>
      <c r="BE658" s="161"/>
      <c r="BF658" s="161"/>
      <c r="BG658" s="161"/>
      <c r="BH658" s="28"/>
      <c r="BI658" s="161"/>
      <c r="BJ658" s="161"/>
      <c r="BK658" s="161"/>
      <c r="BL658" s="161"/>
      <c r="BO658" s="161"/>
      <c r="BP658" s="161"/>
      <c r="BQ658" s="161"/>
      <c r="BR658" s="161"/>
      <c r="BT658" s="161"/>
      <c r="BU658" s="161"/>
      <c r="BV658" s="161"/>
      <c r="BW658" s="161"/>
      <c r="BY658" s="28"/>
      <c r="CI658" s="174"/>
      <c r="CL658" s="28"/>
      <c r="CO658" s="28"/>
      <c r="CX658" s="174"/>
      <c r="DA658" s="28"/>
      <c r="DD658" s="28"/>
    </row>
    <row r="659" spans="47:108">
      <c r="AU659" s="12"/>
      <c r="AV659" s="12"/>
      <c r="AW659" s="12"/>
      <c r="AX659" s="12"/>
      <c r="AY659" s="161"/>
      <c r="AZ659" s="161"/>
      <c r="BA659" s="161"/>
      <c r="BB659" s="161"/>
      <c r="BC659" s="165"/>
      <c r="BD659" s="161"/>
      <c r="BE659" s="161"/>
      <c r="BF659" s="161"/>
      <c r="BG659" s="161"/>
      <c r="BH659" s="28"/>
      <c r="BI659" s="161"/>
      <c r="BJ659" s="161"/>
      <c r="BK659" s="161"/>
      <c r="BL659" s="161"/>
      <c r="BO659" s="161"/>
      <c r="BP659" s="161"/>
      <c r="BQ659" s="161"/>
      <c r="BR659" s="161"/>
      <c r="BT659" s="161"/>
      <c r="BU659" s="161"/>
      <c r="BV659" s="161"/>
      <c r="BW659" s="161"/>
      <c r="BY659" s="28"/>
      <c r="CI659" s="174"/>
      <c r="CL659" s="28"/>
      <c r="CO659" s="28"/>
      <c r="CX659" s="174"/>
      <c r="DA659" s="28"/>
      <c r="DD659" s="28"/>
    </row>
    <row r="660" spans="47:108">
      <c r="AU660" s="12"/>
      <c r="AV660" s="12"/>
      <c r="AW660" s="12"/>
      <c r="AX660" s="12"/>
      <c r="AY660" s="161"/>
      <c r="AZ660" s="161"/>
      <c r="BA660" s="161"/>
      <c r="BB660" s="161"/>
      <c r="BC660" s="165"/>
      <c r="BD660" s="161"/>
      <c r="BE660" s="161"/>
      <c r="BF660" s="161"/>
      <c r="BG660" s="161"/>
      <c r="BH660" s="28"/>
      <c r="BI660" s="161"/>
      <c r="BJ660" s="161"/>
      <c r="BK660" s="161"/>
      <c r="BL660" s="161"/>
      <c r="BO660" s="161"/>
      <c r="BP660" s="161"/>
      <c r="BQ660" s="161"/>
      <c r="BR660" s="161"/>
      <c r="BT660" s="161"/>
      <c r="BU660" s="161"/>
      <c r="BV660" s="161"/>
      <c r="BW660" s="161"/>
      <c r="BY660" s="28"/>
      <c r="CI660" s="174"/>
      <c r="CL660" s="28"/>
      <c r="CO660" s="28"/>
      <c r="CX660" s="174"/>
      <c r="DA660" s="28"/>
      <c r="DD660" s="28"/>
    </row>
    <row r="661" spans="47:108">
      <c r="AU661" s="12"/>
      <c r="AV661" s="12"/>
      <c r="AW661" s="12"/>
      <c r="AX661" s="12"/>
      <c r="AY661" s="161"/>
      <c r="AZ661" s="161"/>
      <c r="BA661" s="161"/>
      <c r="BB661" s="161"/>
      <c r="BC661" s="165"/>
      <c r="BD661" s="161"/>
      <c r="BE661" s="161"/>
      <c r="BF661" s="161"/>
      <c r="BG661" s="161"/>
      <c r="BH661" s="28"/>
      <c r="BI661" s="161"/>
      <c r="BJ661" s="161"/>
      <c r="BK661" s="161"/>
      <c r="BL661" s="161"/>
      <c r="BO661" s="161"/>
      <c r="BP661" s="161"/>
      <c r="BQ661" s="161"/>
      <c r="BR661" s="161"/>
      <c r="BT661" s="161"/>
      <c r="BU661" s="161"/>
      <c r="BV661" s="161"/>
      <c r="BW661" s="161"/>
      <c r="BY661" s="28"/>
      <c r="CI661" s="174"/>
      <c r="CL661" s="28"/>
      <c r="CO661" s="28"/>
      <c r="CX661" s="174"/>
      <c r="DA661" s="28"/>
      <c r="DD661" s="28"/>
    </row>
    <row r="662" spans="47:108">
      <c r="AU662" s="12"/>
      <c r="AV662" s="12"/>
      <c r="AW662" s="12"/>
      <c r="AX662" s="12"/>
      <c r="AY662" s="161"/>
      <c r="AZ662" s="161"/>
      <c r="BA662" s="161"/>
      <c r="BB662" s="161"/>
      <c r="BC662" s="165"/>
      <c r="BD662" s="161"/>
      <c r="BE662" s="161"/>
      <c r="BF662" s="161"/>
      <c r="BG662" s="161"/>
      <c r="BH662" s="28"/>
      <c r="BI662" s="161"/>
      <c r="BJ662" s="161"/>
      <c r="BK662" s="161"/>
      <c r="BL662" s="161"/>
      <c r="BO662" s="161"/>
      <c r="BP662" s="161"/>
      <c r="BQ662" s="161"/>
      <c r="BR662" s="161"/>
      <c r="BT662" s="161"/>
      <c r="BU662" s="161"/>
      <c r="BV662" s="161"/>
      <c r="BW662" s="161"/>
      <c r="BY662" s="28"/>
      <c r="CI662" s="174"/>
      <c r="CL662" s="28"/>
      <c r="CO662" s="28"/>
      <c r="CX662" s="174"/>
      <c r="DA662" s="28"/>
      <c r="DD662" s="28"/>
    </row>
    <row r="663" spans="47:108">
      <c r="AU663" s="12"/>
      <c r="AV663" s="12"/>
      <c r="AW663" s="12"/>
      <c r="AX663" s="12"/>
      <c r="AY663" s="161"/>
      <c r="AZ663" s="161"/>
      <c r="BA663" s="161"/>
      <c r="BB663" s="161"/>
      <c r="BC663" s="165"/>
      <c r="BD663" s="161"/>
      <c r="BE663" s="161"/>
      <c r="BF663" s="161"/>
      <c r="BG663" s="161"/>
      <c r="BH663" s="28"/>
      <c r="BI663" s="161"/>
      <c r="BJ663" s="161"/>
      <c r="BK663" s="161"/>
      <c r="BL663" s="161"/>
      <c r="BO663" s="161"/>
      <c r="BP663" s="161"/>
      <c r="BQ663" s="161"/>
      <c r="BR663" s="161"/>
      <c r="BT663" s="161"/>
      <c r="BU663" s="161"/>
      <c r="BV663" s="161"/>
      <c r="BW663" s="161"/>
      <c r="BY663" s="28"/>
      <c r="CI663" s="174"/>
      <c r="CL663" s="28"/>
      <c r="CO663" s="28"/>
      <c r="CX663" s="174"/>
      <c r="DA663" s="28"/>
      <c r="DD663" s="28"/>
    </row>
    <row r="664" spans="47:108">
      <c r="AU664" s="12"/>
      <c r="AV664" s="12"/>
      <c r="AW664" s="12"/>
      <c r="AX664" s="12"/>
      <c r="AY664" s="161"/>
      <c r="AZ664" s="161"/>
      <c r="BA664" s="161"/>
      <c r="BB664" s="161"/>
      <c r="BC664" s="165"/>
      <c r="BD664" s="161"/>
      <c r="BE664" s="161"/>
      <c r="BF664" s="161"/>
      <c r="BG664" s="161"/>
      <c r="BH664" s="28"/>
      <c r="BI664" s="161"/>
      <c r="BJ664" s="161"/>
      <c r="BK664" s="161"/>
      <c r="BL664" s="161"/>
      <c r="BO664" s="161"/>
      <c r="BP664" s="161"/>
      <c r="BQ664" s="161"/>
      <c r="BR664" s="161"/>
      <c r="BT664" s="161"/>
      <c r="BU664" s="161"/>
      <c r="BV664" s="161"/>
      <c r="BW664" s="161"/>
      <c r="BY664" s="28"/>
      <c r="CI664" s="174"/>
      <c r="CL664" s="28"/>
      <c r="CO664" s="28"/>
      <c r="CX664" s="174"/>
      <c r="DA664" s="28"/>
      <c r="DD664" s="28"/>
    </row>
    <row r="665" spans="47:108">
      <c r="AU665" s="12"/>
      <c r="AV665" s="12"/>
      <c r="AW665" s="12"/>
      <c r="AX665" s="12"/>
      <c r="AY665" s="161"/>
      <c r="AZ665" s="161"/>
      <c r="BA665" s="161"/>
      <c r="BB665" s="161"/>
      <c r="BC665" s="165"/>
      <c r="BD665" s="161"/>
      <c r="BE665" s="161"/>
      <c r="BF665" s="161"/>
      <c r="BG665" s="161"/>
      <c r="BH665" s="28"/>
      <c r="BI665" s="161"/>
      <c r="BJ665" s="161"/>
      <c r="BK665" s="161"/>
      <c r="BL665" s="161"/>
      <c r="BO665" s="161"/>
      <c r="BP665" s="161"/>
      <c r="BQ665" s="161"/>
      <c r="BR665" s="161"/>
      <c r="BT665" s="161"/>
      <c r="BU665" s="161"/>
      <c r="BV665" s="161"/>
      <c r="BW665" s="161"/>
      <c r="BY665" s="28"/>
      <c r="CI665" s="174"/>
      <c r="CL665" s="28"/>
      <c r="CO665" s="28"/>
      <c r="CX665" s="174"/>
      <c r="DA665" s="28"/>
      <c r="DD665" s="28"/>
    </row>
    <row r="666" spans="47:108">
      <c r="AU666" s="12"/>
      <c r="AV666" s="12"/>
      <c r="AW666" s="12"/>
      <c r="AX666" s="12"/>
      <c r="AY666" s="161"/>
      <c r="AZ666" s="161"/>
      <c r="BA666" s="161"/>
      <c r="BB666" s="161"/>
      <c r="BC666" s="165"/>
      <c r="BD666" s="161"/>
      <c r="BE666" s="161"/>
      <c r="BF666" s="161"/>
      <c r="BG666" s="161"/>
      <c r="BH666" s="28"/>
      <c r="BI666" s="161"/>
      <c r="BJ666" s="161"/>
      <c r="BK666" s="161"/>
      <c r="BL666" s="161"/>
      <c r="BO666" s="161"/>
      <c r="BP666" s="161"/>
      <c r="BQ666" s="161"/>
      <c r="BR666" s="161"/>
      <c r="BT666" s="161"/>
      <c r="BU666" s="161"/>
      <c r="BV666" s="161"/>
      <c r="BW666" s="161"/>
      <c r="BY666" s="28"/>
      <c r="CI666" s="174"/>
      <c r="CL666" s="28"/>
      <c r="CO666" s="28"/>
      <c r="CX666" s="174"/>
      <c r="DA666" s="28"/>
      <c r="DD666" s="28"/>
    </row>
    <row r="667" spans="47:108">
      <c r="AU667" s="12"/>
      <c r="AV667" s="12"/>
      <c r="AW667" s="12"/>
      <c r="AX667" s="12"/>
      <c r="AY667" s="161"/>
      <c r="AZ667" s="161"/>
      <c r="BA667" s="161"/>
      <c r="BB667" s="161"/>
      <c r="BC667" s="165"/>
      <c r="BD667" s="161"/>
      <c r="BE667" s="161"/>
      <c r="BF667" s="161"/>
      <c r="BG667" s="161"/>
      <c r="BH667" s="28"/>
      <c r="BI667" s="161"/>
      <c r="BJ667" s="161"/>
      <c r="BK667" s="161"/>
      <c r="BL667" s="161"/>
      <c r="BO667" s="161"/>
      <c r="BP667" s="161"/>
      <c r="BQ667" s="161"/>
      <c r="BR667" s="161"/>
      <c r="BT667" s="161"/>
      <c r="BU667" s="161"/>
      <c r="BV667" s="161"/>
      <c r="BW667" s="161"/>
      <c r="BY667" s="28"/>
      <c r="CI667" s="174"/>
      <c r="CL667" s="28"/>
      <c r="CO667" s="28"/>
      <c r="CX667" s="174"/>
      <c r="DA667" s="28"/>
      <c r="DD667" s="28"/>
    </row>
    <row r="668" spans="47:108">
      <c r="AU668" s="12"/>
      <c r="AV668" s="12"/>
      <c r="AW668" s="12"/>
      <c r="AX668" s="12"/>
      <c r="AY668" s="161"/>
      <c r="AZ668" s="161"/>
      <c r="BA668" s="161"/>
      <c r="BB668" s="161"/>
      <c r="BC668" s="165"/>
      <c r="BD668" s="161"/>
      <c r="BE668" s="161"/>
      <c r="BF668" s="161"/>
      <c r="BG668" s="161"/>
      <c r="BH668" s="28"/>
      <c r="BI668" s="161"/>
      <c r="BJ668" s="161"/>
      <c r="BK668" s="161"/>
      <c r="BL668" s="161"/>
      <c r="BO668" s="161"/>
      <c r="BP668" s="161"/>
      <c r="BQ668" s="161"/>
      <c r="BR668" s="161"/>
      <c r="BT668" s="161"/>
      <c r="BU668" s="161"/>
      <c r="BV668" s="161"/>
      <c r="BW668" s="161"/>
      <c r="BY668" s="28"/>
      <c r="CI668" s="174"/>
      <c r="CL668" s="28"/>
      <c r="CO668" s="28"/>
      <c r="CX668" s="174"/>
      <c r="DA668" s="28"/>
      <c r="DD668" s="28"/>
    </row>
    <row r="669" spans="47:108">
      <c r="AU669" s="12"/>
      <c r="AV669" s="12"/>
      <c r="AW669" s="12"/>
      <c r="AX669" s="12"/>
      <c r="AY669" s="161"/>
      <c r="AZ669" s="161"/>
      <c r="BA669" s="161"/>
      <c r="BB669" s="161"/>
      <c r="BC669" s="165"/>
      <c r="BD669" s="161"/>
      <c r="BE669" s="161"/>
      <c r="BF669" s="161"/>
      <c r="BG669" s="161"/>
      <c r="BH669" s="28"/>
      <c r="BI669" s="161"/>
      <c r="BJ669" s="161"/>
      <c r="BK669" s="161"/>
      <c r="BL669" s="161"/>
      <c r="BO669" s="161"/>
      <c r="BP669" s="161"/>
      <c r="BQ669" s="161"/>
      <c r="BR669" s="161"/>
      <c r="BT669" s="161"/>
      <c r="BU669" s="161"/>
      <c r="BV669" s="161"/>
      <c r="BW669" s="161"/>
      <c r="BY669" s="28"/>
      <c r="CI669" s="174"/>
      <c r="CL669" s="28"/>
      <c r="CO669" s="28"/>
      <c r="CX669" s="174"/>
      <c r="DA669" s="28"/>
      <c r="DD669" s="28"/>
    </row>
    <row r="670" spans="47:108">
      <c r="AU670" s="12"/>
      <c r="AV670" s="12"/>
      <c r="AW670" s="12"/>
      <c r="AX670" s="12"/>
      <c r="AY670" s="161"/>
      <c r="AZ670" s="161"/>
      <c r="BA670" s="161"/>
      <c r="BB670" s="161"/>
      <c r="BC670" s="165"/>
      <c r="BD670" s="161"/>
      <c r="BE670" s="161"/>
      <c r="BF670" s="161"/>
      <c r="BG670" s="161"/>
      <c r="BH670" s="28"/>
      <c r="BI670" s="161"/>
      <c r="BJ670" s="161"/>
      <c r="BK670" s="161"/>
      <c r="BL670" s="161"/>
      <c r="BO670" s="161"/>
      <c r="BP670" s="161"/>
      <c r="BQ670" s="161"/>
      <c r="BR670" s="161"/>
      <c r="BT670" s="161"/>
      <c r="BU670" s="161"/>
      <c r="BV670" s="161"/>
      <c r="BW670" s="161"/>
      <c r="BY670" s="28"/>
      <c r="CI670" s="174"/>
      <c r="CL670" s="28"/>
      <c r="CO670" s="28"/>
      <c r="CX670" s="174"/>
      <c r="DA670" s="28"/>
      <c r="DD670" s="28"/>
    </row>
    <row r="671" spans="47:108">
      <c r="AU671" s="12"/>
      <c r="AV671" s="12"/>
      <c r="AW671" s="12"/>
      <c r="AX671" s="12"/>
      <c r="AY671" s="161"/>
      <c r="AZ671" s="161"/>
      <c r="BA671" s="161"/>
      <c r="BB671" s="161"/>
      <c r="BC671" s="165"/>
      <c r="BD671" s="161"/>
      <c r="BE671" s="161"/>
      <c r="BF671" s="161"/>
      <c r="BG671" s="161"/>
      <c r="BH671" s="28"/>
      <c r="BI671" s="161"/>
      <c r="BJ671" s="161"/>
      <c r="BK671" s="161"/>
      <c r="BL671" s="161"/>
      <c r="BO671" s="161"/>
      <c r="BP671" s="161"/>
      <c r="BQ671" s="161"/>
      <c r="BR671" s="161"/>
      <c r="BT671" s="161"/>
      <c r="BU671" s="161"/>
      <c r="BV671" s="161"/>
      <c r="BW671" s="161"/>
      <c r="BY671" s="28"/>
      <c r="CI671" s="174"/>
      <c r="CL671" s="28"/>
      <c r="CO671" s="28"/>
      <c r="CX671" s="174"/>
      <c r="DA671" s="28"/>
      <c r="DD671" s="28"/>
    </row>
    <row r="672" spans="47:108">
      <c r="AU672" s="12"/>
      <c r="AV672" s="12"/>
      <c r="AW672" s="12"/>
      <c r="AX672" s="12"/>
      <c r="AY672" s="161"/>
      <c r="AZ672" s="161"/>
      <c r="BA672" s="161"/>
      <c r="BB672" s="161"/>
      <c r="BC672" s="165"/>
      <c r="BD672" s="161"/>
      <c r="BE672" s="161"/>
      <c r="BF672" s="161"/>
      <c r="BG672" s="161"/>
      <c r="BH672" s="28"/>
      <c r="BI672" s="161"/>
      <c r="BJ672" s="161"/>
      <c r="BK672" s="161"/>
      <c r="BL672" s="161"/>
      <c r="BO672" s="161"/>
      <c r="BP672" s="161"/>
      <c r="BQ672" s="161"/>
      <c r="BR672" s="161"/>
      <c r="BT672" s="161"/>
      <c r="BU672" s="161"/>
      <c r="BV672" s="161"/>
      <c r="BW672" s="161"/>
      <c r="BY672" s="28"/>
      <c r="CI672" s="174"/>
      <c r="CL672" s="28"/>
      <c r="CO672" s="28"/>
      <c r="CX672" s="174"/>
      <c r="DA672" s="28"/>
      <c r="DD672" s="28"/>
    </row>
    <row r="673" spans="47:108">
      <c r="AU673" s="12"/>
      <c r="AV673" s="12"/>
      <c r="AW673" s="12"/>
      <c r="AX673" s="12"/>
      <c r="AY673" s="161"/>
      <c r="AZ673" s="161"/>
      <c r="BA673" s="161"/>
      <c r="BB673" s="161"/>
      <c r="BC673" s="165"/>
      <c r="BD673" s="161"/>
      <c r="BE673" s="161"/>
      <c r="BF673" s="161"/>
      <c r="BG673" s="161"/>
      <c r="BH673" s="28"/>
      <c r="BI673" s="161"/>
      <c r="BJ673" s="161"/>
      <c r="BK673" s="161"/>
      <c r="BL673" s="161"/>
      <c r="BO673" s="161"/>
      <c r="BP673" s="161"/>
      <c r="BQ673" s="161"/>
      <c r="BR673" s="161"/>
      <c r="BT673" s="161"/>
      <c r="BU673" s="161"/>
      <c r="BV673" s="161"/>
      <c r="BW673" s="161"/>
      <c r="BY673" s="28"/>
      <c r="CI673" s="174"/>
      <c r="CL673" s="28"/>
      <c r="CO673" s="28"/>
      <c r="CX673" s="174"/>
      <c r="DA673" s="28"/>
      <c r="DD673" s="28"/>
    </row>
    <row r="674" spans="47:108">
      <c r="AU674" s="12"/>
      <c r="AV674" s="12"/>
      <c r="AW674" s="12"/>
      <c r="AX674" s="12"/>
      <c r="AY674" s="161"/>
      <c r="AZ674" s="161"/>
      <c r="BA674" s="161"/>
      <c r="BB674" s="161"/>
      <c r="BC674" s="165"/>
      <c r="BD674" s="161"/>
      <c r="BE674" s="161"/>
      <c r="BF674" s="161"/>
      <c r="BG674" s="161"/>
      <c r="BH674" s="28"/>
      <c r="BI674" s="161"/>
      <c r="BJ674" s="161"/>
      <c r="BK674" s="161"/>
      <c r="BL674" s="161"/>
      <c r="BO674" s="161"/>
      <c r="BP674" s="161"/>
      <c r="BQ674" s="161"/>
      <c r="BR674" s="161"/>
      <c r="BT674" s="161"/>
      <c r="BU674" s="161"/>
      <c r="BV674" s="161"/>
      <c r="BW674" s="161"/>
      <c r="BY674" s="28"/>
      <c r="CI674" s="174"/>
      <c r="CL674" s="28"/>
      <c r="CO674" s="28"/>
      <c r="CX674" s="174"/>
      <c r="DA674" s="28"/>
      <c r="DD674" s="28"/>
    </row>
    <row r="675" spans="47:108">
      <c r="AU675" s="12"/>
      <c r="AV675" s="12"/>
      <c r="AW675" s="12"/>
      <c r="AX675" s="12"/>
      <c r="AY675" s="161"/>
      <c r="AZ675" s="161"/>
      <c r="BA675" s="161"/>
      <c r="BB675" s="161"/>
      <c r="BC675" s="165"/>
      <c r="BD675" s="161"/>
      <c r="BE675" s="161"/>
      <c r="BF675" s="161"/>
      <c r="BG675" s="161"/>
      <c r="BH675" s="28"/>
      <c r="BI675" s="161"/>
      <c r="BJ675" s="161"/>
      <c r="BK675" s="161"/>
      <c r="BL675" s="161"/>
      <c r="BO675" s="161"/>
      <c r="BP675" s="161"/>
      <c r="BQ675" s="161"/>
      <c r="BR675" s="161"/>
      <c r="BT675" s="161"/>
      <c r="BU675" s="161"/>
      <c r="BV675" s="161"/>
      <c r="BW675" s="161"/>
      <c r="BY675" s="28"/>
      <c r="CI675" s="174"/>
      <c r="CL675" s="28"/>
      <c r="CO675" s="28"/>
      <c r="CX675" s="174"/>
      <c r="DA675" s="28"/>
      <c r="DD675" s="28"/>
    </row>
    <row r="676" spans="47:108">
      <c r="AU676" s="12"/>
      <c r="AV676" s="12"/>
      <c r="AW676" s="12"/>
      <c r="AX676" s="12"/>
      <c r="AY676" s="161"/>
      <c r="AZ676" s="161"/>
      <c r="BA676" s="161"/>
      <c r="BB676" s="161"/>
      <c r="BC676" s="165"/>
      <c r="BD676" s="161"/>
      <c r="BE676" s="161"/>
      <c r="BF676" s="161"/>
      <c r="BG676" s="161"/>
      <c r="BH676" s="28"/>
      <c r="BI676" s="161"/>
      <c r="BJ676" s="161"/>
      <c r="BK676" s="161"/>
      <c r="BL676" s="161"/>
      <c r="BO676" s="161"/>
      <c r="BP676" s="161"/>
      <c r="BQ676" s="161"/>
      <c r="BR676" s="161"/>
      <c r="BT676" s="161"/>
      <c r="BU676" s="161"/>
      <c r="BV676" s="161"/>
      <c r="BW676" s="161"/>
      <c r="BY676" s="28"/>
      <c r="CI676" s="174"/>
      <c r="CL676" s="28"/>
      <c r="CO676" s="28"/>
      <c r="CX676" s="174"/>
      <c r="DA676" s="28"/>
      <c r="DD676" s="28"/>
    </row>
    <row r="677" spans="47:108">
      <c r="AU677" s="12"/>
      <c r="AV677" s="12"/>
      <c r="AW677" s="12"/>
      <c r="AX677" s="12"/>
      <c r="AY677" s="161"/>
      <c r="AZ677" s="161"/>
      <c r="BA677" s="161"/>
      <c r="BB677" s="161"/>
      <c r="BC677" s="165"/>
      <c r="BD677" s="161"/>
      <c r="BE677" s="161"/>
      <c r="BF677" s="161"/>
      <c r="BG677" s="161"/>
      <c r="BH677" s="28"/>
      <c r="BI677" s="161"/>
      <c r="BJ677" s="161"/>
      <c r="BK677" s="161"/>
      <c r="BL677" s="161"/>
      <c r="BO677" s="161"/>
      <c r="BP677" s="161"/>
      <c r="BQ677" s="161"/>
      <c r="BR677" s="161"/>
      <c r="BT677" s="161"/>
      <c r="BU677" s="161"/>
      <c r="BV677" s="161"/>
      <c r="BW677" s="161"/>
      <c r="BY677" s="28"/>
      <c r="CI677" s="174"/>
      <c r="CL677" s="28"/>
      <c r="CO677" s="28"/>
      <c r="CX677" s="174"/>
      <c r="DA677" s="28"/>
      <c r="DD677" s="28"/>
    </row>
    <row r="678" spans="47:108">
      <c r="AU678" s="12"/>
      <c r="AV678" s="12"/>
      <c r="AW678" s="12"/>
      <c r="AX678" s="12"/>
      <c r="AY678" s="161"/>
      <c r="AZ678" s="161"/>
      <c r="BA678" s="161"/>
      <c r="BB678" s="161"/>
      <c r="BC678" s="165"/>
      <c r="BD678" s="161"/>
      <c r="BE678" s="161"/>
      <c r="BF678" s="161"/>
      <c r="BG678" s="161"/>
      <c r="BH678" s="28"/>
      <c r="BI678" s="161"/>
      <c r="BJ678" s="161"/>
      <c r="BK678" s="161"/>
      <c r="BL678" s="161"/>
      <c r="BO678" s="161"/>
      <c r="BP678" s="161"/>
      <c r="BQ678" s="161"/>
      <c r="BR678" s="161"/>
      <c r="BT678" s="161"/>
      <c r="BU678" s="161"/>
      <c r="BV678" s="161"/>
      <c r="BW678" s="161"/>
      <c r="BY678" s="28"/>
      <c r="CI678" s="174"/>
      <c r="CL678" s="28"/>
      <c r="CO678" s="28"/>
      <c r="CX678" s="174"/>
      <c r="DA678" s="28"/>
      <c r="DD678" s="28"/>
    </row>
    <row r="679" spans="47:108">
      <c r="AU679" s="12"/>
      <c r="AV679" s="12"/>
      <c r="AW679" s="12"/>
      <c r="AX679" s="12"/>
      <c r="AY679" s="161"/>
      <c r="AZ679" s="161"/>
      <c r="BA679" s="161"/>
      <c r="BB679" s="161"/>
      <c r="BC679" s="165"/>
      <c r="BD679" s="161"/>
      <c r="BE679" s="161"/>
      <c r="BF679" s="161"/>
      <c r="BG679" s="161"/>
      <c r="BH679" s="28"/>
      <c r="BI679" s="161"/>
      <c r="BJ679" s="161"/>
      <c r="BK679" s="161"/>
      <c r="BL679" s="161"/>
      <c r="BO679" s="161"/>
      <c r="BP679" s="161"/>
      <c r="BQ679" s="161"/>
      <c r="BR679" s="161"/>
      <c r="BT679" s="161"/>
      <c r="BU679" s="161"/>
      <c r="BV679" s="161"/>
      <c r="BW679" s="161"/>
      <c r="BY679" s="28"/>
      <c r="CI679" s="174"/>
      <c r="CL679" s="28"/>
      <c r="CO679" s="28"/>
      <c r="CX679" s="174"/>
      <c r="DA679" s="28"/>
      <c r="DD679" s="28"/>
    </row>
    <row r="680" spans="47:108">
      <c r="AU680" s="12"/>
      <c r="AV680" s="12"/>
      <c r="AW680" s="12"/>
      <c r="AX680" s="12"/>
      <c r="AY680" s="161"/>
      <c r="AZ680" s="161"/>
      <c r="BA680" s="161"/>
      <c r="BB680" s="161"/>
      <c r="BC680" s="165"/>
      <c r="BD680" s="161"/>
      <c r="BE680" s="161"/>
      <c r="BF680" s="161"/>
      <c r="BG680" s="161"/>
      <c r="BH680" s="28"/>
      <c r="BI680" s="161"/>
      <c r="BJ680" s="161"/>
      <c r="BK680" s="161"/>
      <c r="BL680" s="161"/>
      <c r="BO680" s="161"/>
      <c r="BP680" s="161"/>
      <c r="BQ680" s="161"/>
      <c r="BR680" s="161"/>
      <c r="BT680" s="161"/>
      <c r="BU680" s="161"/>
      <c r="BV680" s="161"/>
      <c r="BW680" s="161"/>
      <c r="BY680" s="28"/>
      <c r="CI680" s="174"/>
      <c r="CL680" s="28"/>
      <c r="CO680" s="28"/>
      <c r="CX680" s="174"/>
      <c r="DA680" s="28"/>
      <c r="DD680" s="28"/>
    </row>
    <row r="681" spans="47:108">
      <c r="AU681" s="12"/>
      <c r="AV681" s="12"/>
      <c r="AW681" s="12"/>
      <c r="AX681" s="12"/>
      <c r="AY681" s="161"/>
      <c r="AZ681" s="161"/>
      <c r="BA681" s="161"/>
      <c r="BB681" s="161"/>
      <c r="BC681" s="165"/>
      <c r="BD681" s="161"/>
      <c r="BE681" s="161"/>
      <c r="BF681" s="161"/>
      <c r="BG681" s="161"/>
      <c r="BH681" s="28"/>
      <c r="BI681" s="161"/>
      <c r="BJ681" s="161"/>
      <c r="BK681" s="161"/>
      <c r="BL681" s="161"/>
      <c r="BO681" s="161"/>
      <c r="BP681" s="161"/>
      <c r="BQ681" s="161"/>
      <c r="BR681" s="161"/>
      <c r="BT681" s="161"/>
      <c r="BU681" s="161"/>
      <c r="BV681" s="161"/>
      <c r="BW681" s="161"/>
      <c r="BY681" s="28"/>
      <c r="CI681" s="174"/>
      <c r="CL681" s="28"/>
      <c r="CO681" s="28"/>
      <c r="CX681" s="174"/>
      <c r="DA681" s="28"/>
      <c r="DD681" s="28"/>
    </row>
    <row r="682" spans="47:108">
      <c r="AU682" s="12"/>
      <c r="AV682" s="12"/>
      <c r="AW682" s="12"/>
      <c r="AX682" s="12"/>
      <c r="AY682" s="161"/>
      <c r="AZ682" s="161"/>
      <c r="BA682" s="161"/>
      <c r="BB682" s="161"/>
      <c r="BC682" s="165"/>
      <c r="BD682" s="161"/>
      <c r="BE682" s="161"/>
      <c r="BF682" s="161"/>
      <c r="BG682" s="161"/>
      <c r="BH682" s="28"/>
      <c r="BI682" s="161"/>
      <c r="BJ682" s="161"/>
      <c r="BK682" s="161"/>
      <c r="BL682" s="161"/>
      <c r="BO682" s="161"/>
      <c r="BP682" s="161"/>
      <c r="BQ682" s="161"/>
      <c r="BR682" s="161"/>
      <c r="BT682" s="161"/>
      <c r="BU682" s="161"/>
      <c r="BV682" s="161"/>
      <c r="BW682" s="161"/>
      <c r="BY682" s="28"/>
      <c r="CI682" s="174"/>
      <c r="CL682" s="28"/>
      <c r="CO682" s="28"/>
      <c r="CX682" s="174"/>
      <c r="DA682" s="28"/>
      <c r="DD682" s="28"/>
    </row>
    <row r="683" spans="47:108">
      <c r="AU683" s="12"/>
      <c r="AV683" s="12"/>
      <c r="AW683" s="12"/>
      <c r="AX683" s="12"/>
      <c r="AY683" s="161"/>
      <c r="AZ683" s="161"/>
      <c r="BA683" s="161"/>
      <c r="BB683" s="161"/>
      <c r="BC683" s="165"/>
      <c r="BD683" s="161"/>
      <c r="BE683" s="161"/>
      <c r="BF683" s="161"/>
      <c r="BG683" s="161"/>
      <c r="BH683" s="28"/>
      <c r="BI683" s="161"/>
      <c r="BJ683" s="161"/>
      <c r="BK683" s="161"/>
      <c r="BL683" s="161"/>
      <c r="BO683" s="161"/>
      <c r="BP683" s="161"/>
      <c r="BQ683" s="161"/>
      <c r="BR683" s="161"/>
      <c r="BT683" s="161"/>
      <c r="BU683" s="161"/>
      <c r="BV683" s="161"/>
      <c r="BW683" s="161"/>
      <c r="BY683" s="28"/>
      <c r="CI683" s="174"/>
      <c r="CL683" s="28"/>
      <c r="CO683" s="28"/>
      <c r="CX683" s="174"/>
      <c r="DA683" s="28"/>
      <c r="DD683" s="28"/>
    </row>
    <row r="684" spans="47:108">
      <c r="AU684" s="12"/>
      <c r="AV684" s="12"/>
      <c r="AW684" s="12"/>
      <c r="AX684" s="12"/>
      <c r="AY684" s="161"/>
      <c r="AZ684" s="161"/>
      <c r="BA684" s="161"/>
      <c r="BB684" s="161"/>
      <c r="BC684" s="165"/>
      <c r="BD684" s="161"/>
      <c r="BE684" s="161"/>
      <c r="BF684" s="161"/>
      <c r="BG684" s="161"/>
      <c r="BH684" s="28"/>
      <c r="BI684" s="161"/>
      <c r="BJ684" s="161"/>
      <c r="BK684" s="161"/>
      <c r="BL684" s="161"/>
      <c r="BO684" s="161"/>
      <c r="BP684" s="161"/>
      <c r="BQ684" s="161"/>
      <c r="BR684" s="161"/>
      <c r="BT684" s="161"/>
      <c r="BU684" s="161"/>
      <c r="BV684" s="161"/>
      <c r="BW684" s="161"/>
      <c r="BY684" s="28"/>
      <c r="CI684" s="174"/>
      <c r="CL684" s="28"/>
      <c r="CO684" s="28"/>
      <c r="CX684" s="174"/>
      <c r="DA684" s="28"/>
      <c r="DD684" s="28"/>
    </row>
    <row r="685" spans="47:108">
      <c r="AU685" s="12"/>
      <c r="AV685" s="12"/>
      <c r="AW685" s="12"/>
      <c r="AX685" s="12"/>
      <c r="AY685" s="161"/>
      <c r="AZ685" s="161"/>
      <c r="BA685" s="161"/>
      <c r="BB685" s="161"/>
      <c r="BC685" s="165"/>
      <c r="BD685" s="161"/>
      <c r="BE685" s="161"/>
      <c r="BF685" s="161"/>
      <c r="BG685" s="161"/>
      <c r="BH685" s="28"/>
      <c r="BI685" s="161"/>
      <c r="BJ685" s="161"/>
      <c r="BK685" s="161"/>
      <c r="BL685" s="161"/>
      <c r="BO685" s="161"/>
      <c r="BP685" s="161"/>
      <c r="BQ685" s="161"/>
      <c r="BR685" s="161"/>
      <c r="BT685" s="161"/>
      <c r="BU685" s="161"/>
      <c r="BV685" s="161"/>
      <c r="BW685" s="161"/>
      <c r="BY685" s="28"/>
      <c r="CI685" s="174"/>
      <c r="CL685" s="28"/>
      <c r="CO685" s="28"/>
      <c r="CX685" s="174"/>
      <c r="DA685" s="28"/>
      <c r="DD685" s="28"/>
    </row>
    <row r="686" spans="47:108">
      <c r="AU686" s="12"/>
      <c r="AV686" s="12"/>
      <c r="AW686" s="12"/>
      <c r="AX686" s="12"/>
      <c r="AY686" s="161"/>
      <c r="AZ686" s="161"/>
      <c r="BA686" s="161"/>
      <c r="BB686" s="161"/>
      <c r="BC686" s="165"/>
      <c r="BD686" s="161"/>
      <c r="BE686" s="161"/>
      <c r="BF686" s="161"/>
      <c r="BG686" s="161"/>
      <c r="BH686" s="28"/>
      <c r="BI686" s="161"/>
      <c r="BJ686" s="161"/>
      <c r="BK686" s="161"/>
      <c r="BL686" s="161"/>
      <c r="BO686" s="161"/>
      <c r="BP686" s="161"/>
      <c r="BQ686" s="161"/>
      <c r="BR686" s="161"/>
      <c r="BT686" s="161"/>
      <c r="BU686" s="161"/>
      <c r="BV686" s="161"/>
      <c r="BW686" s="161"/>
      <c r="BY686" s="28"/>
      <c r="CI686" s="174"/>
      <c r="CL686" s="28"/>
      <c r="CO686" s="28"/>
      <c r="CX686" s="174"/>
      <c r="DA686" s="28"/>
      <c r="DD686" s="28"/>
    </row>
    <row r="687" spans="47:108">
      <c r="AU687" s="12"/>
      <c r="AV687" s="12"/>
      <c r="AW687" s="12"/>
      <c r="AX687" s="12"/>
      <c r="AY687" s="161"/>
      <c r="AZ687" s="161"/>
      <c r="BA687" s="161"/>
      <c r="BB687" s="161"/>
      <c r="BC687" s="165"/>
      <c r="BD687" s="161"/>
      <c r="BE687" s="161"/>
      <c r="BF687" s="161"/>
      <c r="BG687" s="161"/>
      <c r="BH687" s="28"/>
      <c r="BI687" s="161"/>
      <c r="BJ687" s="161"/>
      <c r="BK687" s="161"/>
      <c r="BL687" s="161"/>
      <c r="BO687" s="161"/>
      <c r="BP687" s="161"/>
      <c r="BQ687" s="161"/>
      <c r="BR687" s="161"/>
      <c r="BT687" s="161"/>
      <c r="BU687" s="161"/>
      <c r="BV687" s="161"/>
      <c r="BW687" s="161"/>
      <c r="BY687" s="28"/>
      <c r="CI687" s="174"/>
      <c r="CL687" s="28"/>
      <c r="CO687" s="28"/>
      <c r="CX687" s="174"/>
      <c r="DA687" s="28"/>
      <c r="DD687" s="28"/>
    </row>
    <row r="688" spans="47:108">
      <c r="AU688" s="12"/>
      <c r="AV688" s="12"/>
      <c r="AW688" s="12"/>
      <c r="AX688" s="12"/>
      <c r="AY688" s="161"/>
      <c r="AZ688" s="161"/>
      <c r="BA688" s="161"/>
      <c r="BB688" s="161"/>
      <c r="BC688" s="165"/>
      <c r="BD688" s="161"/>
      <c r="BE688" s="161"/>
      <c r="BF688" s="161"/>
      <c r="BG688" s="161"/>
      <c r="BH688" s="28"/>
      <c r="BI688" s="161"/>
      <c r="BJ688" s="161"/>
      <c r="BK688" s="161"/>
      <c r="BL688" s="161"/>
      <c r="BO688" s="161"/>
      <c r="BP688" s="161"/>
      <c r="BQ688" s="161"/>
      <c r="BR688" s="161"/>
      <c r="BT688" s="161"/>
      <c r="BU688" s="161"/>
      <c r="BV688" s="161"/>
      <c r="BW688" s="161"/>
      <c r="BY688" s="28"/>
      <c r="CI688" s="174"/>
      <c r="CL688" s="28"/>
      <c r="CO688" s="28"/>
      <c r="CX688" s="174"/>
      <c r="DA688" s="28"/>
      <c r="DD688" s="28"/>
    </row>
    <row r="689" spans="47:108">
      <c r="AU689" s="12"/>
      <c r="AV689" s="12"/>
      <c r="AW689" s="12"/>
      <c r="AX689" s="12"/>
      <c r="AY689" s="161"/>
      <c r="AZ689" s="161"/>
      <c r="BA689" s="161"/>
      <c r="BB689" s="161"/>
      <c r="BC689" s="165"/>
      <c r="BD689" s="161"/>
      <c r="BE689" s="161"/>
      <c r="BF689" s="161"/>
      <c r="BG689" s="161"/>
      <c r="BH689" s="28"/>
      <c r="BI689" s="161"/>
      <c r="BJ689" s="161"/>
      <c r="BK689" s="161"/>
      <c r="BL689" s="161"/>
      <c r="BO689" s="161"/>
      <c r="BP689" s="161"/>
      <c r="BQ689" s="161"/>
      <c r="BR689" s="161"/>
      <c r="BT689" s="161"/>
      <c r="BU689" s="161"/>
      <c r="BV689" s="161"/>
      <c r="BW689" s="161"/>
      <c r="BY689" s="28"/>
      <c r="CI689" s="174"/>
      <c r="CL689" s="28"/>
      <c r="CO689" s="28"/>
      <c r="CX689" s="174"/>
      <c r="DA689" s="28"/>
      <c r="DD689" s="28"/>
    </row>
    <row r="690" spans="47:108">
      <c r="AU690" s="12"/>
      <c r="AV690" s="12"/>
      <c r="AW690" s="12"/>
      <c r="AX690" s="12"/>
      <c r="AY690" s="161"/>
      <c r="AZ690" s="161"/>
      <c r="BA690" s="161"/>
      <c r="BB690" s="161"/>
      <c r="BC690" s="165"/>
      <c r="BD690" s="161"/>
      <c r="BE690" s="161"/>
      <c r="BF690" s="161"/>
      <c r="BG690" s="161"/>
      <c r="BH690" s="28"/>
      <c r="BI690" s="161"/>
      <c r="BJ690" s="161"/>
      <c r="BK690" s="161"/>
      <c r="BL690" s="161"/>
      <c r="BO690" s="161"/>
      <c r="BP690" s="161"/>
      <c r="BQ690" s="161"/>
      <c r="BR690" s="161"/>
      <c r="BT690" s="161"/>
      <c r="BU690" s="161"/>
      <c r="BV690" s="161"/>
      <c r="BW690" s="161"/>
      <c r="BY690" s="28"/>
      <c r="CI690" s="174"/>
      <c r="CL690" s="28"/>
      <c r="CO690" s="28"/>
      <c r="CX690" s="174"/>
      <c r="DA690" s="28"/>
      <c r="DD690" s="28"/>
    </row>
    <row r="691" spans="47:108">
      <c r="AU691" s="12"/>
      <c r="AV691" s="12"/>
      <c r="AW691" s="12"/>
      <c r="AX691" s="12"/>
      <c r="AY691" s="161"/>
      <c r="AZ691" s="161"/>
      <c r="BA691" s="161"/>
      <c r="BB691" s="161"/>
      <c r="BC691" s="165"/>
      <c r="BD691" s="161"/>
      <c r="BE691" s="161"/>
      <c r="BF691" s="161"/>
      <c r="BG691" s="161"/>
      <c r="BH691" s="28"/>
      <c r="BI691" s="161"/>
      <c r="BJ691" s="161"/>
      <c r="BK691" s="161"/>
      <c r="BL691" s="161"/>
      <c r="BO691" s="161"/>
      <c r="BP691" s="161"/>
      <c r="BQ691" s="161"/>
      <c r="BR691" s="161"/>
      <c r="BT691" s="161"/>
      <c r="BU691" s="161"/>
      <c r="BV691" s="161"/>
      <c r="BW691" s="161"/>
      <c r="BY691" s="28"/>
      <c r="CI691" s="174"/>
      <c r="CL691" s="28"/>
      <c r="CO691" s="28"/>
      <c r="CX691" s="174"/>
      <c r="DA691" s="28"/>
      <c r="DD691" s="28"/>
    </row>
    <row r="692" spans="47:108">
      <c r="AU692" s="12"/>
      <c r="AV692" s="12"/>
      <c r="AW692" s="12"/>
      <c r="AX692" s="12"/>
      <c r="AY692" s="161"/>
      <c r="AZ692" s="161"/>
      <c r="BA692" s="161"/>
      <c r="BB692" s="161"/>
      <c r="BC692" s="165"/>
      <c r="BD692" s="161"/>
      <c r="BE692" s="161"/>
      <c r="BF692" s="161"/>
      <c r="BG692" s="161"/>
      <c r="BH692" s="28"/>
      <c r="BI692" s="161"/>
      <c r="BJ692" s="161"/>
      <c r="BK692" s="161"/>
      <c r="BL692" s="161"/>
      <c r="BO692" s="161"/>
      <c r="BP692" s="161"/>
      <c r="BQ692" s="161"/>
      <c r="BR692" s="161"/>
      <c r="BT692" s="161"/>
      <c r="BU692" s="161"/>
      <c r="BV692" s="161"/>
      <c r="BW692" s="161"/>
      <c r="BY692" s="28"/>
      <c r="CI692" s="174"/>
      <c r="CL692" s="28"/>
      <c r="CO692" s="28"/>
      <c r="CX692" s="174"/>
      <c r="DA692" s="28"/>
      <c r="DD692" s="28"/>
    </row>
    <row r="693" spans="47:108">
      <c r="AU693" s="12"/>
      <c r="AV693" s="12"/>
      <c r="AW693" s="12"/>
      <c r="AX693" s="12"/>
      <c r="AY693" s="161"/>
      <c r="AZ693" s="161"/>
      <c r="BA693" s="161"/>
      <c r="BB693" s="161"/>
      <c r="BC693" s="165"/>
      <c r="BD693" s="161"/>
      <c r="BE693" s="161"/>
      <c r="BF693" s="161"/>
      <c r="BG693" s="161"/>
      <c r="BH693" s="28"/>
      <c r="BI693" s="161"/>
      <c r="BJ693" s="161"/>
      <c r="BK693" s="161"/>
      <c r="BL693" s="161"/>
      <c r="BO693" s="161"/>
      <c r="BP693" s="161"/>
      <c r="BQ693" s="161"/>
      <c r="BR693" s="161"/>
      <c r="BT693" s="161"/>
      <c r="BU693" s="161"/>
      <c r="BV693" s="161"/>
      <c r="BW693" s="161"/>
      <c r="BY693" s="28"/>
      <c r="CI693" s="174"/>
      <c r="CL693" s="28"/>
      <c r="CO693" s="28"/>
      <c r="CX693" s="174"/>
      <c r="DA693" s="28"/>
      <c r="DD693" s="28"/>
    </row>
    <row r="694" spans="47:108">
      <c r="AU694" s="12"/>
      <c r="AV694" s="12"/>
      <c r="AW694" s="12"/>
      <c r="AX694" s="12"/>
      <c r="AY694" s="161"/>
      <c r="AZ694" s="161"/>
      <c r="BA694" s="161"/>
      <c r="BB694" s="161"/>
      <c r="BC694" s="165"/>
      <c r="BD694" s="161"/>
      <c r="BE694" s="161"/>
      <c r="BF694" s="161"/>
      <c r="BG694" s="161"/>
      <c r="BH694" s="28"/>
      <c r="BI694" s="161"/>
      <c r="BJ694" s="161"/>
      <c r="BK694" s="161"/>
      <c r="BL694" s="161"/>
      <c r="BO694" s="161"/>
      <c r="BP694" s="161"/>
      <c r="BQ694" s="161"/>
      <c r="BR694" s="161"/>
      <c r="BT694" s="161"/>
      <c r="BU694" s="161"/>
      <c r="BV694" s="161"/>
      <c r="BW694" s="161"/>
      <c r="BY694" s="28"/>
      <c r="CI694" s="174"/>
      <c r="CL694" s="28"/>
      <c r="CO694" s="28"/>
      <c r="CX694" s="174"/>
      <c r="DA694" s="28"/>
      <c r="DD694" s="28"/>
    </row>
    <row r="695" spans="47:108">
      <c r="AU695" s="12"/>
      <c r="AV695" s="12"/>
      <c r="AW695" s="12"/>
      <c r="AX695" s="12"/>
      <c r="AY695" s="161"/>
      <c r="AZ695" s="161"/>
      <c r="BA695" s="161"/>
      <c r="BB695" s="161"/>
      <c r="BC695" s="165"/>
      <c r="BD695" s="161"/>
      <c r="BE695" s="161"/>
      <c r="BF695" s="161"/>
      <c r="BG695" s="161"/>
      <c r="BH695" s="28"/>
      <c r="BI695" s="161"/>
      <c r="BJ695" s="161"/>
      <c r="BK695" s="161"/>
      <c r="BL695" s="161"/>
      <c r="BO695" s="161"/>
      <c r="BP695" s="161"/>
      <c r="BQ695" s="161"/>
      <c r="BR695" s="161"/>
      <c r="BT695" s="161"/>
      <c r="BU695" s="161"/>
      <c r="BV695" s="161"/>
      <c r="BW695" s="161"/>
      <c r="BY695" s="28"/>
      <c r="CI695" s="174"/>
      <c r="CL695" s="28"/>
      <c r="CO695" s="28"/>
      <c r="CX695" s="174"/>
      <c r="DA695" s="28"/>
      <c r="DD695" s="28"/>
    </row>
    <row r="696" spans="47:108">
      <c r="AU696" s="12"/>
      <c r="AV696" s="12"/>
      <c r="AW696" s="12"/>
      <c r="AX696" s="12"/>
      <c r="AY696" s="161"/>
      <c r="AZ696" s="161"/>
      <c r="BA696" s="161"/>
      <c r="BB696" s="161"/>
      <c r="BC696" s="165"/>
      <c r="BD696" s="161"/>
      <c r="BE696" s="161"/>
      <c r="BF696" s="161"/>
      <c r="BG696" s="161"/>
      <c r="BH696" s="28"/>
      <c r="BI696" s="161"/>
      <c r="BJ696" s="161"/>
      <c r="BK696" s="161"/>
      <c r="BL696" s="161"/>
      <c r="BO696" s="161"/>
      <c r="BP696" s="161"/>
      <c r="BQ696" s="161"/>
      <c r="BR696" s="161"/>
      <c r="BT696" s="161"/>
      <c r="BU696" s="161"/>
      <c r="BV696" s="161"/>
      <c r="BW696" s="161"/>
      <c r="BY696" s="28"/>
      <c r="CI696" s="174"/>
      <c r="CL696" s="28"/>
      <c r="CO696" s="28"/>
      <c r="CX696" s="174"/>
      <c r="DA696" s="28"/>
      <c r="DD696" s="28"/>
    </row>
    <row r="697" spans="47:108">
      <c r="AU697" s="12"/>
      <c r="AV697" s="12"/>
      <c r="AW697" s="12"/>
      <c r="AX697" s="12"/>
      <c r="AY697" s="161"/>
      <c r="AZ697" s="161"/>
      <c r="BA697" s="161"/>
      <c r="BB697" s="161"/>
      <c r="BC697" s="165"/>
      <c r="BD697" s="161"/>
      <c r="BE697" s="161"/>
      <c r="BF697" s="161"/>
      <c r="BG697" s="161"/>
      <c r="BH697" s="28"/>
      <c r="BI697" s="161"/>
      <c r="BJ697" s="161"/>
      <c r="BK697" s="161"/>
      <c r="BL697" s="161"/>
      <c r="BO697" s="161"/>
      <c r="BP697" s="161"/>
      <c r="BQ697" s="161"/>
      <c r="BR697" s="161"/>
      <c r="BT697" s="161"/>
      <c r="BU697" s="161"/>
      <c r="BV697" s="161"/>
      <c r="BW697" s="161"/>
      <c r="BY697" s="28"/>
      <c r="CI697" s="174"/>
      <c r="CL697" s="28"/>
      <c r="CO697" s="28"/>
      <c r="CX697" s="174"/>
      <c r="DA697" s="28"/>
      <c r="DD697" s="28"/>
    </row>
    <row r="698" spans="47:108">
      <c r="AU698" s="12"/>
      <c r="AV698" s="12"/>
      <c r="AW698" s="12"/>
      <c r="AX698" s="12"/>
      <c r="AY698" s="161"/>
      <c r="AZ698" s="161"/>
      <c r="BA698" s="161"/>
      <c r="BB698" s="161"/>
      <c r="BC698" s="165"/>
      <c r="BD698" s="161"/>
      <c r="BE698" s="161"/>
      <c r="BF698" s="161"/>
      <c r="BG698" s="161"/>
      <c r="BH698" s="28"/>
      <c r="BI698" s="161"/>
      <c r="BJ698" s="161"/>
      <c r="BK698" s="161"/>
      <c r="BL698" s="161"/>
      <c r="BO698" s="161"/>
      <c r="BP698" s="161"/>
      <c r="BQ698" s="161"/>
      <c r="BR698" s="161"/>
      <c r="BT698" s="161"/>
      <c r="BU698" s="161"/>
      <c r="BV698" s="161"/>
      <c r="BW698" s="161"/>
      <c r="BY698" s="28"/>
      <c r="CI698" s="174"/>
      <c r="CL698" s="28"/>
      <c r="CO698" s="28"/>
      <c r="CX698" s="174"/>
      <c r="DA698" s="28"/>
      <c r="DD698" s="28"/>
    </row>
    <row r="699" spans="47:108">
      <c r="AU699" s="12"/>
      <c r="AV699" s="12"/>
      <c r="AW699" s="12"/>
      <c r="AX699" s="12"/>
      <c r="AY699" s="161"/>
      <c r="AZ699" s="161"/>
      <c r="BA699" s="161"/>
      <c r="BB699" s="161"/>
      <c r="BC699" s="165"/>
      <c r="BD699" s="161"/>
      <c r="BE699" s="161"/>
      <c r="BF699" s="161"/>
      <c r="BG699" s="161"/>
      <c r="BH699" s="28"/>
      <c r="BI699" s="161"/>
      <c r="BJ699" s="161"/>
      <c r="BK699" s="161"/>
      <c r="BL699" s="161"/>
      <c r="BO699" s="161"/>
      <c r="BP699" s="161"/>
      <c r="BQ699" s="161"/>
      <c r="BR699" s="161"/>
      <c r="BT699" s="161"/>
      <c r="BU699" s="161"/>
      <c r="BV699" s="161"/>
      <c r="BW699" s="161"/>
      <c r="BY699" s="28"/>
      <c r="CI699" s="174"/>
      <c r="CL699" s="28"/>
      <c r="CO699" s="28"/>
      <c r="CX699" s="174"/>
      <c r="DA699" s="28"/>
      <c r="DD699" s="28"/>
    </row>
    <row r="700" spans="47:108">
      <c r="AU700" s="12"/>
      <c r="AV700" s="12"/>
      <c r="AW700" s="12"/>
      <c r="AX700" s="12"/>
      <c r="AY700" s="161"/>
      <c r="AZ700" s="161"/>
      <c r="BA700" s="161"/>
      <c r="BB700" s="161"/>
      <c r="BC700" s="165"/>
      <c r="BD700" s="161"/>
      <c r="BE700" s="161"/>
      <c r="BF700" s="161"/>
      <c r="BG700" s="161"/>
      <c r="BH700" s="28"/>
      <c r="BI700" s="161"/>
      <c r="BJ700" s="161"/>
      <c r="BK700" s="161"/>
      <c r="BL700" s="161"/>
      <c r="BO700" s="161"/>
      <c r="BP700" s="161"/>
      <c r="BQ700" s="161"/>
      <c r="BR700" s="161"/>
      <c r="BT700" s="161"/>
      <c r="BU700" s="161"/>
      <c r="BV700" s="161"/>
      <c r="BW700" s="161"/>
      <c r="BY700" s="28"/>
      <c r="CI700" s="174"/>
      <c r="CL700" s="28"/>
      <c r="CO700" s="28"/>
      <c r="CX700" s="174"/>
      <c r="DA700" s="28"/>
      <c r="DD700" s="28"/>
    </row>
    <row r="701" spans="47:108">
      <c r="AU701" s="12"/>
      <c r="AV701" s="12"/>
      <c r="AW701" s="12"/>
      <c r="AX701" s="12"/>
      <c r="AY701" s="161"/>
      <c r="AZ701" s="161"/>
      <c r="BA701" s="161"/>
      <c r="BB701" s="161"/>
      <c r="BC701" s="165"/>
      <c r="BD701" s="161"/>
      <c r="BE701" s="161"/>
      <c r="BF701" s="161"/>
      <c r="BG701" s="161"/>
      <c r="BH701" s="28"/>
      <c r="BI701" s="161"/>
      <c r="BJ701" s="161"/>
      <c r="BK701" s="161"/>
      <c r="BL701" s="161"/>
      <c r="BO701" s="161"/>
      <c r="BP701" s="161"/>
      <c r="BQ701" s="161"/>
      <c r="BR701" s="161"/>
      <c r="BT701" s="161"/>
      <c r="BU701" s="161"/>
      <c r="BV701" s="161"/>
      <c r="BW701" s="161"/>
      <c r="BY701" s="28"/>
      <c r="CI701" s="174"/>
      <c r="CL701" s="28"/>
      <c r="CO701" s="28"/>
      <c r="CX701" s="174"/>
      <c r="DA701" s="28"/>
      <c r="DD701" s="28"/>
    </row>
    <row r="702" spans="47:108">
      <c r="AU702" s="12"/>
      <c r="AV702" s="12"/>
      <c r="AW702" s="12"/>
      <c r="AX702" s="12"/>
      <c r="AY702" s="161"/>
      <c r="AZ702" s="161"/>
      <c r="BA702" s="161"/>
      <c r="BB702" s="161"/>
      <c r="BC702" s="165"/>
      <c r="BD702" s="161"/>
      <c r="BE702" s="161"/>
      <c r="BF702" s="161"/>
      <c r="BG702" s="161"/>
      <c r="BH702" s="28"/>
      <c r="BI702" s="161"/>
      <c r="BJ702" s="161"/>
      <c r="BK702" s="161"/>
      <c r="BL702" s="161"/>
      <c r="BO702" s="161"/>
      <c r="BP702" s="161"/>
      <c r="BQ702" s="161"/>
      <c r="BR702" s="161"/>
      <c r="BT702" s="161"/>
      <c r="BU702" s="161"/>
      <c r="BV702" s="161"/>
      <c r="BW702" s="161"/>
      <c r="BY702" s="28"/>
      <c r="CI702" s="174"/>
      <c r="CL702" s="28"/>
      <c r="CO702" s="28"/>
      <c r="CX702" s="174"/>
      <c r="DA702" s="28"/>
      <c r="DD702" s="28"/>
    </row>
    <row r="703" spans="47:108">
      <c r="AU703" s="12"/>
      <c r="AV703" s="12"/>
      <c r="AW703" s="12"/>
      <c r="AX703" s="12"/>
      <c r="AY703" s="161"/>
      <c r="AZ703" s="161"/>
      <c r="BA703" s="161"/>
      <c r="BB703" s="161"/>
      <c r="BC703" s="165"/>
      <c r="BD703" s="161"/>
      <c r="BE703" s="161"/>
      <c r="BF703" s="161"/>
      <c r="BG703" s="161"/>
      <c r="BH703" s="28"/>
      <c r="BI703" s="161"/>
      <c r="BJ703" s="161"/>
      <c r="BK703" s="161"/>
      <c r="BL703" s="161"/>
      <c r="BO703" s="161"/>
      <c r="BP703" s="161"/>
      <c r="BQ703" s="161"/>
      <c r="BR703" s="161"/>
      <c r="BT703" s="161"/>
      <c r="BU703" s="161"/>
      <c r="BV703" s="161"/>
      <c r="BW703" s="161"/>
      <c r="BY703" s="28"/>
      <c r="CI703" s="174"/>
      <c r="CL703" s="28"/>
      <c r="CO703" s="28"/>
      <c r="CX703" s="174"/>
      <c r="DA703" s="28"/>
      <c r="DD703" s="28"/>
    </row>
    <row r="704" spans="47:108">
      <c r="AU704" s="12"/>
      <c r="AV704" s="12"/>
      <c r="AW704" s="12"/>
      <c r="AX704" s="12"/>
      <c r="AY704" s="161"/>
      <c r="AZ704" s="161"/>
      <c r="BA704" s="161"/>
      <c r="BB704" s="161"/>
      <c r="BC704" s="165"/>
      <c r="BD704" s="161"/>
      <c r="BE704" s="161"/>
      <c r="BF704" s="161"/>
      <c r="BG704" s="161"/>
      <c r="BH704" s="28"/>
      <c r="BI704" s="161"/>
      <c r="BJ704" s="161"/>
      <c r="BK704" s="161"/>
      <c r="BL704" s="161"/>
      <c r="BO704" s="161"/>
      <c r="BP704" s="161"/>
      <c r="BQ704" s="161"/>
      <c r="BR704" s="161"/>
      <c r="BT704" s="161"/>
      <c r="BU704" s="161"/>
      <c r="BV704" s="161"/>
      <c r="BW704" s="161"/>
      <c r="BY704" s="28"/>
      <c r="CI704" s="174"/>
      <c r="CL704" s="28"/>
      <c r="CO704" s="28"/>
      <c r="CX704" s="174"/>
      <c r="DA704" s="28"/>
      <c r="DD704" s="28"/>
    </row>
    <row r="705" spans="47:108">
      <c r="AU705" s="12"/>
      <c r="AV705" s="12"/>
      <c r="AW705" s="12"/>
      <c r="AX705" s="12"/>
      <c r="AY705" s="161"/>
      <c r="AZ705" s="161"/>
      <c r="BA705" s="161"/>
      <c r="BB705" s="161"/>
      <c r="BC705" s="165"/>
      <c r="BD705" s="161"/>
      <c r="BE705" s="161"/>
      <c r="BF705" s="161"/>
      <c r="BG705" s="161"/>
      <c r="BH705" s="28"/>
      <c r="BI705" s="161"/>
      <c r="BJ705" s="161"/>
      <c r="BK705" s="161"/>
      <c r="BL705" s="161"/>
      <c r="BO705" s="161"/>
      <c r="BP705" s="161"/>
      <c r="BQ705" s="161"/>
      <c r="BR705" s="161"/>
      <c r="BT705" s="161"/>
      <c r="BU705" s="161"/>
      <c r="BV705" s="161"/>
      <c r="BW705" s="161"/>
      <c r="BY705" s="28"/>
      <c r="CI705" s="174"/>
      <c r="CL705" s="28"/>
      <c r="CO705" s="28"/>
      <c r="CX705" s="174"/>
      <c r="DA705" s="28"/>
      <c r="DD705" s="28"/>
    </row>
    <row r="706" spans="47:108">
      <c r="AU706" s="12"/>
      <c r="AV706" s="12"/>
      <c r="AW706" s="12"/>
      <c r="AX706" s="12"/>
      <c r="AY706" s="161"/>
      <c r="AZ706" s="161"/>
      <c r="BA706" s="161"/>
      <c r="BB706" s="161"/>
      <c r="BC706" s="165"/>
      <c r="BD706" s="161"/>
      <c r="BE706" s="161"/>
      <c r="BF706" s="161"/>
      <c r="BG706" s="161"/>
      <c r="BH706" s="28"/>
      <c r="BI706" s="161"/>
      <c r="BJ706" s="161"/>
      <c r="BK706" s="161"/>
      <c r="BL706" s="161"/>
      <c r="BO706" s="161"/>
      <c r="BP706" s="161"/>
      <c r="BQ706" s="161"/>
      <c r="BR706" s="161"/>
      <c r="BT706" s="161"/>
      <c r="BU706" s="161"/>
      <c r="BV706" s="161"/>
      <c r="BW706" s="161"/>
      <c r="BY706" s="28"/>
      <c r="CI706" s="174"/>
      <c r="CL706" s="28"/>
      <c r="CO706" s="28"/>
      <c r="CX706" s="174"/>
      <c r="DA706" s="28"/>
      <c r="DD706" s="28"/>
    </row>
    <row r="707" spans="47:108">
      <c r="AU707" s="12"/>
      <c r="AV707" s="12"/>
      <c r="AW707" s="12"/>
      <c r="AX707" s="12"/>
      <c r="AY707" s="161"/>
      <c r="AZ707" s="161"/>
      <c r="BA707" s="161"/>
      <c r="BB707" s="161"/>
      <c r="BC707" s="165"/>
      <c r="BD707" s="161"/>
      <c r="BE707" s="161"/>
      <c r="BF707" s="161"/>
      <c r="BG707" s="161"/>
      <c r="BH707" s="28"/>
      <c r="BI707" s="161"/>
      <c r="BJ707" s="161"/>
      <c r="BK707" s="161"/>
      <c r="BL707" s="161"/>
      <c r="BO707" s="161"/>
      <c r="BP707" s="161"/>
      <c r="BQ707" s="161"/>
      <c r="BR707" s="161"/>
      <c r="BT707" s="161"/>
      <c r="BU707" s="161"/>
      <c r="BV707" s="161"/>
      <c r="BW707" s="161"/>
      <c r="BY707" s="28"/>
      <c r="CI707" s="174"/>
      <c r="CL707" s="28"/>
      <c r="CO707" s="28"/>
      <c r="CX707" s="174"/>
      <c r="DA707" s="28"/>
      <c r="DD707" s="28"/>
    </row>
    <row r="708" spans="47:108">
      <c r="AU708" s="12"/>
      <c r="AV708" s="12"/>
      <c r="AW708" s="12"/>
      <c r="AX708" s="12"/>
      <c r="AY708" s="161"/>
      <c r="AZ708" s="161"/>
      <c r="BA708" s="161"/>
      <c r="BB708" s="161"/>
      <c r="BC708" s="165"/>
      <c r="BD708" s="161"/>
      <c r="BE708" s="161"/>
      <c r="BF708" s="161"/>
      <c r="BG708" s="161"/>
      <c r="BH708" s="28"/>
      <c r="BI708" s="161"/>
      <c r="BJ708" s="161"/>
      <c r="BK708" s="161"/>
      <c r="BL708" s="161"/>
      <c r="BO708" s="161"/>
      <c r="BP708" s="161"/>
      <c r="BQ708" s="161"/>
      <c r="BR708" s="161"/>
      <c r="BT708" s="161"/>
      <c r="BU708" s="161"/>
      <c r="BV708" s="161"/>
      <c r="BW708" s="161"/>
      <c r="BY708" s="28"/>
      <c r="CI708" s="174"/>
      <c r="CL708" s="28"/>
      <c r="CO708" s="28"/>
      <c r="CX708" s="174"/>
      <c r="DA708" s="28"/>
      <c r="DD708" s="28"/>
    </row>
    <row r="709" spans="47:108">
      <c r="AU709" s="12"/>
      <c r="AV709" s="12"/>
      <c r="AW709" s="12"/>
      <c r="AX709" s="12"/>
      <c r="AY709" s="161"/>
      <c r="AZ709" s="161"/>
      <c r="BA709" s="161"/>
      <c r="BB709" s="161"/>
      <c r="BC709" s="165"/>
      <c r="BD709" s="161"/>
      <c r="BE709" s="161"/>
      <c r="BF709" s="161"/>
      <c r="BG709" s="161"/>
      <c r="BH709" s="28"/>
      <c r="BI709" s="161"/>
      <c r="BJ709" s="161"/>
      <c r="BK709" s="161"/>
      <c r="BL709" s="161"/>
      <c r="BO709" s="161"/>
      <c r="BP709" s="161"/>
      <c r="BQ709" s="161"/>
      <c r="BR709" s="161"/>
      <c r="BT709" s="161"/>
      <c r="BU709" s="161"/>
      <c r="BV709" s="161"/>
      <c r="BW709" s="161"/>
      <c r="BY709" s="28"/>
      <c r="CI709" s="174"/>
      <c r="CL709" s="28"/>
      <c r="CO709" s="28"/>
      <c r="CX709" s="174"/>
      <c r="DA709" s="28"/>
      <c r="DD709" s="28"/>
    </row>
    <row r="710" spans="47:108">
      <c r="AU710" s="12"/>
      <c r="AV710" s="12"/>
      <c r="AW710" s="12"/>
      <c r="AX710" s="12"/>
      <c r="AY710" s="161"/>
      <c r="AZ710" s="161"/>
      <c r="BA710" s="161"/>
      <c r="BB710" s="161"/>
      <c r="BC710" s="165"/>
      <c r="BD710" s="161"/>
      <c r="BE710" s="161"/>
      <c r="BF710" s="161"/>
      <c r="BG710" s="161"/>
      <c r="BH710" s="28"/>
      <c r="BI710" s="161"/>
      <c r="BJ710" s="161"/>
      <c r="BK710" s="161"/>
      <c r="BL710" s="161"/>
      <c r="BO710" s="161"/>
      <c r="BP710" s="161"/>
      <c r="BQ710" s="161"/>
      <c r="BR710" s="161"/>
      <c r="BT710" s="161"/>
      <c r="BU710" s="161"/>
      <c r="BV710" s="161"/>
      <c r="BW710" s="161"/>
      <c r="BY710" s="28"/>
      <c r="CI710" s="174"/>
      <c r="CL710" s="28"/>
      <c r="CO710" s="28"/>
      <c r="CX710" s="174"/>
      <c r="DA710" s="28"/>
      <c r="DD710" s="28"/>
    </row>
    <row r="711" spans="47:108">
      <c r="AU711" s="12"/>
      <c r="AV711" s="12"/>
      <c r="AW711" s="12"/>
      <c r="AX711" s="12"/>
      <c r="AY711" s="161"/>
      <c r="AZ711" s="161"/>
      <c r="BA711" s="161"/>
      <c r="BB711" s="161"/>
      <c r="BC711" s="165"/>
      <c r="BD711" s="161"/>
      <c r="BE711" s="161"/>
      <c r="BF711" s="161"/>
      <c r="BG711" s="161"/>
      <c r="BH711" s="28"/>
      <c r="BI711" s="161"/>
      <c r="BJ711" s="161"/>
      <c r="BK711" s="161"/>
      <c r="BL711" s="161"/>
      <c r="BO711" s="161"/>
      <c r="BP711" s="161"/>
      <c r="BQ711" s="161"/>
      <c r="BR711" s="161"/>
      <c r="BT711" s="161"/>
      <c r="BU711" s="161"/>
      <c r="BV711" s="161"/>
      <c r="BW711" s="161"/>
      <c r="BY711" s="28"/>
      <c r="CI711" s="174"/>
      <c r="CL711" s="28"/>
      <c r="CO711" s="28"/>
      <c r="CX711" s="174"/>
      <c r="DA711" s="28"/>
      <c r="DD711" s="28"/>
    </row>
    <row r="712" spans="47:108">
      <c r="AU712" s="12"/>
      <c r="AV712" s="12"/>
      <c r="AW712" s="12"/>
      <c r="AX712" s="12"/>
      <c r="AY712" s="161"/>
      <c r="AZ712" s="161"/>
      <c r="BA712" s="161"/>
      <c r="BB712" s="161"/>
      <c r="BC712" s="165"/>
      <c r="BD712" s="161"/>
      <c r="BE712" s="161"/>
      <c r="BF712" s="161"/>
      <c r="BG712" s="161"/>
      <c r="BH712" s="28"/>
      <c r="BI712" s="161"/>
      <c r="BJ712" s="161"/>
      <c r="BK712" s="161"/>
      <c r="BL712" s="161"/>
      <c r="BO712" s="161"/>
      <c r="BP712" s="161"/>
      <c r="BQ712" s="161"/>
      <c r="BR712" s="161"/>
      <c r="BT712" s="161"/>
      <c r="BU712" s="161"/>
      <c r="BV712" s="161"/>
      <c r="BW712" s="161"/>
      <c r="BY712" s="28"/>
      <c r="CI712" s="174"/>
      <c r="CL712" s="28"/>
      <c r="CO712" s="28"/>
      <c r="CX712" s="174"/>
      <c r="DA712" s="28"/>
      <c r="DD712" s="28"/>
    </row>
    <row r="713" spans="47:108">
      <c r="AU713" s="12"/>
      <c r="AV713" s="12"/>
      <c r="AW713" s="12"/>
      <c r="AX713" s="12"/>
      <c r="AY713" s="161"/>
      <c r="AZ713" s="161"/>
      <c r="BA713" s="161"/>
      <c r="BB713" s="161"/>
      <c r="BC713" s="165"/>
      <c r="BD713" s="161"/>
      <c r="BE713" s="161"/>
      <c r="BF713" s="161"/>
      <c r="BG713" s="161"/>
      <c r="BH713" s="28"/>
      <c r="BI713" s="161"/>
      <c r="BJ713" s="161"/>
      <c r="BK713" s="161"/>
      <c r="BL713" s="161"/>
      <c r="BO713" s="161"/>
      <c r="BP713" s="161"/>
      <c r="BQ713" s="161"/>
      <c r="BR713" s="161"/>
      <c r="BT713" s="161"/>
      <c r="BU713" s="161"/>
      <c r="BV713" s="161"/>
      <c r="BW713" s="161"/>
      <c r="BY713" s="28"/>
      <c r="CI713" s="174"/>
      <c r="CL713" s="28"/>
      <c r="CO713" s="28"/>
      <c r="CX713" s="174"/>
      <c r="DA713" s="28"/>
      <c r="DD713" s="28"/>
    </row>
    <row r="714" spans="47:108">
      <c r="AU714" s="12"/>
      <c r="AV714" s="12"/>
      <c r="AW714" s="12"/>
      <c r="AX714" s="12"/>
      <c r="AY714" s="161"/>
      <c r="AZ714" s="161"/>
      <c r="BA714" s="161"/>
      <c r="BB714" s="161"/>
      <c r="BC714" s="165"/>
      <c r="BD714" s="161"/>
      <c r="BE714" s="161"/>
      <c r="BF714" s="161"/>
      <c r="BG714" s="161"/>
      <c r="BH714" s="28"/>
      <c r="BI714" s="161"/>
      <c r="BJ714" s="161"/>
      <c r="BK714" s="161"/>
      <c r="BL714" s="161"/>
      <c r="BO714" s="161"/>
      <c r="BP714" s="161"/>
      <c r="BQ714" s="161"/>
      <c r="BR714" s="161"/>
      <c r="BT714" s="161"/>
      <c r="BU714" s="161"/>
      <c r="BV714" s="161"/>
      <c r="BW714" s="161"/>
      <c r="BY714" s="28"/>
      <c r="CI714" s="174"/>
      <c r="CL714" s="28"/>
      <c r="CO714" s="28"/>
      <c r="CX714" s="174"/>
      <c r="DA714" s="28"/>
      <c r="DD714" s="28"/>
    </row>
    <row r="715" spans="47:108">
      <c r="AU715" s="12"/>
      <c r="AV715" s="12"/>
      <c r="AW715" s="12"/>
      <c r="AX715" s="12"/>
      <c r="AY715" s="161"/>
      <c r="AZ715" s="161"/>
      <c r="BA715" s="161"/>
      <c r="BB715" s="161"/>
      <c r="BC715" s="165"/>
      <c r="BD715" s="161"/>
      <c r="BE715" s="161"/>
      <c r="BF715" s="161"/>
      <c r="BG715" s="161"/>
      <c r="BH715" s="28"/>
      <c r="BI715" s="161"/>
      <c r="BJ715" s="161"/>
      <c r="BK715" s="161"/>
      <c r="BL715" s="161"/>
      <c r="BO715" s="161"/>
      <c r="BP715" s="161"/>
      <c r="BQ715" s="161"/>
      <c r="BR715" s="161"/>
      <c r="BT715" s="161"/>
      <c r="BU715" s="161"/>
      <c r="BV715" s="161"/>
      <c r="BW715" s="161"/>
      <c r="BY715" s="28"/>
      <c r="CI715" s="174"/>
      <c r="CL715" s="28"/>
      <c r="CO715" s="28"/>
      <c r="CX715" s="174"/>
      <c r="DA715" s="28"/>
      <c r="DD715" s="28"/>
    </row>
    <row r="716" spans="47:108">
      <c r="AU716" s="12"/>
      <c r="AV716" s="12"/>
      <c r="AW716" s="12"/>
      <c r="AX716" s="12"/>
      <c r="AY716" s="161"/>
      <c r="AZ716" s="161"/>
      <c r="BA716" s="161"/>
      <c r="BB716" s="161"/>
      <c r="BC716" s="165"/>
      <c r="BD716" s="161"/>
      <c r="BE716" s="161"/>
      <c r="BF716" s="161"/>
      <c r="BG716" s="161"/>
      <c r="BH716" s="28"/>
      <c r="BI716" s="161"/>
      <c r="BJ716" s="161"/>
      <c r="BK716" s="161"/>
      <c r="BL716" s="161"/>
      <c r="BO716" s="161"/>
      <c r="BP716" s="161"/>
      <c r="BQ716" s="161"/>
      <c r="BR716" s="161"/>
      <c r="BT716" s="161"/>
      <c r="BU716" s="161"/>
      <c r="BV716" s="161"/>
      <c r="BW716" s="161"/>
      <c r="BY716" s="28"/>
      <c r="CI716" s="174"/>
      <c r="CL716" s="28"/>
      <c r="CO716" s="28"/>
      <c r="CX716" s="174"/>
      <c r="DA716" s="28"/>
      <c r="DD716" s="28"/>
    </row>
    <row r="717" spans="47:108">
      <c r="AU717" s="12"/>
      <c r="AV717" s="12"/>
      <c r="AW717" s="12"/>
      <c r="AX717" s="12"/>
      <c r="AY717" s="161"/>
      <c r="AZ717" s="161"/>
      <c r="BA717" s="161"/>
      <c r="BB717" s="161"/>
      <c r="BC717" s="165"/>
      <c r="BD717" s="161"/>
      <c r="BE717" s="161"/>
      <c r="BF717" s="161"/>
      <c r="BG717" s="161"/>
      <c r="BH717" s="28"/>
      <c r="BI717" s="161"/>
      <c r="BJ717" s="161"/>
      <c r="BK717" s="161"/>
      <c r="BL717" s="161"/>
      <c r="BO717" s="161"/>
      <c r="BP717" s="161"/>
      <c r="BQ717" s="161"/>
      <c r="BR717" s="161"/>
      <c r="BT717" s="161"/>
      <c r="BU717" s="161"/>
      <c r="BV717" s="161"/>
      <c r="BW717" s="161"/>
      <c r="BY717" s="28"/>
      <c r="CI717" s="174"/>
      <c r="CL717" s="28"/>
      <c r="CO717" s="28"/>
      <c r="CX717" s="174"/>
      <c r="DA717" s="28"/>
      <c r="DD717" s="28"/>
    </row>
    <row r="718" spans="47:108">
      <c r="AU718" s="12"/>
      <c r="AV718" s="12"/>
      <c r="AW718" s="12"/>
      <c r="AX718" s="12"/>
      <c r="AY718" s="161"/>
      <c r="AZ718" s="161"/>
      <c r="BA718" s="161"/>
      <c r="BB718" s="161"/>
      <c r="BC718" s="165"/>
      <c r="BD718" s="161"/>
      <c r="BE718" s="161"/>
      <c r="BF718" s="161"/>
      <c r="BG718" s="161"/>
      <c r="BH718" s="28"/>
      <c r="BI718" s="161"/>
      <c r="BJ718" s="161"/>
      <c r="BK718" s="161"/>
      <c r="BL718" s="161"/>
      <c r="BO718" s="161"/>
      <c r="BP718" s="161"/>
      <c r="BQ718" s="161"/>
      <c r="BR718" s="161"/>
      <c r="BT718" s="161"/>
      <c r="BU718" s="161"/>
      <c r="BV718" s="161"/>
      <c r="BW718" s="161"/>
      <c r="BY718" s="28"/>
      <c r="CI718" s="174"/>
      <c r="CL718" s="28"/>
      <c r="CO718" s="28"/>
      <c r="CX718" s="174"/>
      <c r="DA718" s="28"/>
      <c r="DD718" s="28"/>
    </row>
    <row r="719" spans="47:108">
      <c r="AU719" s="12"/>
      <c r="AV719" s="12"/>
      <c r="AW719" s="12"/>
      <c r="AX719" s="12"/>
      <c r="AY719" s="161"/>
      <c r="AZ719" s="161"/>
      <c r="BA719" s="161"/>
      <c r="BB719" s="161"/>
      <c r="BC719" s="165"/>
      <c r="BD719" s="161"/>
      <c r="BE719" s="161"/>
      <c r="BF719" s="161"/>
      <c r="BG719" s="161"/>
      <c r="BH719" s="28"/>
      <c r="BI719" s="161"/>
      <c r="BJ719" s="161"/>
      <c r="BK719" s="161"/>
      <c r="BL719" s="161"/>
      <c r="BO719" s="161"/>
      <c r="BP719" s="161"/>
      <c r="BQ719" s="161"/>
      <c r="BR719" s="161"/>
      <c r="BT719" s="161"/>
      <c r="BU719" s="161"/>
      <c r="BV719" s="161"/>
      <c r="BW719" s="161"/>
      <c r="BY719" s="28"/>
      <c r="CI719" s="174"/>
      <c r="CL719" s="28"/>
      <c r="CO719" s="28"/>
      <c r="CX719" s="174"/>
      <c r="DA719" s="28"/>
      <c r="DD719" s="28"/>
    </row>
    <row r="720" spans="47:108">
      <c r="AU720" s="12"/>
      <c r="AV720" s="12"/>
      <c r="AW720" s="12"/>
      <c r="AX720" s="12"/>
      <c r="AY720" s="161"/>
      <c r="AZ720" s="161"/>
      <c r="BA720" s="161"/>
      <c r="BB720" s="161"/>
      <c r="BC720" s="165"/>
      <c r="BD720" s="161"/>
      <c r="BE720" s="161"/>
      <c r="BF720" s="161"/>
      <c r="BG720" s="161"/>
      <c r="BH720" s="28"/>
      <c r="BI720" s="161"/>
      <c r="BJ720" s="161"/>
      <c r="BK720" s="161"/>
      <c r="BL720" s="161"/>
      <c r="BO720" s="161"/>
      <c r="BP720" s="161"/>
      <c r="BQ720" s="161"/>
      <c r="BR720" s="161"/>
      <c r="BT720" s="161"/>
      <c r="BU720" s="161"/>
      <c r="BV720" s="161"/>
      <c r="BW720" s="161"/>
      <c r="BY720" s="28"/>
      <c r="CI720" s="174"/>
      <c r="CL720" s="28"/>
      <c r="CO720" s="28"/>
      <c r="CX720" s="174"/>
      <c r="DA720" s="28"/>
      <c r="DD720" s="28"/>
    </row>
    <row r="721" spans="47:108">
      <c r="AU721" s="12"/>
      <c r="AV721" s="12"/>
      <c r="AW721" s="12"/>
      <c r="AX721" s="12"/>
      <c r="AY721" s="161"/>
      <c r="AZ721" s="161"/>
      <c r="BA721" s="161"/>
      <c r="BB721" s="161"/>
      <c r="BC721" s="165"/>
      <c r="BD721" s="161"/>
      <c r="BE721" s="161"/>
      <c r="BF721" s="161"/>
      <c r="BG721" s="161"/>
      <c r="BH721" s="28"/>
      <c r="BI721" s="161"/>
      <c r="BJ721" s="161"/>
      <c r="BK721" s="161"/>
      <c r="BL721" s="161"/>
      <c r="BO721" s="161"/>
      <c r="BP721" s="161"/>
      <c r="BQ721" s="161"/>
      <c r="BR721" s="161"/>
      <c r="BT721" s="161"/>
      <c r="BU721" s="161"/>
      <c r="BV721" s="161"/>
      <c r="BW721" s="161"/>
      <c r="BY721" s="28"/>
      <c r="CI721" s="174"/>
      <c r="CL721" s="28"/>
      <c r="CO721" s="28"/>
      <c r="CX721" s="174"/>
      <c r="DA721" s="28"/>
      <c r="DD721" s="28"/>
    </row>
    <row r="722" spans="47:108">
      <c r="AU722" s="12"/>
      <c r="AV722" s="12"/>
      <c r="AW722" s="12"/>
      <c r="AX722" s="12"/>
      <c r="AY722" s="161"/>
      <c r="AZ722" s="161"/>
      <c r="BA722" s="161"/>
      <c r="BB722" s="161"/>
      <c r="BC722" s="165"/>
      <c r="BD722" s="161"/>
      <c r="BE722" s="161"/>
      <c r="BF722" s="161"/>
      <c r="BG722" s="161"/>
      <c r="BH722" s="28"/>
      <c r="BI722" s="161"/>
      <c r="BJ722" s="161"/>
      <c r="BK722" s="161"/>
      <c r="BL722" s="161"/>
      <c r="BO722" s="161"/>
      <c r="BP722" s="161"/>
      <c r="BQ722" s="161"/>
      <c r="BR722" s="161"/>
      <c r="BT722" s="161"/>
      <c r="BU722" s="161"/>
      <c r="BV722" s="161"/>
      <c r="BW722" s="161"/>
      <c r="BY722" s="28"/>
      <c r="CI722" s="174"/>
      <c r="CL722" s="28"/>
      <c r="CO722" s="28"/>
      <c r="CX722" s="174"/>
      <c r="DA722" s="28"/>
      <c r="DD722" s="28"/>
    </row>
    <row r="723" spans="47:108">
      <c r="AU723" s="12"/>
      <c r="AV723" s="12"/>
      <c r="AW723" s="12"/>
      <c r="AX723" s="12"/>
      <c r="AY723" s="161"/>
      <c r="AZ723" s="161"/>
      <c r="BA723" s="161"/>
      <c r="BB723" s="161"/>
      <c r="BC723" s="165"/>
      <c r="BD723" s="161"/>
      <c r="BE723" s="161"/>
      <c r="BF723" s="161"/>
      <c r="BG723" s="161"/>
      <c r="BH723" s="28"/>
      <c r="BI723" s="161"/>
      <c r="BJ723" s="161"/>
      <c r="BK723" s="161"/>
      <c r="BL723" s="161"/>
      <c r="BO723" s="161"/>
      <c r="BP723" s="161"/>
      <c r="BQ723" s="161"/>
      <c r="BR723" s="161"/>
      <c r="BT723" s="161"/>
      <c r="BU723" s="161"/>
      <c r="BV723" s="161"/>
      <c r="BW723" s="161"/>
      <c r="BY723" s="28"/>
      <c r="CI723" s="174"/>
      <c r="CL723" s="28"/>
      <c r="CO723" s="28"/>
      <c r="CX723" s="174"/>
      <c r="DA723" s="28"/>
      <c r="DD723" s="28"/>
    </row>
    <row r="724" spans="47:108">
      <c r="AU724" s="12"/>
      <c r="AV724" s="12"/>
      <c r="AW724" s="12"/>
      <c r="AX724" s="12"/>
      <c r="AY724" s="161"/>
      <c r="AZ724" s="161"/>
      <c r="BA724" s="161"/>
      <c r="BB724" s="161"/>
      <c r="BC724" s="165"/>
      <c r="BD724" s="161"/>
      <c r="BE724" s="161"/>
      <c r="BF724" s="161"/>
      <c r="BG724" s="161"/>
      <c r="BH724" s="28"/>
      <c r="BI724" s="161"/>
      <c r="BJ724" s="161"/>
      <c r="BK724" s="161"/>
      <c r="BL724" s="161"/>
      <c r="BO724" s="161"/>
      <c r="BP724" s="161"/>
      <c r="BQ724" s="161"/>
      <c r="BR724" s="161"/>
      <c r="BT724" s="161"/>
      <c r="BU724" s="161"/>
      <c r="BV724" s="161"/>
      <c r="BW724" s="161"/>
      <c r="BY724" s="28"/>
      <c r="CI724" s="174"/>
      <c r="CL724" s="28"/>
      <c r="CO724" s="28"/>
      <c r="CX724" s="174"/>
      <c r="DA724" s="28"/>
      <c r="DD724" s="28"/>
    </row>
    <row r="725" spans="47:108">
      <c r="AU725" s="12"/>
      <c r="AV725" s="12"/>
      <c r="AW725" s="12"/>
      <c r="AX725" s="12"/>
      <c r="AY725" s="161"/>
      <c r="AZ725" s="161"/>
      <c r="BA725" s="161"/>
      <c r="BB725" s="161"/>
      <c r="BC725" s="165"/>
      <c r="BD725" s="161"/>
      <c r="BE725" s="161"/>
      <c r="BF725" s="161"/>
      <c r="BG725" s="161"/>
      <c r="BH725" s="28"/>
      <c r="BI725" s="161"/>
      <c r="BJ725" s="161"/>
      <c r="BK725" s="161"/>
      <c r="BL725" s="161"/>
      <c r="BO725" s="161"/>
      <c r="BP725" s="161"/>
      <c r="BQ725" s="161"/>
      <c r="BR725" s="161"/>
      <c r="BT725" s="161"/>
      <c r="BU725" s="161"/>
      <c r="BV725" s="161"/>
      <c r="BW725" s="161"/>
      <c r="BY725" s="28"/>
      <c r="CI725" s="174"/>
      <c r="CL725" s="28"/>
      <c r="CO725" s="28"/>
      <c r="CX725" s="174"/>
      <c r="DA725" s="28"/>
      <c r="DD725" s="28"/>
    </row>
    <row r="726" spans="47:108">
      <c r="AU726" s="12"/>
      <c r="AV726" s="12"/>
      <c r="AW726" s="12"/>
      <c r="AX726" s="12"/>
      <c r="AY726" s="161"/>
      <c r="AZ726" s="161"/>
      <c r="BA726" s="161"/>
      <c r="BB726" s="161"/>
      <c r="BC726" s="165"/>
      <c r="BD726" s="161"/>
      <c r="BE726" s="161"/>
      <c r="BF726" s="161"/>
      <c r="BG726" s="161"/>
      <c r="BH726" s="28"/>
      <c r="BI726" s="161"/>
      <c r="BJ726" s="161"/>
      <c r="BK726" s="161"/>
      <c r="BL726" s="161"/>
      <c r="BO726" s="161"/>
      <c r="BP726" s="161"/>
      <c r="BQ726" s="161"/>
      <c r="BR726" s="161"/>
      <c r="BT726" s="161"/>
      <c r="BU726" s="161"/>
      <c r="BV726" s="161"/>
      <c r="BW726" s="161"/>
      <c r="BY726" s="28"/>
      <c r="CI726" s="174"/>
      <c r="CL726" s="28"/>
      <c r="CO726" s="28"/>
      <c r="CX726" s="174"/>
      <c r="DA726" s="28"/>
      <c r="DD726" s="28"/>
    </row>
    <row r="727" spans="47:108">
      <c r="AU727" s="12"/>
      <c r="AV727" s="12"/>
      <c r="AW727" s="12"/>
      <c r="AX727" s="12"/>
      <c r="AY727" s="161"/>
      <c r="AZ727" s="161"/>
      <c r="BA727" s="161"/>
      <c r="BB727" s="161"/>
      <c r="BC727" s="165"/>
      <c r="BD727" s="161"/>
      <c r="BE727" s="161"/>
      <c r="BF727" s="161"/>
      <c r="BG727" s="161"/>
      <c r="BH727" s="28"/>
      <c r="BI727" s="161"/>
      <c r="BJ727" s="161"/>
      <c r="BK727" s="161"/>
      <c r="BL727" s="161"/>
      <c r="BO727" s="161"/>
      <c r="BP727" s="161"/>
      <c r="BQ727" s="161"/>
      <c r="BR727" s="161"/>
      <c r="BT727" s="161"/>
      <c r="BU727" s="161"/>
      <c r="BV727" s="161"/>
      <c r="BW727" s="161"/>
      <c r="BY727" s="28"/>
      <c r="CI727" s="174"/>
      <c r="CL727" s="28"/>
      <c r="CO727" s="28"/>
      <c r="CX727" s="174"/>
      <c r="DA727" s="28"/>
      <c r="DD727" s="28"/>
    </row>
    <row r="728" spans="47:108">
      <c r="AU728" s="12"/>
      <c r="AV728" s="12"/>
      <c r="AW728" s="12"/>
      <c r="AX728" s="12"/>
      <c r="AY728" s="161"/>
      <c r="AZ728" s="161"/>
      <c r="BA728" s="161"/>
      <c r="BB728" s="161"/>
      <c r="BC728" s="165"/>
      <c r="BD728" s="161"/>
      <c r="BE728" s="161"/>
      <c r="BF728" s="161"/>
      <c r="BG728" s="161"/>
      <c r="BH728" s="28"/>
      <c r="BI728" s="161"/>
      <c r="BJ728" s="161"/>
      <c r="BK728" s="161"/>
      <c r="BL728" s="161"/>
      <c r="BO728" s="161"/>
      <c r="BP728" s="161"/>
      <c r="BQ728" s="161"/>
      <c r="BR728" s="161"/>
      <c r="BT728" s="161"/>
      <c r="BU728" s="161"/>
      <c r="BV728" s="161"/>
      <c r="BW728" s="161"/>
      <c r="BY728" s="28"/>
      <c r="CI728" s="174"/>
      <c r="CL728" s="28"/>
      <c r="CO728" s="28"/>
      <c r="CX728" s="174"/>
      <c r="DA728" s="28"/>
      <c r="DD728" s="28"/>
    </row>
    <row r="729" spans="47:108">
      <c r="AU729" s="12"/>
      <c r="AV729" s="12"/>
      <c r="AW729" s="12"/>
      <c r="AX729" s="12"/>
      <c r="AY729" s="161"/>
      <c r="AZ729" s="161"/>
      <c r="BA729" s="161"/>
      <c r="BB729" s="161"/>
      <c r="BC729" s="165"/>
      <c r="BD729" s="161"/>
      <c r="BE729" s="161"/>
      <c r="BF729" s="161"/>
      <c r="BG729" s="161"/>
      <c r="BH729" s="28"/>
      <c r="BI729" s="161"/>
      <c r="BJ729" s="161"/>
      <c r="BK729" s="161"/>
      <c r="BL729" s="161"/>
      <c r="BO729" s="161"/>
      <c r="BP729" s="161"/>
      <c r="BQ729" s="161"/>
      <c r="BR729" s="161"/>
      <c r="BT729" s="161"/>
      <c r="BU729" s="161"/>
      <c r="BV729" s="161"/>
      <c r="BW729" s="161"/>
      <c r="BY729" s="28"/>
      <c r="CI729" s="174"/>
      <c r="CL729" s="28"/>
      <c r="CO729" s="28"/>
      <c r="CX729" s="174"/>
      <c r="DA729" s="28"/>
      <c r="DD729" s="28"/>
    </row>
    <row r="730" spans="47:108">
      <c r="AU730" s="12"/>
      <c r="AV730" s="12"/>
      <c r="AW730" s="12"/>
      <c r="AX730" s="12"/>
      <c r="AY730" s="161"/>
      <c r="AZ730" s="161"/>
      <c r="BA730" s="161"/>
      <c r="BB730" s="161"/>
      <c r="BC730" s="165"/>
      <c r="BD730" s="161"/>
      <c r="BE730" s="161"/>
      <c r="BF730" s="161"/>
      <c r="BG730" s="161"/>
      <c r="BH730" s="28"/>
      <c r="BI730" s="161"/>
      <c r="BJ730" s="161"/>
      <c r="BK730" s="161"/>
      <c r="BL730" s="161"/>
      <c r="BO730" s="161"/>
      <c r="BP730" s="161"/>
      <c r="BQ730" s="161"/>
      <c r="BR730" s="161"/>
      <c r="BT730" s="161"/>
      <c r="BU730" s="161"/>
      <c r="BV730" s="161"/>
      <c r="BW730" s="161"/>
      <c r="BY730" s="28"/>
      <c r="CI730" s="174"/>
      <c r="CL730" s="28"/>
      <c r="CO730" s="28"/>
      <c r="CX730" s="174"/>
      <c r="DA730" s="28"/>
      <c r="DD730" s="28"/>
    </row>
    <row r="731" spans="47:108">
      <c r="AU731" s="12"/>
      <c r="AV731" s="12"/>
      <c r="AW731" s="12"/>
      <c r="AX731" s="12"/>
      <c r="AY731" s="161"/>
      <c r="AZ731" s="161"/>
      <c r="BA731" s="161"/>
      <c r="BB731" s="161"/>
      <c r="BC731" s="165"/>
      <c r="BD731" s="161"/>
      <c r="BE731" s="161"/>
      <c r="BF731" s="161"/>
      <c r="BG731" s="161"/>
      <c r="BH731" s="28"/>
      <c r="BI731" s="161"/>
      <c r="BJ731" s="161"/>
      <c r="BK731" s="161"/>
      <c r="BL731" s="161"/>
      <c r="BO731" s="161"/>
      <c r="BP731" s="161"/>
      <c r="BQ731" s="161"/>
      <c r="BR731" s="161"/>
      <c r="BT731" s="161"/>
      <c r="BU731" s="161"/>
      <c r="BV731" s="161"/>
      <c r="BW731" s="161"/>
      <c r="BY731" s="28"/>
      <c r="CI731" s="174"/>
      <c r="CL731" s="28"/>
      <c r="CO731" s="28"/>
      <c r="CX731" s="174"/>
      <c r="DA731" s="28"/>
      <c r="DD731" s="28"/>
    </row>
    <row r="732" spans="47:108">
      <c r="AU732" s="12"/>
      <c r="AV732" s="12"/>
      <c r="AW732" s="12"/>
      <c r="AX732" s="12"/>
      <c r="AY732" s="161"/>
      <c r="AZ732" s="161"/>
      <c r="BA732" s="161"/>
      <c r="BB732" s="161"/>
      <c r="BC732" s="165"/>
      <c r="BD732" s="161"/>
      <c r="BE732" s="161"/>
      <c r="BF732" s="161"/>
      <c r="BG732" s="161"/>
      <c r="BH732" s="28"/>
      <c r="BI732" s="161"/>
      <c r="BJ732" s="161"/>
      <c r="BK732" s="161"/>
      <c r="BL732" s="161"/>
      <c r="BO732" s="161"/>
      <c r="BP732" s="161"/>
      <c r="BQ732" s="161"/>
      <c r="BR732" s="161"/>
      <c r="BT732" s="161"/>
      <c r="BU732" s="161"/>
      <c r="BV732" s="161"/>
      <c r="BW732" s="161"/>
      <c r="BY732" s="28"/>
      <c r="CI732" s="174"/>
      <c r="CL732" s="28"/>
      <c r="CO732" s="28"/>
      <c r="CX732" s="174"/>
      <c r="DA732" s="28"/>
      <c r="DD732" s="28"/>
    </row>
    <row r="733" spans="47:108">
      <c r="AU733" s="12"/>
      <c r="AV733" s="12"/>
      <c r="AW733" s="12"/>
      <c r="AX733" s="12"/>
      <c r="AY733" s="161"/>
      <c r="AZ733" s="161"/>
      <c r="BA733" s="161"/>
      <c r="BB733" s="161"/>
      <c r="BC733" s="165"/>
      <c r="BD733" s="161"/>
      <c r="BE733" s="161"/>
      <c r="BF733" s="161"/>
      <c r="BG733" s="161"/>
      <c r="BH733" s="28"/>
      <c r="BI733" s="161"/>
      <c r="BJ733" s="161"/>
      <c r="BK733" s="161"/>
      <c r="BL733" s="161"/>
      <c r="BO733" s="161"/>
      <c r="BP733" s="161"/>
      <c r="BQ733" s="161"/>
      <c r="BR733" s="161"/>
      <c r="BT733" s="161"/>
      <c r="BU733" s="161"/>
      <c r="BV733" s="161"/>
      <c r="BW733" s="161"/>
      <c r="BY733" s="28"/>
      <c r="CI733" s="174"/>
      <c r="CL733" s="28"/>
      <c r="CO733" s="28"/>
      <c r="CX733" s="174"/>
      <c r="DA733" s="28"/>
      <c r="DD733" s="28"/>
    </row>
    <row r="734" spans="47:108">
      <c r="AU734" s="12"/>
      <c r="AV734" s="12"/>
      <c r="AW734" s="12"/>
      <c r="AX734" s="12"/>
      <c r="AY734" s="161"/>
      <c r="AZ734" s="161"/>
      <c r="BA734" s="161"/>
      <c r="BB734" s="161"/>
      <c r="BC734" s="165"/>
      <c r="BD734" s="161"/>
      <c r="BE734" s="161"/>
      <c r="BF734" s="161"/>
      <c r="BG734" s="161"/>
      <c r="BH734" s="28"/>
      <c r="BI734" s="161"/>
      <c r="BJ734" s="161"/>
      <c r="BK734" s="161"/>
      <c r="BL734" s="161"/>
      <c r="BO734" s="161"/>
      <c r="BP734" s="161"/>
      <c r="BQ734" s="161"/>
      <c r="BR734" s="161"/>
      <c r="BT734" s="161"/>
      <c r="BU734" s="161"/>
      <c r="BV734" s="161"/>
      <c r="BW734" s="161"/>
      <c r="BY734" s="28"/>
      <c r="CI734" s="174"/>
      <c r="CL734" s="28"/>
      <c r="CO734" s="28"/>
      <c r="CX734" s="174"/>
      <c r="DA734" s="28"/>
      <c r="DD734" s="28"/>
    </row>
    <row r="735" spans="47:108">
      <c r="AU735" s="12"/>
      <c r="AV735" s="12"/>
      <c r="AW735" s="12"/>
      <c r="AX735" s="12"/>
      <c r="AY735" s="161"/>
      <c r="AZ735" s="161"/>
      <c r="BA735" s="161"/>
      <c r="BB735" s="161"/>
      <c r="BC735" s="165"/>
      <c r="BD735" s="161"/>
      <c r="BE735" s="161"/>
      <c r="BF735" s="161"/>
      <c r="BG735" s="161"/>
      <c r="BH735" s="28"/>
      <c r="BI735" s="161"/>
      <c r="BJ735" s="161"/>
      <c r="BK735" s="161"/>
      <c r="BL735" s="161"/>
      <c r="BO735" s="161"/>
      <c r="BP735" s="161"/>
      <c r="BQ735" s="161"/>
      <c r="BR735" s="161"/>
      <c r="BT735" s="161"/>
      <c r="BU735" s="161"/>
      <c r="BV735" s="161"/>
      <c r="BW735" s="161"/>
      <c r="BY735" s="28"/>
      <c r="CI735" s="174"/>
      <c r="CL735" s="28"/>
      <c r="CO735" s="28"/>
      <c r="CX735" s="174"/>
      <c r="DA735" s="28"/>
      <c r="DD735" s="28"/>
    </row>
    <row r="736" spans="47:108">
      <c r="AU736" s="12"/>
      <c r="AV736" s="12"/>
      <c r="AW736" s="12"/>
      <c r="AX736" s="12"/>
      <c r="AY736" s="161"/>
      <c r="AZ736" s="161"/>
      <c r="BA736" s="161"/>
      <c r="BB736" s="161"/>
      <c r="BC736" s="165"/>
      <c r="BD736" s="161"/>
      <c r="BE736" s="161"/>
      <c r="BF736" s="161"/>
      <c r="BG736" s="161"/>
      <c r="BH736" s="28"/>
      <c r="BI736" s="161"/>
      <c r="BJ736" s="161"/>
      <c r="BK736" s="161"/>
      <c r="BL736" s="161"/>
      <c r="BO736" s="161"/>
      <c r="BP736" s="161"/>
      <c r="BQ736" s="161"/>
      <c r="BR736" s="161"/>
      <c r="BT736" s="161"/>
      <c r="BU736" s="161"/>
      <c r="BV736" s="161"/>
      <c r="BW736" s="161"/>
      <c r="BY736" s="28"/>
      <c r="CI736" s="174"/>
      <c r="CL736" s="28"/>
      <c r="CO736" s="28"/>
      <c r="CX736" s="174"/>
      <c r="DA736" s="28"/>
      <c r="DD736" s="28"/>
    </row>
    <row r="737" spans="47:108">
      <c r="AU737" s="12"/>
      <c r="AV737" s="12"/>
      <c r="AW737" s="12"/>
      <c r="AX737" s="12"/>
      <c r="AY737" s="161"/>
      <c r="AZ737" s="161"/>
      <c r="BA737" s="161"/>
      <c r="BB737" s="161"/>
      <c r="BC737" s="165"/>
      <c r="BD737" s="161"/>
      <c r="BE737" s="161"/>
      <c r="BF737" s="161"/>
      <c r="BG737" s="161"/>
      <c r="BH737" s="28"/>
      <c r="BI737" s="161"/>
      <c r="BJ737" s="161"/>
      <c r="BK737" s="161"/>
      <c r="BL737" s="161"/>
      <c r="BO737" s="161"/>
      <c r="BP737" s="161"/>
      <c r="BQ737" s="161"/>
      <c r="BR737" s="161"/>
      <c r="BT737" s="161"/>
      <c r="BU737" s="161"/>
      <c r="BV737" s="161"/>
      <c r="BW737" s="161"/>
      <c r="BY737" s="28"/>
      <c r="CI737" s="174"/>
      <c r="CL737" s="28"/>
      <c r="CO737" s="28"/>
      <c r="CX737" s="174"/>
      <c r="DA737" s="28"/>
      <c r="DD737" s="28"/>
    </row>
    <row r="738" spans="47:108">
      <c r="AU738" s="12"/>
      <c r="AV738" s="12"/>
      <c r="AW738" s="12"/>
      <c r="AX738" s="12"/>
      <c r="AY738" s="161"/>
      <c r="AZ738" s="161"/>
      <c r="BA738" s="161"/>
      <c r="BB738" s="161"/>
      <c r="BC738" s="165"/>
      <c r="BD738" s="161"/>
      <c r="BE738" s="161"/>
      <c r="BF738" s="161"/>
      <c r="BG738" s="161"/>
      <c r="BH738" s="28"/>
      <c r="BI738" s="161"/>
      <c r="BJ738" s="161"/>
      <c r="BK738" s="161"/>
      <c r="BL738" s="161"/>
      <c r="BO738" s="161"/>
      <c r="BP738" s="161"/>
      <c r="BQ738" s="161"/>
      <c r="BR738" s="161"/>
      <c r="BT738" s="161"/>
      <c r="BU738" s="161"/>
      <c r="BV738" s="161"/>
      <c r="BW738" s="161"/>
      <c r="BY738" s="28"/>
      <c r="CI738" s="174"/>
      <c r="CL738" s="28"/>
      <c r="CO738" s="28"/>
      <c r="CX738" s="174"/>
      <c r="DA738" s="28"/>
      <c r="DD738" s="28"/>
    </row>
    <row r="739" spans="47:108">
      <c r="AU739" s="12"/>
      <c r="AV739" s="12"/>
      <c r="AW739" s="12"/>
      <c r="AX739" s="12"/>
      <c r="AY739" s="161"/>
      <c r="AZ739" s="161"/>
      <c r="BA739" s="161"/>
      <c r="BB739" s="161"/>
      <c r="BC739" s="165"/>
      <c r="BD739" s="161"/>
      <c r="BE739" s="161"/>
      <c r="BF739" s="161"/>
      <c r="BG739" s="161"/>
      <c r="BH739" s="28"/>
      <c r="BI739" s="161"/>
      <c r="BJ739" s="161"/>
      <c r="BK739" s="161"/>
      <c r="BL739" s="161"/>
      <c r="BO739" s="161"/>
      <c r="BP739" s="161"/>
      <c r="BQ739" s="161"/>
      <c r="BR739" s="161"/>
      <c r="BT739" s="161"/>
      <c r="BU739" s="161"/>
      <c r="BV739" s="161"/>
      <c r="BW739" s="161"/>
      <c r="BY739" s="28"/>
      <c r="CI739" s="174"/>
      <c r="CL739" s="28"/>
      <c r="CO739" s="28"/>
      <c r="CX739" s="174"/>
      <c r="DA739" s="28"/>
      <c r="DD739" s="28"/>
    </row>
    <row r="740" spans="47:108">
      <c r="AU740" s="12"/>
      <c r="AV740" s="12"/>
      <c r="AW740" s="12"/>
      <c r="AX740" s="12"/>
      <c r="AY740" s="161"/>
      <c r="AZ740" s="161"/>
      <c r="BA740" s="161"/>
      <c r="BB740" s="161"/>
      <c r="BC740" s="165"/>
      <c r="BD740" s="161"/>
      <c r="BE740" s="161"/>
      <c r="BF740" s="161"/>
      <c r="BG740" s="161"/>
      <c r="BH740" s="28"/>
      <c r="BI740" s="161"/>
      <c r="BJ740" s="161"/>
      <c r="BK740" s="161"/>
      <c r="BL740" s="161"/>
      <c r="BO740" s="161"/>
      <c r="BP740" s="161"/>
      <c r="BQ740" s="161"/>
      <c r="BR740" s="161"/>
      <c r="BT740" s="161"/>
      <c r="BU740" s="161"/>
      <c r="BV740" s="161"/>
      <c r="BW740" s="161"/>
      <c r="BY740" s="28"/>
      <c r="CI740" s="174"/>
      <c r="CL740" s="28"/>
      <c r="CO740" s="28"/>
      <c r="CX740" s="174"/>
      <c r="DA740" s="28"/>
      <c r="DD740" s="28"/>
    </row>
    <row r="741" spans="47:108">
      <c r="AU741" s="12"/>
      <c r="AV741" s="12"/>
      <c r="AW741" s="12"/>
      <c r="AX741" s="12"/>
      <c r="AY741" s="161"/>
      <c r="AZ741" s="161"/>
      <c r="BA741" s="161"/>
      <c r="BB741" s="161"/>
      <c r="BC741" s="165"/>
      <c r="BD741" s="161"/>
      <c r="BE741" s="161"/>
      <c r="BF741" s="161"/>
      <c r="BG741" s="161"/>
      <c r="BH741" s="28"/>
      <c r="BI741" s="161"/>
      <c r="BJ741" s="161"/>
      <c r="BK741" s="161"/>
      <c r="BL741" s="161"/>
      <c r="BO741" s="161"/>
      <c r="BP741" s="161"/>
      <c r="BQ741" s="161"/>
      <c r="BR741" s="161"/>
      <c r="BT741" s="161"/>
      <c r="BU741" s="161"/>
      <c r="BV741" s="161"/>
      <c r="BW741" s="161"/>
      <c r="BY741" s="28"/>
      <c r="CI741" s="174"/>
      <c r="CL741" s="28"/>
      <c r="CO741" s="28"/>
      <c r="CX741" s="174"/>
      <c r="DA741" s="28"/>
      <c r="DD741" s="28"/>
    </row>
    <row r="742" spans="47:108">
      <c r="AU742" s="12"/>
      <c r="AV742" s="12"/>
      <c r="AW742" s="12"/>
      <c r="AX742" s="12"/>
      <c r="AY742" s="161"/>
      <c r="AZ742" s="161"/>
      <c r="BA742" s="161"/>
      <c r="BB742" s="161"/>
      <c r="BC742" s="165"/>
      <c r="BD742" s="161"/>
      <c r="BE742" s="161"/>
      <c r="BF742" s="161"/>
      <c r="BG742" s="161"/>
      <c r="BH742" s="28"/>
      <c r="BI742" s="161"/>
      <c r="BJ742" s="161"/>
      <c r="BK742" s="161"/>
      <c r="BL742" s="161"/>
      <c r="BO742" s="161"/>
      <c r="BP742" s="161"/>
      <c r="BQ742" s="161"/>
      <c r="BR742" s="161"/>
      <c r="BT742" s="161"/>
      <c r="BU742" s="161"/>
      <c r="BV742" s="161"/>
      <c r="BW742" s="161"/>
      <c r="BY742" s="28"/>
      <c r="CI742" s="174"/>
      <c r="CL742" s="28"/>
      <c r="CO742" s="28"/>
      <c r="CX742" s="174"/>
      <c r="DA742" s="28"/>
      <c r="DD742" s="28"/>
    </row>
    <row r="743" spans="47:108">
      <c r="AU743" s="12"/>
      <c r="AV743" s="12"/>
      <c r="AW743" s="12"/>
      <c r="AX743" s="12"/>
      <c r="AY743" s="161"/>
      <c r="AZ743" s="161"/>
      <c r="BA743" s="161"/>
      <c r="BB743" s="161"/>
      <c r="BC743" s="165"/>
      <c r="BD743" s="161"/>
      <c r="BE743" s="161"/>
      <c r="BF743" s="161"/>
      <c r="BG743" s="161"/>
      <c r="BH743" s="28"/>
      <c r="BI743" s="161"/>
      <c r="BJ743" s="161"/>
      <c r="BK743" s="161"/>
      <c r="BL743" s="161"/>
      <c r="BO743" s="161"/>
      <c r="BP743" s="161"/>
      <c r="BQ743" s="161"/>
      <c r="BR743" s="161"/>
      <c r="BT743" s="161"/>
      <c r="BU743" s="161"/>
      <c r="BV743" s="161"/>
      <c r="BW743" s="161"/>
      <c r="BY743" s="28"/>
      <c r="CI743" s="174"/>
      <c r="CL743" s="28"/>
      <c r="CO743" s="28"/>
      <c r="CX743" s="174"/>
      <c r="DA743" s="28"/>
      <c r="DD743" s="28"/>
    </row>
    <row r="744" spans="47:108">
      <c r="AU744" s="12"/>
      <c r="AV744" s="12"/>
      <c r="AW744" s="12"/>
      <c r="AX744" s="12"/>
      <c r="AY744" s="161"/>
      <c r="AZ744" s="161"/>
      <c r="BA744" s="161"/>
      <c r="BB744" s="161"/>
      <c r="BC744" s="165"/>
      <c r="BD744" s="161"/>
      <c r="BE744" s="161"/>
      <c r="BF744" s="161"/>
      <c r="BG744" s="161"/>
      <c r="BH744" s="28"/>
      <c r="BI744" s="161"/>
      <c r="BJ744" s="161"/>
      <c r="BK744" s="161"/>
      <c r="BL744" s="161"/>
      <c r="BO744" s="161"/>
      <c r="BP744" s="161"/>
      <c r="BQ744" s="161"/>
      <c r="BR744" s="161"/>
      <c r="BT744" s="161"/>
      <c r="BU744" s="161"/>
      <c r="BV744" s="161"/>
      <c r="BW744" s="161"/>
      <c r="BY744" s="28"/>
      <c r="CI744" s="174"/>
      <c r="CL744" s="28"/>
      <c r="CO744" s="28"/>
      <c r="CX744" s="174"/>
      <c r="DA744" s="28"/>
      <c r="DD744" s="28"/>
    </row>
    <row r="745" spans="47:108">
      <c r="AU745" s="12"/>
      <c r="AV745" s="12"/>
      <c r="AW745" s="12"/>
      <c r="AX745" s="12"/>
      <c r="AY745" s="161"/>
      <c r="AZ745" s="161"/>
      <c r="BA745" s="161"/>
      <c r="BB745" s="161"/>
      <c r="BC745" s="165"/>
      <c r="BD745" s="161"/>
      <c r="BE745" s="161"/>
      <c r="BF745" s="161"/>
      <c r="BG745" s="161"/>
      <c r="BH745" s="28"/>
      <c r="BI745" s="161"/>
      <c r="BJ745" s="161"/>
      <c r="BK745" s="161"/>
      <c r="BL745" s="161"/>
      <c r="BO745" s="161"/>
      <c r="BP745" s="161"/>
      <c r="BQ745" s="161"/>
      <c r="BR745" s="161"/>
      <c r="BT745" s="161"/>
      <c r="BU745" s="161"/>
      <c r="BV745" s="161"/>
      <c r="BW745" s="161"/>
      <c r="BY745" s="28"/>
      <c r="CI745" s="174"/>
      <c r="CL745" s="28"/>
      <c r="CO745" s="28"/>
      <c r="CX745" s="174"/>
      <c r="DA745" s="28"/>
      <c r="DD745" s="28"/>
    </row>
    <row r="746" spans="47:108">
      <c r="AU746" s="12"/>
      <c r="AV746" s="12"/>
      <c r="AW746" s="12"/>
      <c r="AX746" s="12"/>
      <c r="AY746" s="161"/>
      <c r="AZ746" s="161"/>
      <c r="BA746" s="161"/>
      <c r="BB746" s="161"/>
      <c r="BC746" s="165"/>
      <c r="BD746" s="161"/>
      <c r="BE746" s="161"/>
      <c r="BF746" s="161"/>
      <c r="BG746" s="161"/>
      <c r="BH746" s="28"/>
      <c r="BI746" s="161"/>
      <c r="BJ746" s="161"/>
      <c r="BK746" s="161"/>
      <c r="BL746" s="161"/>
      <c r="BO746" s="161"/>
      <c r="BP746" s="161"/>
      <c r="BQ746" s="161"/>
      <c r="BR746" s="161"/>
      <c r="BT746" s="161"/>
      <c r="BU746" s="161"/>
      <c r="BV746" s="161"/>
      <c r="BW746" s="161"/>
      <c r="BY746" s="28"/>
      <c r="CI746" s="174"/>
      <c r="CL746" s="28"/>
      <c r="CO746" s="28"/>
      <c r="CX746" s="174"/>
      <c r="DA746" s="28"/>
      <c r="DD746" s="28"/>
    </row>
    <row r="747" spans="47:108">
      <c r="AU747" s="12"/>
      <c r="AV747" s="12"/>
      <c r="AW747" s="12"/>
      <c r="AX747" s="12"/>
      <c r="AY747" s="161"/>
      <c r="AZ747" s="161"/>
      <c r="BA747" s="161"/>
      <c r="BB747" s="161"/>
      <c r="BC747" s="165"/>
      <c r="BD747" s="161"/>
      <c r="BE747" s="161"/>
      <c r="BF747" s="161"/>
      <c r="BG747" s="161"/>
      <c r="BH747" s="28"/>
      <c r="BI747" s="161"/>
      <c r="BJ747" s="161"/>
      <c r="BK747" s="161"/>
      <c r="BL747" s="161"/>
      <c r="BO747" s="161"/>
      <c r="BP747" s="161"/>
      <c r="BQ747" s="161"/>
      <c r="BR747" s="161"/>
      <c r="BT747" s="161"/>
      <c r="BU747" s="161"/>
      <c r="BV747" s="161"/>
      <c r="BW747" s="161"/>
      <c r="BY747" s="28"/>
      <c r="CI747" s="174"/>
      <c r="CL747" s="28"/>
      <c r="CO747" s="28"/>
      <c r="CX747" s="174"/>
      <c r="DA747" s="28"/>
      <c r="DD747" s="28"/>
    </row>
    <row r="748" spans="47:108">
      <c r="AU748" s="12"/>
      <c r="AV748" s="12"/>
      <c r="AW748" s="12"/>
      <c r="AX748" s="12"/>
      <c r="AY748" s="161"/>
      <c r="AZ748" s="161"/>
      <c r="BA748" s="161"/>
      <c r="BB748" s="161"/>
      <c r="BC748" s="165"/>
      <c r="BD748" s="161"/>
      <c r="BE748" s="161"/>
      <c r="BF748" s="161"/>
      <c r="BG748" s="161"/>
      <c r="BH748" s="28"/>
      <c r="BI748" s="161"/>
      <c r="BJ748" s="161"/>
      <c r="BK748" s="161"/>
      <c r="BL748" s="161"/>
      <c r="BO748" s="161"/>
      <c r="BP748" s="161"/>
      <c r="BQ748" s="161"/>
      <c r="BR748" s="161"/>
      <c r="BT748" s="161"/>
      <c r="BU748" s="161"/>
      <c r="BV748" s="161"/>
      <c r="BW748" s="161"/>
      <c r="BY748" s="28"/>
      <c r="CI748" s="174"/>
      <c r="CL748" s="28"/>
      <c r="CO748" s="28"/>
      <c r="CX748" s="174"/>
      <c r="DA748" s="28"/>
      <c r="DD748" s="28"/>
    </row>
    <row r="749" spans="47:108">
      <c r="AU749" s="12"/>
      <c r="AV749" s="12"/>
      <c r="AW749" s="12"/>
      <c r="AX749" s="12"/>
      <c r="AY749" s="161"/>
      <c r="AZ749" s="161"/>
      <c r="BA749" s="161"/>
      <c r="BB749" s="161"/>
      <c r="BC749" s="165"/>
      <c r="BD749" s="161"/>
      <c r="BE749" s="161"/>
      <c r="BF749" s="161"/>
      <c r="BG749" s="161"/>
      <c r="BH749" s="28"/>
      <c r="BI749" s="161"/>
      <c r="BJ749" s="161"/>
      <c r="BK749" s="161"/>
      <c r="BL749" s="161"/>
      <c r="BO749" s="161"/>
      <c r="BP749" s="161"/>
      <c r="BQ749" s="161"/>
      <c r="BR749" s="161"/>
      <c r="BT749" s="161"/>
      <c r="BU749" s="161"/>
      <c r="BV749" s="161"/>
      <c r="BW749" s="161"/>
      <c r="BY749" s="28"/>
      <c r="CI749" s="174"/>
      <c r="CL749" s="28"/>
      <c r="CO749" s="28"/>
      <c r="CX749" s="174"/>
      <c r="DA749" s="28"/>
      <c r="DD749" s="28"/>
    </row>
    <row r="750" spans="47:108">
      <c r="AU750" s="12"/>
      <c r="AV750" s="12"/>
      <c r="AW750" s="12"/>
      <c r="AX750" s="12"/>
      <c r="AY750" s="161"/>
      <c r="AZ750" s="161"/>
      <c r="BA750" s="161"/>
      <c r="BB750" s="161"/>
      <c r="BC750" s="165"/>
      <c r="BD750" s="161"/>
      <c r="BE750" s="161"/>
      <c r="BF750" s="161"/>
      <c r="BG750" s="161"/>
      <c r="BH750" s="28"/>
      <c r="BI750" s="161"/>
      <c r="BJ750" s="161"/>
      <c r="BK750" s="161"/>
      <c r="BL750" s="161"/>
      <c r="BO750" s="161"/>
      <c r="BP750" s="161"/>
      <c r="BQ750" s="161"/>
      <c r="BR750" s="161"/>
      <c r="BT750" s="161"/>
      <c r="BU750" s="161"/>
      <c r="BV750" s="161"/>
      <c r="BW750" s="161"/>
      <c r="BY750" s="28"/>
      <c r="CI750" s="174"/>
      <c r="CL750" s="28"/>
      <c r="CO750" s="28"/>
      <c r="CX750" s="174"/>
      <c r="DA750" s="28"/>
      <c r="DD750" s="28"/>
    </row>
    <row r="751" spans="47:108">
      <c r="AU751" s="12"/>
      <c r="AV751" s="12"/>
      <c r="AW751" s="12"/>
      <c r="AX751" s="12"/>
      <c r="AY751" s="161"/>
      <c r="AZ751" s="161"/>
      <c r="BA751" s="161"/>
      <c r="BB751" s="161"/>
      <c r="BC751" s="165"/>
      <c r="BD751" s="161"/>
      <c r="BE751" s="161"/>
      <c r="BF751" s="161"/>
      <c r="BG751" s="161"/>
      <c r="BH751" s="28"/>
      <c r="BI751" s="161"/>
      <c r="BJ751" s="161"/>
      <c r="BK751" s="161"/>
      <c r="BL751" s="161"/>
      <c r="BO751" s="161"/>
      <c r="BP751" s="161"/>
      <c r="BQ751" s="161"/>
      <c r="BR751" s="161"/>
      <c r="BT751" s="161"/>
      <c r="BU751" s="161"/>
      <c r="BV751" s="161"/>
      <c r="BW751" s="161"/>
      <c r="BY751" s="28"/>
      <c r="CI751" s="174"/>
      <c r="CL751" s="28"/>
      <c r="CO751" s="28"/>
      <c r="CX751" s="174"/>
      <c r="DA751" s="28"/>
      <c r="DD751" s="28"/>
    </row>
    <row r="752" spans="47:108">
      <c r="AU752" s="12"/>
      <c r="AV752" s="12"/>
      <c r="AW752" s="12"/>
      <c r="AX752" s="12"/>
      <c r="AY752" s="161"/>
      <c r="AZ752" s="161"/>
      <c r="BA752" s="161"/>
      <c r="BB752" s="161"/>
      <c r="BC752" s="165"/>
      <c r="BD752" s="161"/>
      <c r="BE752" s="161"/>
      <c r="BF752" s="161"/>
      <c r="BG752" s="161"/>
      <c r="BH752" s="28"/>
      <c r="BI752" s="161"/>
      <c r="BJ752" s="161"/>
      <c r="BK752" s="161"/>
      <c r="BL752" s="161"/>
      <c r="BO752" s="161"/>
      <c r="BP752" s="161"/>
      <c r="BQ752" s="161"/>
      <c r="BR752" s="161"/>
      <c r="BT752" s="161"/>
      <c r="BU752" s="161"/>
      <c r="BV752" s="161"/>
      <c r="BW752" s="161"/>
      <c r="BY752" s="28"/>
      <c r="CI752" s="174"/>
      <c r="CL752" s="28"/>
      <c r="CO752" s="28"/>
      <c r="CX752" s="174"/>
      <c r="DA752" s="28"/>
      <c r="DD752" s="28"/>
    </row>
    <row r="753" spans="47:108">
      <c r="AU753" s="12"/>
      <c r="AV753" s="12"/>
      <c r="AW753" s="12"/>
      <c r="AX753" s="12"/>
      <c r="AY753" s="161"/>
      <c r="AZ753" s="161"/>
      <c r="BA753" s="161"/>
      <c r="BB753" s="161"/>
      <c r="BC753" s="165"/>
      <c r="BD753" s="161"/>
      <c r="BE753" s="161"/>
      <c r="BF753" s="161"/>
      <c r="BG753" s="161"/>
      <c r="BH753" s="28"/>
      <c r="BI753" s="161"/>
      <c r="BJ753" s="161"/>
      <c r="BK753" s="161"/>
      <c r="BL753" s="161"/>
      <c r="BO753" s="161"/>
      <c r="BP753" s="161"/>
      <c r="BQ753" s="161"/>
      <c r="BR753" s="161"/>
      <c r="BT753" s="161"/>
      <c r="BU753" s="161"/>
      <c r="BV753" s="161"/>
      <c r="BW753" s="161"/>
      <c r="BY753" s="28"/>
      <c r="CI753" s="174"/>
      <c r="CL753" s="28"/>
      <c r="CO753" s="28"/>
      <c r="CX753" s="174"/>
      <c r="DA753" s="28"/>
      <c r="DD753" s="28"/>
    </row>
    <row r="754" spans="47:108">
      <c r="AU754" s="12"/>
      <c r="AV754" s="12"/>
      <c r="AW754" s="12"/>
      <c r="AX754" s="12"/>
      <c r="AY754" s="161"/>
      <c r="AZ754" s="161"/>
      <c r="BA754" s="161"/>
      <c r="BB754" s="161"/>
      <c r="BC754" s="165"/>
      <c r="BD754" s="161"/>
      <c r="BE754" s="161"/>
      <c r="BF754" s="161"/>
      <c r="BG754" s="161"/>
      <c r="BH754" s="28"/>
      <c r="BI754" s="161"/>
      <c r="BJ754" s="161"/>
      <c r="BK754" s="161"/>
      <c r="BL754" s="161"/>
      <c r="BO754" s="161"/>
      <c r="BP754" s="161"/>
      <c r="BQ754" s="161"/>
      <c r="BR754" s="161"/>
      <c r="BT754" s="161"/>
      <c r="BU754" s="161"/>
      <c r="BV754" s="161"/>
      <c r="BW754" s="161"/>
      <c r="BY754" s="28"/>
      <c r="CI754" s="174"/>
      <c r="CL754" s="28"/>
      <c r="CO754" s="28"/>
      <c r="CX754" s="174"/>
      <c r="DA754" s="28"/>
      <c r="DD754" s="28"/>
    </row>
    <row r="755" spans="47:108">
      <c r="AU755" s="12"/>
      <c r="AV755" s="12"/>
      <c r="AW755" s="12"/>
      <c r="AX755" s="12"/>
      <c r="AY755" s="161"/>
      <c r="AZ755" s="161"/>
      <c r="BA755" s="161"/>
      <c r="BB755" s="161"/>
      <c r="BC755" s="165"/>
      <c r="BD755" s="161"/>
      <c r="BE755" s="161"/>
      <c r="BF755" s="161"/>
      <c r="BG755" s="161"/>
      <c r="BH755" s="28"/>
      <c r="BI755" s="161"/>
      <c r="BJ755" s="161"/>
      <c r="BK755" s="161"/>
      <c r="BL755" s="161"/>
      <c r="BO755" s="161"/>
      <c r="BP755" s="161"/>
      <c r="BQ755" s="161"/>
      <c r="BR755" s="161"/>
      <c r="BT755" s="161"/>
      <c r="BU755" s="161"/>
      <c r="BV755" s="161"/>
      <c r="BW755" s="161"/>
      <c r="BY755" s="28"/>
      <c r="CI755" s="174"/>
      <c r="CL755" s="28"/>
      <c r="CO755" s="28"/>
      <c r="CX755" s="174"/>
      <c r="DA755" s="28"/>
      <c r="DD755" s="28"/>
    </row>
    <row r="756" spans="47:108">
      <c r="AU756" s="12"/>
      <c r="AV756" s="12"/>
      <c r="AW756" s="12"/>
      <c r="AX756" s="12"/>
      <c r="AY756" s="161"/>
      <c r="AZ756" s="161"/>
      <c r="BA756" s="161"/>
      <c r="BB756" s="161"/>
      <c r="BC756" s="165"/>
      <c r="BD756" s="161"/>
      <c r="BE756" s="161"/>
      <c r="BF756" s="161"/>
      <c r="BG756" s="161"/>
      <c r="BH756" s="28"/>
      <c r="BI756" s="161"/>
      <c r="BJ756" s="161"/>
      <c r="BK756" s="161"/>
      <c r="BL756" s="161"/>
      <c r="BO756" s="161"/>
      <c r="BP756" s="161"/>
      <c r="BQ756" s="161"/>
      <c r="BR756" s="161"/>
      <c r="BT756" s="161"/>
      <c r="BU756" s="161"/>
      <c r="BV756" s="161"/>
      <c r="BW756" s="161"/>
      <c r="BY756" s="28"/>
      <c r="CI756" s="174"/>
      <c r="CL756" s="28"/>
      <c r="CO756" s="28"/>
      <c r="CX756" s="174"/>
      <c r="DA756" s="28"/>
      <c r="DD756" s="28"/>
    </row>
    <row r="757" spans="47:108">
      <c r="AU757" s="12"/>
      <c r="AV757" s="12"/>
      <c r="AW757" s="12"/>
      <c r="AX757" s="12"/>
      <c r="AY757" s="161"/>
      <c r="AZ757" s="161"/>
      <c r="BA757" s="161"/>
      <c r="BB757" s="161"/>
      <c r="BC757" s="165"/>
      <c r="BD757" s="161"/>
      <c r="BE757" s="161"/>
      <c r="BF757" s="161"/>
      <c r="BG757" s="161"/>
      <c r="BH757" s="28"/>
      <c r="BI757" s="161"/>
      <c r="BJ757" s="161"/>
      <c r="BK757" s="161"/>
      <c r="BL757" s="161"/>
      <c r="BO757" s="161"/>
      <c r="BP757" s="161"/>
      <c r="BQ757" s="161"/>
      <c r="BR757" s="161"/>
      <c r="BT757" s="161"/>
      <c r="BU757" s="161"/>
      <c r="BV757" s="161"/>
      <c r="BW757" s="161"/>
      <c r="BY757" s="28"/>
      <c r="CI757" s="174"/>
      <c r="CL757" s="28"/>
      <c r="CO757" s="28"/>
      <c r="CX757" s="174"/>
      <c r="DA757" s="28"/>
      <c r="DD757" s="28"/>
    </row>
    <row r="758" spans="47:108">
      <c r="AU758" s="12"/>
      <c r="AV758" s="12"/>
      <c r="AW758" s="12"/>
      <c r="AX758" s="12"/>
      <c r="AY758" s="161"/>
      <c r="AZ758" s="161"/>
      <c r="BA758" s="161"/>
      <c r="BB758" s="161"/>
      <c r="BC758" s="165"/>
      <c r="BD758" s="161"/>
      <c r="BE758" s="161"/>
      <c r="BF758" s="161"/>
      <c r="BG758" s="161"/>
      <c r="BH758" s="28"/>
      <c r="BI758" s="161"/>
      <c r="BJ758" s="161"/>
      <c r="BK758" s="161"/>
      <c r="BL758" s="161"/>
      <c r="BO758" s="161"/>
      <c r="BP758" s="161"/>
      <c r="BQ758" s="161"/>
      <c r="BR758" s="161"/>
      <c r="BT758" s="161"/>
      <c r="BU758" s="161"/>
      <c r="BV758" s="161"/>
      <c r="BW758" s="161"/>
      <c r="BY758" s="28"/>
      <c r="CI758" s="174"/>
      <c r="CL758" s="28"/>
      <c r="CO758" s="28"/>
      <c r="CX758" s="174"/>
      <c r="DA758" s="28"/>
      <c r="DD758" s="28"/>
    </row>
    <row r="759" spans="47:108">
      <c r="AU759" s="12"/>
      <c r="AV759" s="12"/>
      <c r="AW759" s="12"/>
      <c r="AX759" s="12"/>
      <c r="AY759" s="161"/>
      <c r="AZ759" s="161"/>
      <c r="BA759" s="161"/>
      <c r="BB759" s="161"/>
      <c r="BC759" s="165"/>
      <c r="BD759" s="161"/>
      <c r="BE759" s="161"/>
      <c r="BF759" s="161"/>
      <c r="BG759" s="161"/>
      <c r="BH759" s="28"/>
      <c r="BI759" s="161"/>
      <c r="BJ759" s="161"/>
      <c r="BK759" s="161"/>
      <c r="BL759" s="161"/>
      <c r="BO759" s="161"/>
      <c r="BP759" s="161"/>
      <c r="BQ759" s="161"/>
      <c r="BR759" s="161"/>
      <c r="BT759" s="161"/>
      <c r="BU759" s="161"/>
      <c r="BV759" s="161"/>
      <c r="BW759" s="161"/>
      <c r="BY759" s="28"/>
      <c r="CI759" s="174"/>
      <c r="CL759" s="28"/>
      <c r="CO759" s="28"/>
      <c r="CX759" s="174"/>
      <c r="DA759" s="28"/>
      <c r="DD759" s="28"/>
    </row>
    <row r="760" spans="47:108">
      <c r="AU760" s="12"/>
      <c r="AV760" s="12"/>
      <c r="AW760" s="12"/>
      <c r="AX760" s="12"/>
      <c r="AY760" s="161"/>
      <c r="AZ760" s="161"/>
      <c r="BA760" s="161"/>
      <c r="BB760" s="161"/>
      <c r="BC760" s="165"/>
      <c r="BD760" s="161"/>
      <c r="BE760" s="161"/>
      <c r="BF760" s="161"/>
      <c r="BG760" s="161"/>
      <c r="BH760" s="28"/>
      <c r="BI760" s="161"/>
      <c r="BJ760" s="161"/>
      <c r="BK760" s="161"/>
      <c r="BL760" s="161"/>
      <c r="BO760" s="161"/>
      <c r="BP760" s="161"/>
      <c r="BQ760" s="161"/>
      <c r="BR760" s="161"/>
      <c r="BT760" s="161"/>
      <c r="BU760" s="161"/>
      <c r="BV760" s="161"/>
      <c r="BW760" s="161"/>
      <c r="BY760" s="28"/>
      <c r="CI760" s="174"/>
      <c r="CL760" s="28"/>
      <c r="CO760" s="28"/>
      <c r="CX760" s="174"/>
      <c r="DA760" s="28"/>
      <c r="DD760" s="28"/>
    </row>
    <row r="761" spans="47:108">
      <c r="AU761" s="12"/>
      <c r="AV761" s="12"/>
      <c r="AW761" s="12"/>
      <c r="AX761" s="12"/>
      <c r="AY761" s="161"/>
      <c r="AZ761" s="161"/>
      <c r="BA761" s="161"/>
      <c r="BB761" s="161"/>
      <c r="BC761" s="165"/>
      <c r="BD761" s="161"/>
      <c r="BE761" s="161"/>
      <c r="BF761" s="161"/>
      <c r="BG761" s="161"/>
      <c r="BH761" s="28"/>
      <c r="BI761" s="161"/>
      <c r="BJ761" s="161"/>
      <c r="BK761" s="161"/>
      <c r="BL761" s="161"/>
      <c r="BO761" s="161"/>
      <c r="BP761" s="161"/>
      <c r="BQ761" s="161"/>
      <c r="BR761" s="161"/>
      <c r="BT761" s="161"/>
      <c r="BU761" s="161"/>
      <c r="BV761" s="161"/>
      <c r="BW761" s="161"/>
      <c r="BY761" s="28"/>
      <c r="CI761" s="174"/>
      <c r="CL761" s="28"/>
      <c r="CO761" s="28"/>
      <c r="CX761" s="174"/>
      <c r="DA761" s="28"/>
      <c r="DD761" s="28"/>
    </row>
    <row r="762" spans="47:108">
      <c r="AU762" s="12"/>
      <c r="AV762" s="12"/>
      <c r="AW762" s="12"/>
      <c r="AX762" s="12"/>
      <c r="AY762" s="161"/>
      <c r="AZ762" s="161"/>
      <c r="BA762" s="161"/>
      <c r="BB762" s="161"/>
      <c r="BC762" s="165"/>
      <c r="BD762" s="161"/>
      <c r="BE762" s="161"/>
      <c r="BF762" s="161"/>
      <c r="BG762" s="161"/>
      <c r="BH762" s="28"/>
      <c r="BI762" s="161"/>
      <c r="BJ762" s="161"/>
      <c r="BK762" s="161"/>
      <c r="BL762" s="161"/>
      <c r="BO762" s="161"/>
      <c r="BP762" s="161"/>
      <c r="BQ762" s="161"/>
      <c r="BR762" s="161"/>
      <c r="BT762" s="161"/>
      <c r="BU762" s="161"/>
      <c r="BV762" s="161"/>
      <c r="BW762" s="161"/>
      <c r="BY762" s="28"/>
      <c r="CI762" s="174"/>
      <c r="CL762" s="28"/>
      <c r="CO762" s="28"/>
      <c r="CX762" s="174"/>
      <c r="DA762" s="28"/>
      <c r="DD762" s="28"/>
    </row>
    <row r="763" spans="47:108">
      <c r="AU763" s="12"/>
      <c r="AV763" s="12"/>
      <c r="AW763" s="12"/>
      <c r="AX763" s="12"/>
      <c r="AY763" s="161"/>
      <c r="AZ763" s="161"/>
      <c r="BA763" s="161"/>
      <c r="BB763" s="161"/>
      <c r="BC763" s="165"/>
      <c r="BD763" s="161"/>
      <c r="BE763" s="161"/>
      <c r="BF763" s="161"/>
      <c r="BG763" s="161"/>
      <c r="BH763" s="28"/>
      <c r="BI763" s="161"/>
      <c r="BJ763" s="161"/>
      <c r="BK763" s="161"/>
      <c r="BL763" s="161"/>
      <c r="BO763" s="161"/>
      <c r="BP763" s="161"/>
      <c r="BQ763" s="161"/>
      <c r="BR763" s="161"/>
      <c r="BT763" s="161"/>
      <c r="BU763" s="161"/>
      <c r="BV763" s="161"/>
      <c r="BW763" s="161"/>
      <c r="BY763" s="28"/>
      <c r="CI763" s="174"/>
      <c r="CL763" s="28"/>
      <c r="CO763" s="28"/>
      <c r="CX763" s="174"/>
      <c r="DA763" s="28"/>
      <c r="DD763" s="28"/>
    </row>
    <row r="764" spans="47:108">
      <c r="AU764" s="12"/>
      <c r="AV764" s="12"/>
      <c r="AW764" s="12"/>
      <c r="AX764" s="12"/>
      <c r="AY764" s="161"/>
      <c r="AZ764" s="161"/>
      <c r="BA764" s="161"/>
      <c r="BB764" s="161"/>
      <c r="BC764" s="165"/>
      <c r="BD764" s="161"/>
      <c r="BE764" s="161"/>
      <c r="BF764" s="161"/>
      <c r="BG764" s="161"/>
      <c r="BH764" s="28"/>
      <c r="BI764" s="161"/>
      <c r="BJ764" s="161"/>
      <c r="BK764" s="161"/>
      <c r="BL764" s="161"/>
      <c r="BO764" s="161"/>
      <c r="BP764" s="161"/>
      <c r="BQ764" s="161"/>
      <c r="BR764" s="161"/>
      <c r="BT764" s="161"/>
      <c r="BU764" s="161"/>
      <c r="BV764" s="161"/>
      <c r="BW764" s="161"/>
      <c r="BY764" s="28"/>
      <c r="CI764" s="174"/>
      <c r="CL764" s="28"/>
      <c r="CO764" s="28"/>
      <c r="CX764" s="174"/>
      <c r="DA764" s="28"/>
      <c r="DD764" s="28"/>
    </row>
    <row r="765" spans="47:108">
      <c r="AU765" s="12"/>
      <c r="AV765" s="12"/>
      <c r="AW765" s="12"/>
      <c r="AX765" s="12"/>
      <c r="AY765" s="161"/>
      <c r="AZ765" s="161"/>
      <c r="BA765" s="161"/>
      <c r="BB765" s="161"/>
      <c r="BC765" s="165"/>
      <c r="BD765" s="161"/>
      <c r="BE765" s="161"/>
      <c r="BF765" s="161"/>
      <c r="BG765" s="161"/>
      <c r="BH765" s="28"/>
      <c r="BI765" s="161"/>
      <c r="BJ765" s="161"/>
      <c r="BK765" s="161"/>
      <c r="BL765" s="161"/>
      <c r="BO765" s="161"/>
      <c r="BP765" s="161"/>
      <c r="BQ765" s="161"/>
      <c r="BR765" s="161"/>
      <c r="BT765" s="161"/>
      <c r="BU765" s="161"/>
      <c r="BV765" s="161"/>
      <c r="BW765" s="161"/>
      <c r="BY765" s="28"/>
      <c r="CI765" s="174"/>
      <c r="CL765" s="28"/>
      <c r="CO765" s="28"/>
      <c r="CX765" s="174"/>
      <c r="DA765" s="28"/>
      <c r="DD765" s="28"/>
    </row>
    <row r="766" spans="47:108">
      <c r="AU766" s="12"/>
      <c r="AV766" s="12"/>
      <c r="AW766" s="12"/>
      <c r="AX766" s="12"/>
      <c r="AY766" s="161"/>
      <c r="AZ766" s="161"/>
      <c r="BA766" s="161"/>
      <c r="BB766" s="161"/>
      <c r="BC766" s="165"/>
      <c r="BD766" s="161"/>
      <c r="BE766" s="161"/>
      <c r="BF766" s="161"/>
      <c r="BG766" s="161"/>
      <c r="BH766" s="28"/>
      <c r="BI766" s="161"/>
      <c r="BJ766" s="161"/>
      <c r="BK766" s="161"/>
      <c r="BL766" s="161"/>
      <c r="BO766" s="161"/>
      <c r="BP766" s="161"/>
      <c r="BQ766" s="161"/>
      <c r="BR766" s="161"/>
      <c r="BT766" s="161"/>
      <c r="BU766" s="161"/>
      <c r="BV766" s="161"/>
      <c r="BW766" s="161"/>
      <c r="BY766" s="28"/>
      <c r="CI766" s="174"/>
      <c r="CL766" s="28"/>
      <c r="CO766" s="28"/>
      <c r="CX766" s="174"/>
      <c r="DA766" s="28"/>
      <c r="DD766" s="28"/>
    </row>
    <row r="767" spans="47:108">
      <c r="AU767" s="12"/>
      <c r="AV767" s="12"/>
      <c r="AW767" s="12"/>
      <c r="AX767" s="12"/>
      <c r="AY767" s="161"/>
      <c r="AZ767" s="161"/>
      <c r="BA767" s="161"/>
      <c r="BB767" s="161"/>
      <c r="BC767" s="165"/>
      <c r="BD767" s="161"/>
      <c r="BE767" s="161"/>
      <c r="BF767" s="161"/>
      <c r="BG767" s="161"/>
      <c r="BH767" s="28"/>
      <c r="BI767" s="161"/>
      <c r="BJ767" s="161"/>
      <c r="BK767" s="161"/>
      <c r="BL767" s="161"/>
      <c r="BO767" s="161"/>
      <c r="BP767" s="161"/>
      <c r="BQ767" s="161"/>
      <c r="BR767" s="161"/>
      <c r="BT767" s="161"/>
      <c r="BU767" s="161"/>
      <c r="BV767" s="161"/>
      <c r="BW767" s="161"/>
      <c r="BY767" s="28"/>
      <c r="CI767" s="174"/>
      <c r="CL767" s="28"/>
      <c r="CO767" s="28"/>
      <c r="CX767" s="174"/>
      <c r="DA767" s="28"/>
      <c r="DD767" s="28"/>
    </row>
    <row r="768" spans="47:108">
      <c r="AU768" s="12"/>
      <c r="AV768" s="12"/>
      <c r="AW768" s="12"/>
      <c r="AX768" s="12"/>
      <c r="AY768" s="161"/>
      <c r="AZ768" s="161"/>
      <c r="BA768" s="161"/>
      <c r="BB768" s="161"/>
      <c r="BC768" s="165"/>
      <c r="BD768" s="161"/>
      <c r="BE768" s="161"/>
      <c r="BF768" s="161"/>
      <c r="BG768" s="161"/>
      <c r="BH768" s="28"/>
      <c r="BI768" s="161"/>
      <c r="BJ768" s="161"/>
      <c r="BK768" s="161"/>
      <c r="BL768" s="161"/>
      <c r="BO768" s="161"/>
      <c r="BP768" s="161"/>
      <c r="BQ768" s="161"/>
      <c r="BR768" s="161"/>
      <c r="BT768" s="161"/>
      <c r="BU768" s="161"/>
      <c r="BV768" s="161"/>
      <c r="BW768" s="161"/>
      <c r="BY768" s="28"/>
      <c r="CI768" s="174"/>
      <c r="CL768" s="28"/>
      <c r="CO768" s="28"/>
      <c r="CX768" s="174"/>
      <c r="DA768" s="28"/>
      <c r="DD768" s="28"/>
    </row>
    <row r="769" spans="47:108">
      <c r="AU769" s="12"/>
      <c r="AV769" s="12"/>
      <c r="AW769" s="12"/>
      <c r="AX769" s="12"/>
      <c r="AY769" s="161"/>
      <c r="AZ769" s="161"/>
      <c r="BA769" s="161"/>
      <c r="BB769" s="161"/>
      <c r="BC769" s="165"/>
      <c r="BD769" s="161"/>
      <c r="BE769" s="161"/>
      <c r="BF769" s="161"/>
      <c r="BG769" s="161"/>
      <c r="BH769" s="28"/>
      <c r="BI769" s="161"/>
      <c r="BJ769" s="161"/>
      <c r="BK769" s="161"/>
      <c r="BL769" s="161"/>
      <c r="BO769" s="161"/>
      <c r="BP769" s="161"/>
      <c r="BQ769" s="161"/>
      <c r="BR769" s="161"/>
      <c r="BT769" s="161"/>
      <c r="BU769" s="161"/>
      <c r="BV769" s="161"/>
      <c r="BW769" s="161"/>
      <c r="BY769" s="28"/>
      <c r="CI769" s="174"/>
      <c r="CL769" s="28"/>
      <c r="CO769" s="28"/>
      <c r="CX769" s="174"/>
      <c r="DA769" s="28"/>
      <c r="DD769" s="28"/>
    </row>
    <row r="770" spans="47:108">
      <c r="AU770" s="12"/>
      <c r="AV770" s="12"/>
      <c r="AW770" s="12"/>
      <c r="AX770" s="12"/>
      <c r="AY770" s="161"/>
      <c r="AZ770" s="161"/>
      <c r="BA770" s="161"/>
      <c r="BB770" s="161"/>
      <c r="BC770" s="165"/>
      <c r="BD770" s="161"/>
      <c r="BE770" s="161"/>
      <c r="BF770" s="161"/>
      <c r="BG770" s="161"/>
      <c r="BH770" s="28"/>
      <c r="BI770" s="161"/>
      <c r="BJ770" s="161"/>
      <c r="BK770" s="161"/>
      <c r="BL770" s="161"/>
      <c r="BO770" s="161"/>
      <c r="BP770" s="161"/>
      <c r="BQ770" s="161"/>
      <c r="BR770" s="161"/>
      <c r="BT770" s="161"/>
      <c r="BU770" s="161"/>
      <c r="BV770" s="161"/>
      <c r="BW770" s="161"/>
      <c r="BY770" s="28"/>
      <c r="CI770" s="174"/>
      <c r="CL770" s="28"/>
      <c r="CO770" s="28"/>
      <c r="CX770" s="174"/>
      <c r="DA770" s="28"/>
      <c r="DD770" s="28"/>
    </row>
    <row r="771" spans="47:108">
      <c r="AU771" s="12"/>
      <c r="AV771" s="12"/>
      <c r="AW771" s="12"/>
      <c r="AX771" s="12"/>
      <c r="AY771" s="161"/>
      <c r="AZ771" s="161"/>
      <c r="BA771" s="161"/>
      <c r="BB771" s="161"/>
      <c r="BC771" s="165"/>
      <c r="BD771" s="161"/>
      <c r="BE771" s="161"/>
      <c r="BF771" s="161"/>
      <c r="BG771" s="161"/>
      <c r="BH771" s="28"/>
      <c r="BI771" s="161"/>
      <c r="BJ771" s="161"/>
      <c r="BK771" s="161"/>
      <c r="BL771" s="161"/>
      <c r="BO771" s="161"/>
      <c r="BP771" s="161"/>
      <c r="BQ771" s="161"/>
      <c r="BR771" s="161"/>
      <c r="BT771" s="161"/>
      <c r="BU771" s="161"/>
      <c r="BV771" s="161"/>
      <c r="BW771" s="161"/>
      <c r="BY771" s="28"/>
      <c r="CI771" s="174"/>
      <c r="CL771" s="28"/>
      <c r="CO771" s="28"/>
      <c r="CX771" s="174"/>
      <c r="DA771" s="28"/>
      <c r="DD771" s="28"/>
    </row>
    <row r="772" spans="47:108">
      <c r="AU772" s="12"/>
      <c r="AV772" s="12"/>
      <c r="AW772" s="12"/>
      <c r="AX772" s="12"/>
      <c r="AY772" s="161"/>
      <c r="AZ772" s="161"/>
      <c r="BA772" s="161"/>
      <c r="BB772" s="161"/>
      <c r="BC772" s="165"/>
      <c r="BD772" s="161"/>
      <c r="BE772" s="161"/>
      <c r="BF772" s="161"/>
      <c r="BG772" s="161"/>
      <c r="BH772" s="28"/>
      <c r="BI772" s="161"/>
      <c r="BJ772" s="161"/>
      <c r="BK772" s="161"/>
      <c r="BL772" s="161"/>
      <c r="BO772" s="161"/>
      <c r="BP772" s="161"/>
      <c r="BQ772" s="161"/>
      <c r="BR772" s="161"/>
      <c r="BT772" s="161"/>
      <c r="BU772" s="161"/>
      <c r="BV772" s="161"/>
      <c r="BW772" s="161"/>
      <c r="BY772" s="28"/>
      <c r="CI772" s="174"/>
      <c r="CL772" s="28"/>
      <c r="CO772" s="28"/>
      <c r="CX772" s="174"/>
      <c r="DA772" s="28"/>
      <c r="DD772" s="28"/>
    </row>
    <row r="773" spans="47:108">
      <c r="AU773" s="12"/>
      <c r="AV773" s="12"/>
      <c r="AW773" s="12"/>
      <c r="AX773" s="12"/>
      <c r="AY773" s="161"/>
      <c r="AZ773" s="161"/>
      <c r="BA773" s="161"/>
      <c r="BB773" s="161"/>
      <c r="BC773" s="165"/>
      <c r="BD773" s="161"/>
      <c r="BE773" s="161"/>
      <c r="BF773" s="161"/>
      <c r="BG773" s="161"/>
      <c r="BH773" s="28"/>
      <c r="BI773" s="161"/>
      <c r="BJ773" s="161"/>
      <c r="BK773" s="161"/>
      <c r="BL773" s="161"/>
      <c r="BO773" s="161"/>
      <c r="BP773" s="161"/>
      <c r="BQ773" s="161"/>
      <c r="BR773" s="161"/>
      <c r="BT773" s="161"/>
      <c r="BU773" s="161"/>
      <c r="BV773" s="161"/>
      <c r="BW773" s="161"/>
      <c r="BY773" s="28"/>
      <c r="CI773" s="174"/>
      <c r="CL773" s="28"/>
      <c r="CO773" s="28"/>
      <c r="CX773" s="174"/>
      <c r="DA773" s="28"/>
      <c r="DD773" s="28"/>
    </row>
    <row r="774" spans="47:108">
      <c r="AU774" s="12"/>
      <c r="AV774" s="12"/>
      <c r="AW774" s="12"/>
      <c r="AX774" s="12"/>
      <c r="AY774" s="161"/>
      <c r="AZ774" s="161"/>
      <c r="BA774" s="161"/>
      <c r="BB774" s="161"/>
      <c r="BC774" s="165"/>
      <c r="BD774" s="161"/>
      <c r="BE774" s="161"/>
      <c r="BF774" s="161"/>
      <c r="BG774" s="161"/>
      <c r="BH774" s="28"/>
      <c r="BI774" s="161"/>
      <c r="BJ774" s="161"/>
      <c r="BK774" s="161"/>
      <c r="BL774" s="161"/>
      <c r="BO774" s="161"/>
      <c r="BP774" s="161"/>
      <c r="BQ774" s="161"/>
      <c r="BR774" s="161"/>
      <c r="BT774" s="161"/>
      <c r="BU774" s="161"/>
      <c r="BV774" s="161"/>
      <c r="BW774" s="161"/>
      <c r="BY774" s="28"/>
      <c r="CI774" s="174"/>
      <c r="CL774" s="28"/>
      <c r="CO774" s="28"/>
      <c r="CX774" s="174"/>
      <c r="DA774" s="28"/>
      <c r="DD774" s="28"/>
    </row>
    <row r="775" spans="47:108">
      <c r="AU775" s="12"/>
      <c r="AV775" s="12"/>
      <c r="AW775" s="12"/>
      <c r="AX775" s="12"/>
      <c r="AY775" s="161"/>
      <c r="AZ775" s="161"/>
      <c r="BA775" s="161"/>
      <c r="BB775" s="161"/>
      <c r="BC775" s="165"/>
      <c r="BD775" s="161"/>
      <c r="BE775" s="161"/>
      <c r="BF775" s="161"/>
      <c r="BG775" s="161"/>
      <c r="BH775" s="28"/>
      <c r="BI775" s="161"/>
      <c r="BJ775" s="161"/>
      <c r="BK775" s="161"/>
      <c r="BL775" s="161"/>
      <c r="BO775" s="161"/>
      <c r="BP775" s="161"/>
      <c r="BQ775" s="161"/>
      <c r="BR775" s="161"/>
      <c r="BT775" s="161"/>
      <c r="BU775" s="161"/>
      <c r="BV775" s="161"/>
      <c r="BW775" s="161"/>
      <c r="BY775" s="28"/>
      <c r="CI775" s="174"/>
      <c r="CL775" s="28"/>
      <c r="CO775" s="28"/>
      <c r="CX775" s="174"/>
      <c r="DA775" s="28"/>
      <c r="DD775" s="28"/>
    </row>
    <row r="776" spans="47:108">
      <c r="AU776" s="12"/>
      <c r="AV776" s="12"/>
      <c r="AW776" s="12"/>
      <c r="AX776" s="12"/>
      <c r="AY776" s="161"/>
      <c r="AZ776" s="161"/>
      <c r="BA776" s="161"/>
      <c r="BB776" s="161"/>
      <c r="BC776" s="165"/>
      <c r="BD776" s="161"/>
      <c r="BE776" s="161"/>
      <c r="BF776" s="161"/>
      <c r="BG776" s="161"/>
      <c r="BH776" s="28"/>
      <c r="BI776" s="161"/>
      <c r="BJ776" s="161"/>
      <c r="BK776" s="161"/>
      <c r="BL776" s="161"/>
      <c r="BO776" s="161"/>
      <c r="BP776" s="161"/>
      <c r="BQ776" s="161"/>
      <c r="BR776" s="161"/>
      <c r="BT776" s="161"/>
      <c r="BU776" s="161"/>
      <c r="BV776" s="161"/>
      <c r="BW776" s="161"/>
      <c r="BY776" s="28"/>
      <c r="CI776" s="174"/>
      <c r="CL776" s="28"/>
      <c r="CO776" s="28"/>
      <c r="CX776" s="174"/>
      <c r="DA776" s="28"/>
      <c r="DD776" s="28"/>
    </row>
    <row r="777" spans="47:108">
      <c r="AU777" s="12"/>
      <c r="AV777" s="12"/>
      <c r="AW777" s="12"/>
      <c r="AX777" s="12"/>
      <c r="AY777" s="161"/>
      <c r="AZ777" s="161"/>
      <c r="BA777" s="161"/>
      <c r="BB777" s="161"/>
      <c r="BC777" s="165"/>
      <c r="BD777" s="161"/>
      <c r="BE777" s="161"/>
      <c r="BF777" s="161"/>
      <c r="BG777" s="161"/>
      <c r="BH777" s="28"/>
      <c r="BI777" s="161"/>
      <c r="BJ777" s="161"/>
      <c r="BK777" s="161"/>
      <c r="BL777" s="161"/>
      <c r="BO777" s="161"/>
      <c r="BP777" s="161"/>
      <c r="BQ777" s="161"/>
      <c r="BR777" s="161"/>
      <c r="BT777" s="161"/>
      <c r="BU777" s="161"/>
      <c r="BV777" s="161"/>
      <c r="BW777" s="161"/>
      <c r="BY777" s="28"/>
      <c r="CI777" s="174"/>
      <c r="CL777" s="28"/>
      <c r="CO777" s="28"/>
      <c r="CX777" s="174"/>
      <c r="DA777" s="28"/>
      <c r="DD777" s="28"/>
    </row>
    <row r="778" spans="47:108">
      <c r="AU778" s="12"/>
      <c r="AV778" s="12"/>
      <c r="AW778" s="12"/>
      <c r="AX778" s="12"/>
      <c r="AY778" s="161"/>
      <c r="AZ778" s="161"/>
      <c r="BA778" s="161"/>
      <c r="BB778" s="161"/>
      <c r="BC778" s="165"/>
      <c r="BD778" s="161"/>
      <c r="BE778" s="161"/>
      <c r="BF778" s="161"/>
      <c r="BG778" s="161"/>
      <c r="BH778" s="28"/>
      <c r="BI778" s="161"/>
      <c r="BJ778" s="161"/>
      <c r="BK778" s="161"/>
      <c r="BL778" s="161"/>
      <c r="BO778" s="161"/>
      <c r="BP778" s="161"/>
      <c r="BQ778" s="161"/>
      <c r="BR778" s="161"/>
      <c r="BT778" s="161"/>
      <c r="BU778" s="161"/>
      <c r="BV778" s="161"/>
      <c r="BW778" s="161"/>
      <c r="BY778" s="28"/>
      <c r="CI778" s="174"/>
      <c r="CL778" s="28"/>
      <c r="CO778" s="28"/>
      <c r="CX778" s="174"/>
      <c r="DA778" s="28"/>
      <c r="DD778" s="28"/>
    </row>
    <row r="779" spans="47:108">
      <c r="AU779" s="12"/>
      <c r="AV779" s="12"/>
      <c r="AW779" s="12"/>
      <c r="AX779" s="12"/>
      <c r="AY779" s="161"/>
      <c r="AZ779" s="161"/>
      <c r="BA779" s="161"/>
      <c r="BB779" s="161"/>
      <c r="BC779" s="165"/>
      <c r="BD779" s="161"/>
      <c r="BE779" s="161"/>
      <c r="BF779" s="161"/>
      <c r="BG779" s="161"/>
      <c r="BH779" s="28"/>
      <c r="BI779" s="161"/>
      <c r="BJ779" s="161"/>
      <c r="BK779" s="161"/>
      <c r="BL779" s="161"/>
      <c r="BO779" s="161"/>
      <c r="BP779" s="161"/>
      <c r="BQ779" s="161"/>
      <c r="BR779" s="161"/>
      <c r="BT779" s="161"/>
      <c r="BU779" s="161"/>
      <c r="BV779" s="161"/>
      <c r="BW779" s="161"/>
      <c r="BY779" s="28"/>
      <c r="CI779" s="174"/>
      <c r="CL779" s="28"/>
      <c r="CO779" s="28"/>
      <c r="CX779" s="174"/>
      <c r="DA779" s="28"/>
      <c r="DD779" s="28"/>
    </row>
    <row r="780" spans="47:108">
      <c r="AU780" s="12"/>
      <c r="AV780" s="12"/>
      <c r="AW780" s="12"/>
      <c r="AX780" s="12"/>
      <c r="AY780" s="161"/>
      <c r="AZ780" s="161"/>
      <c r="BA780" s="161"/>
      <c r="BB780" s="161"/>
      <c r="BC780" s="165"/>
      <c r="BD780" s="161"/>
      <c r="BE780" s="161"/>
      <c r="BF780" s="161"/>
      <c r="BG780" s="161"/>
      <c r="BH780" s="28"/>
      <c r="BI780" s="161"/>
      <c r="BJ780" s="161"/>
      <c r="BK780" s="161"/>
      <c r="BL780" s="161"/>
      <c r="BO780" s="161"/>
      <c r="BP780" s="161"/>
      <c r="BQ780" s="161"/>
      <c r="BR780" s="161"/>
      <c r="BT780" s="161"/>
      <c r="BU780" s="161"/>
      <c r="BV780" s="161"/>
      <c r="BW780" s="161"/>
      <c r="BY780" s="28"/>
      <c r="CI780" s="174"/>
      <c r="CL780" s="28"/>
      <c r="CO780" s="28"/>
      <c r="CX780" s="174"/>
      <c r="DA780" s="28"/>
      <c r="DD780" s="28"/>
    </row>
    <row r="781" spans="47:108">
      <c r="AU781" s="12"/>
      <c r="AV781" s="12"/>
      <c r="AW781" s="12"/>
      <c r="AX781" s="12"/>
      <c r="AY781" s="161"/>
      <c r="AZ781" s="161"/>
      <c r="BA781" s="161"/>
      <c r="BB781" s="161"/>
      <c r="BC781" s="165"/>
      <c r="BD781" s="161"/>
      <c r="BE781" s="161"/>
      <c r="BF781" s="161"/>
      <c r="BG781" s="161"/>
      <c r="BH781" s="28"/>
      <c r="BI781" s="161"/>
      <c r="BJ781" s="161"/>
      <c r="BK781" s="161"/>
      <c r="BL781" s="161"/>
      <c r="BO781" s="161"/>
      <c r="BP781" s="161"/>
      <c r="BQ781" s="161"/>
      <c r="BR781" s="161"/>
      <c r="BT781" s="161"/>
      <c r="BU781" s="161"/>
      <c r="BV781" s="161"/>
      <c r="BW781" s="161"/>
      <c r="BY781" s="28"/>
      <c r="CI781" s="174"/>
      <c r="CL781" s="28"/>
      <c r="CO781" s="28"/>
      <c r="CX781" s="174"/>
      <c r="DA781" s="28"/>
      <c r="DD781" s="28"/>
    </row>
    <row r="782" spans="47:108">
      <c r="AU782" s="12"/>
      <c r="AV782" s="12"/>
      <c r="AW782" s="12"/>
      <c r="AX782" s="12"/>
      <c r="AY782" s="161"/>
      <c r="AZ782" s="161"/>
      <c r="BA782" s="161"/>
      <c r="BB782" s="161"/>
      <c r="BC782" s="165"/>
      <c r="BD782" s="161"/>
      <c r="BE782" s="161"/>
      <c r="BF782" s="161"/>
      <c r="BG782" s="161"/>
      <c r="BH782" s="28"/>
      <c r="BI782" s="161"/>
      <c r="BJ782" s="161"/>
      <c r="BK782" s="161"/>
      <c r="BL782" s="161"/>
      <c r="BO782" s="161"/>
      <c r="BP782" s="161"/>
      <c r="BQ782" s="161"/>
      <c r="BR782" s="161"/>
      <c r="BT782" s="161"/>
      <c r="BU782" s="161"/>
      <c r="BV782" s="161"/>
      <c r="BW782" s="161"/>
      <c r="BY782" s="28"/>
      <c r="CI782" s="174"/>
      <c r="CL782" s="28"/>
      <c r="CO782" s="28"/>
      <c r="CX782" s="174"/>
      <c r="DA782" s="28"/>
      <c r="DD782" s="28"/>
    </row>
    <row r="783" spans="47:108">
      <c r="AU783" s="12"/>
      <c r="AV783" s="12"/>
      <c r="AW783" s="12"/>
      <c r="AX783" s="12"/>
      <c r="AY783" s="161"/>
      <c r="AZ783" s="161"/>
      <c r="BA783" s="161"/>
      <c r="BB783" s="161"/>
      <c r="BC783" s="165"/>
      <c r="BD783" s="161"/>
      <c r="BE783" s="161"/>
      <c r="BF783" s="161"/>
      <c r="BG783" s="161"/>
      <c r="BH783" s="28"/>
      <c r="BI783" s="161"/>
      <c r="BJ783" s="161"/>
      <c r="BK783" s="161"/>
      <c r="BL783" s="161"/>
      <c r="BO783" s="161"/>
      <c r="BP783" s="161"/>
      <c r="BQ783" s="161"/>
      <c r="BR783" s="161"/>
      <c r="BT783" s="161"/>
      <c r="BU783" s="161"/>
      <c r="BV783" s="161"/>
      <c r="BW783" s="161"/>
      <c r="BY783" s="28"/>
      <c r="CI783" s="174"/>
      <c r="CL783" s="28"/>
      <c r="CO783" s="28"/>
      <c r="CX783" s="174"/>
      <c r="DA783" s="28"/>
      <c r="DD783" s="28"/>
    </row>
    <row r="784" spans="47:108">
      <c r="AU784" s="12"/>
      <c r="AV784" s="12"/>
      <c r="AW784" s="12"/>
      <c r="AX784" s="12"/>
      <c r="AY784" s="161"/>
      <c r="AZ784" s="161"/>
      <c r="BA784" s="161"/>
      <c r="BB784" s="161"/>
      <c r="BC784" s="165"/>
      <c r="BD784" s="161"/>
      <c r="BE784" s="161"/>
      <c r="BF784" s="161"/>
      <c r="BG784" s="161"/>
      <c r="BH784" s="28"/>
      <c r="BI784" s="161"/>
      <c r="BJ784" s="161"/>
      <c r="BK784" s="161"/>
      <c r="BL784" s="161"/>
      <c r="BO784" s="161"/>
      <c r="BP784" s="161"/>
      <c r="BQ784" s="161"/>
      <c r="BR784" s="161"/>
      <c r="BT784" s="161"/>
      <c r="BU784" s="161"/>
      <c r="BV784" s="161"/>
      <c r="BW784" s="161"/>
      <c r="BY784" s="28"/>
      <c r="CI784" s="174"/>
      <c r="CL784" s="28"/>
      <c r="CO784" s="28"/>
      <c r="CX784" s="174"/>
      <c r="DA784" s="28"/>
      <c r="DD784" s="28"/>
    </row>
    <row r="785" spans="47:108">
      <c r="AU785" s="12"/>
      <c r="AV785" s="12"/>
      <c r="AW785" s="12"/>
      <c r="AX785" s="12"/>
      <c r="AY785" s="161"/>
      <c r="AZ785" s="161"/>
      <c r="BA785" s="161"/>
      <c r="BB785" s="161"/>
      <c r="BC785" s="165"/>
      <c r="BD785" s="161"/>
      <c r="BE785" s="161"/>
      <c r="BF785" s="161"/>
      <c r="BG785" s="161"/>
      <c r="BH785" s="28"/>
      <c r="BI785" s="161"/>
      <c r="BJ785" s="161"/>
      <c r="BK785" s="161"/>
      <c r="BL785" s="161"/>
      <c r="BO785" s="161"/>
      <c r="BP785" s="161"/>
      <c r="BQ785" s="161"/>
      <c r="BR785" s="161"/>
      <c r="BT785" s="161"/>
      <c r="BU785" s="161"/>
      <c r="BV785" s="161"/>
      <c r="BW785" s="161"/>
      <c r="BY785" s="28"/>
      <c r="CI785" s="174"/>
      <c r="CL785" s="28"/>
      <c r="CO785" s="28"/>
      <c r="CX785" s="174"/>
      <c r="DA785" s="28"/>
      <c r="DD785" s="28"/>
    </row>
    <row r="786" spans="47:108">
      <c r="AU786" s="12"/>
      <c r="AV786" s="12"/>
      <c r="AW786" s="12"/>
      <c r="AX786" s="12"/>
      <c r="AY786" s="161"/>
      <c r="AZ786" s="161"/>
      <c r="BA786" s="161"/>
      <c r="BB786" s="161"/>
      <c r="BC786" s="165"/>
      <c r="BD786" s="161"/>
      <c r="BE786" s="161"/>
      <c r="BF786" s="161"/>
      <c r="BG786" s="161"/>
      <c r="BH786" s="28"/>
      <c r="BI786" s="161"/>
      <c r="BJ786" s="161"/>
      <c r="BK786" s="161"/>
      <c r="BL786" s="161"/>
      <c r="BO786" s="161"/>
      <c r="BP786" s="161"/>
      <c r="BQ786" s="161"/>
      <c r="BR786" s="161"/>
      <c r="BT786" s="161"/>
      <c r="BU786" s="161"/>
      <c r="BV786" s="161"/>
      <c r="BW786" s="161"/>
      <c r="BY786" s="28"/>
      <c r="CI786" s="174"/>
      <c r="CL786" s="28"/>
      <c r="CO786" s="28"/>
      <c r="CX786" s="174"/>
      <c r="DA786" s="28"/>
      <c r="DD786" s="28"/>
    </row>
    <row r="787" spans="47:108">
      <c r="AU787" s="12"/>
      <c r="AV787" s="12"/>
      <c r="AW787" s="12"/>
      <c r="AX787" s="12"/>
      <c r="AY787" s="161"/>
      <c r="AZ787" s="161"/>
      <c r="BA787" s="161"/>
      <c r="BB787" s="161"/>
      <c r="BC787" s="165"/>
      <c r="BD787" s="161"/>
      <c r="BE787" s="161"/>
      <c r="BF787" s="161"/>
      <c r="BG787" s="161"/>
      <c r="BH787" s="28"/>
      <c r="BI787" s="161"/>
      <c r="BJ787" s="161"/>
      <c r="BK787" s="161"/>
      <c r="BL787" s="161"/>
      <c r="BO787" s="161"/>
      <c r="BP787" s="161"/>
      <c r="BQ787" s="161"/>
      <c r="BR787" s="161"/>
      <c r="BT787" s="161"/>
      <c r="BU787" s="161"/>
      <c r="BV787" s="161"/>
      <c r="BW787" s="161"/>
      <c r="BY787" s="28"/>
      <c r="CI787" s="174"/>
      <c r="CL787" s="28"/>
      <c r="CO787" s="28"/>
      <c r="CX787" s="174"/>
      <c r="DA787" s="28"/>
      <c r="DD787" s="28"/>
    </row>
    <row r="788" spans="47:108">
      <c r="AU788" s="12"/>
      <c r="AV788" s="12"/>
      <c r="AW788" s="12"/>
      <c r="AX788" s="12"/>
      <c r="AY788" s="161"/>
      <c r="AZ788" s="161"/>
      <c r="BA788" s="161"/>
      <c r="BB788" s="161"/>
      <c r="BC788" s="165"/>
      <c r="BD788" s="161"/>
      <c r="BE788" s="161"/>
      <c r="BF788" s="161"/>
      <c r="BG788" s="161"/>
      <c r="BH788" s="28"/>
      <c r="BI788" s="161"/>
      <c r="BJ788" s="161"/>
      <c r="BK788" s="161"/>
      <c r="BL788" s="161"/>
      <c r="BO788" s="161"/>
      <c r="BP788" s="161"/>
      <c r="BQ788" s="161"/>
      <c r="BR788" s="161"/>
      <c r="BT788" s="161"/>
      <c r="BU788" s="161"/>
      <c r="BV788" s="161"/>
      <c r="BW788" s="161"/>
      <c r="BY788" s="28"/>
      <c r="CI788" s="174"/>
      <c r="CL788" s="28"/>
      <c r="CO788" s="28"/>
      <c r="CX788" s="174"/>
      <c r="DA788" s="28"/>
      <c r="DD788" s="28"/>
    </row>
    <row r="789" spans="47:108">
      <c r="AU789" s="12"/>
      <c r="AV789" s="12"/>
      <c r="AW789" s="12"/>
      <c r="AX789" s="12"/>
      <c r="AY789" s="161"/>
      <c r="AZ789" s="161"/>
      <c r="BA789" s="161"/>
      <c r="BB789" s="161"/>
      <c r="BC789" s="165"/>
      <c r="BD789" s="161"/>
      <c r="BE789" s="161"/>
      <c r="BF789" s="161"/>
      <c r="BG789" s="161"/>
      <c r="BH789" s="28"/>
      <c r="BI789" s="161"/>
      <c r="BJ789" s="161"/>
      <c r="BK789" s="161"/>
      <c r="BL789" s="161"/>
      <c r="BO789" s="161"/>
      <c r="BP789" s="161"/>
      <c r="BQ789" s="161"/>
      <c r="BR789" s="161"/>
      <c r="BT789" s="161"/>
      <c r="BU789" s="161"/>
      <c r="BV789" s="161"/>
      <c r="BW789" s="161"/>
      <c r="BY789" s="28"/>
      <c r="CI789" s="174"/>
      <c r="CL789" s="28"/>
      <c r="CO789" s="28"/>
      <c r="CX789" s="174"/>
      <c r="DA789" s="28"/>
      <c r="DD789" s="28"/>
    </row>
    <row r="790" spans="47:108">
      <c r="AU790" s="12"/>
      <c r="AV790" s="12"/>
      <c r="AW790" s="12"/>
      <c r="AX790" s="12"/>
      <c r="AY790" s="161"/>
      <c r="AZ790" s="161"/>
      <c r="BA790" s="161"/>
      <c r="BB790" s="161"/>
      <c r="BC790" s="165"/>
      <c r="BD790" s="161"/>
      <c r="BE790" s="161"/>
      <c r="BF790" s="161"/>
      <c r="BG790" s="161"/>
      <c r="BH790" s="28"/>
      <c r="BI790" s="161"/>
      <c r="BJ790" s="161"/>
      <c r="BK790" s="161"/>
      <c r="BL790" s="161"/>
      <c r="BO790" s="161"/>
      <c r="BP790" s="161"/>
      <c r="BQ790" s="161"/>
      <c r="BR790" s="161"/>
      <c r="BT790" s="161"/>
      <c r="BU790" s="161"/>
      <c r="BV790" s="161"/>
      <c r="BW790" s="161"/>
      <c r="BY790" s="28"/>
      <c r="CI790" s="174"/>
      <c r="CL790" s="28"/>
      <c r="CO790" s="28"/>
      <c r="CX790" s="174"/>
      <c r="DA790" s="28"/>
      <c r="DD790" s="28"/>
    </row>
    <row r="791" spans="47:108">
      <c r="AU791" s="12"/>
      <c r="AV791" s="12"/>
      <c r="AW791" s="12"/>
      <c r="AX791" s="12"/>
      <c r="AY791" s="161"/>
      <c r="AZ791" s="161"/>
      <c r="BA791" s="161"/>
      <c r="BB791" s="161"/>
      <c r="BC791" s="165"/>
      <c r="BD791" s="161"/>
      <c r="BE791" s="161"/>
      <c r="BF791" s="161"/>
      <c r="BG791" s="161"/>
      <c r="BH791" s="28"/>
      <c r="BI791" s="161"/>
      <c r="BJ791" s="161"/>
      <c r="BK791" s="161"/>
      <c r="BL791" s="161"/>
      <c r="BO791" s="161"/>
      <c r="BP791" s="161"/>
      <c r="BQ791" s="161"/>
      <c r="BR791" s="161"/>
      <c r="BT791" s="161"/>
      <c r="BU791" s="161"/>
      <c r="BV791" s="161"/>
      <c r="BW791" s="161"/>
      <c r="BY791" s="28"/>
      <c r="CI791" s="174"/>
      <c r="CL791" s="28"/>
      <c r="CO791" s="28"/>
      <c r="CX791" s="174"/>
      <c r="DA791" s="28"/>
      <c r="DD791" s="28"/>
    </row>
    <row r="792" spans="47:108">
      <c r="AU792" s="12"/>
      <c r="AV792" s="12"/>
      <c r="AW792" s="12"/>
      <c r="AX792" s="12"/>
      <c r="AY792" s="161"/>
      <c r="AZ792" s="161"/>
      <c r="BA792" s="161"/>
      <c r="BB792" s="161"/>
      <c r="BC792" s="165"/>
      <c r="BD792" s="161"/>
      <c r="BE792" s="161"/>
      <c r="BF792" s="161"/>
      <c r="BG792" s="161"/>
      <c r="BH792" s="28"/>
      <c r="BI792" s="161"/>
      <c r="BJ792" s="161"/>
      <c r="BK792" s="161"/>
      <c r="BL792" s="161"/>
      <c r="BO792" s="161"/>
      <c r="BP792" s="161"/>
      <c r="BQ792" s="161"/>
      <c r="BR792" s="161"/>
      <c r="BT792" s="161"/>
      <c r="BU792" s="161"/>
      <c r="BV792" s="161"/>
      <c r="BW792" s="161"/>
      <c r="BY792" s="28"/>
      <c r="CI792" s="174"/>
      <c r="CL792" s="28"/>
      <c r="CO792" s="28"/>
      <c r="CX792" s="174"/>
      <c r="DA792" s="28"/>
      <c r="DD792" s="28"/>
    </row>
    <row r="793" spans="47:108">
      <c r="AU793" s="12"/>
      <c r="AV793" s="12"/>
      <c r="AW793" s="12"/>
      <c r="AX793" s="12"/>
      <c r="AY793" s="161"/>
      <c r="AZ793" s="161"/>
      <c r="BA793" s="161"/>
      <c r="BB793" s="161"/>
      <c r="BC793" s="165"/>
      <c r="BD793" s="161"/>
      <c r="BE793" s="161"/>
      <c r="BF793" s="161"/>
      <c r="BG793" s="161"/>
      <c r="BH793" s="28"/>
      <c r="BI793" s="161"/>
      <c r="BJ793" s="161"/>
      <c r="BK793" s="161"/>
      <c r="BL793" s="161"/>
      <c r="BO793" s="161"/>
      <c r="BP793" s="161"/>
      <c r="BQ793" s="161"/>
      <c r="BR793" s="161"/>
      <c r="BT793" s="161"/>
      <c r="BU793" s="161"/>
      <c r="BV793" s="161"/>
      <c r="BW793" s="161"/>
      <c r="BY793" s="28"/>
      <c r="CI793" s="174"/>
      <c r="CL793" s="28"/>
      <c r="CO793" s="28"/>
      <c r="CX793" s="174"/>
      <c r="DA793" s="28"/>
      <c r="DD793" s="28"/>
    </row>
    <row r="794" spans="47:108">
      <c r="AU794" s="12"/>
      <c r="AV794" s="12"/>
      <c r="AW794" s="12"/>
      <c r="AX794" s="12"/>
      <c r="AY794" s="161"/>
      <c r="AZ794" s="161"/>
      <c r="BA794" s="161"/>
      <c r="BB794" s="161"/>
      <c r="BC794" s="165"/>
      <c r="BD794" s="161"/>
      <c r="BE794" s="161"/>
      <c r="BF794" s="161"/>
      <c r="BG794" s="161"/>
      <c r="BH794" s="28"/>
      <c r="BI794" s="161"/>
      <c r="BJ794" s="161"/>
      <c r="BK794" s="161"/>
      <c r="BL794" s="161"/>
      <c r="BO794" s="161"/>
      <c r="BP794" s="161"/>
      <c r="BQ794" s="161"/>
      <c r="BR794" s="161"/>
      <c r="BT794" s="161"/>
      <c r="BU794" s="161"/>
      <c r="BV794" s="161"/>
      <c r="BW794" s="161"/>
      <c r="BY794" s="28"/>
      <c r="CI794" s="174"/>
      <c r="CL794" s="28"/>
      <c r="CO794" s="28"/>
      <c r="CX794" s="174"/>
      <c r="DA794" s="28"/>
      <c r="DD794" s="28"/>
    </row>
    <row r="795" spans="47:108">
      <c r="AU795" s="12"/>
      <c r="AV795" s="12"/>
      <c r="AW795" s="12"/>
      <c r="AX795" s="12"/>
      <c r="AY795" s="161"/>
      <c r="AZ795" s="161"/>
      <c r="BA795" s="161"/>
      <c r="BB795" s="161"/>
      <c r="BC795" s="165"/>
      <c r="BD795" s="161"/>
      <c r="BE795" s="161"/>
      <c r="BF795" s="161"/>
      <c r="BG795" s="161"/>
      <c r="BH795" s="28"/>
      <c r="BI795" s="161"/>
      <c r="BJ795" s="161"/>
      <c r="BK795" s="161"/>
      <c r="BL795" s="161"/>
      <c r="BO795" s="161"/>
      <c r="BP795" s="161"/>
      <c r="BQ795" s="161"/>
      <c r="BR795" s="161"/>
      <c r="BT795" s="161"/>
      <c r="BU795" s="161"/>
      <c r="BV795" s="161"/>
      <c r="BW795" s="161"/>
      <c r="BY795" s="28"/>
      <c r="CI795" s="174"/>
      <c r="CL795" s="28"/>
      <c r="CO795" s="28"/>
      <c r="CX795" s="174"/>
      <c r="DA795" s="28"/>
      <c r="DD795" s="28"/>
    </row>
    <row r="796" spans="47:108">
      <c r="AU796" s="12"/>
      <c r="AV796" s="12"/>
      <c r="AW796" s="12"/>
      <c r="AX796" s="12"/>
      <c r="AY796" s="161"/>
      <c r="AZ796" s="161"/>
      <c r="BA796" s="161"/>
      <c r="BB796" s="161"/>
      <c r="BC796" s="165"/>
      <c r="BD796" s="161"/>
      <c r="BE796" s="161"/>
      <c r="BF796" s="161"/>
      <c r="BG796" s="161"/>
      <c r="BH796" s="28"/>
      <c r="BI796" s="161"/>
      <c r="BJ796" s="161"/>
      <c r="BK796" s="161"/>
      <c r="BL796" s="161"/>
      <c r="BO796" s="161"/>
      <c r="BP796" s="161"/>
      <c r="BQ796" s="161"/>
      <c r="BR796" s="161"/>
      <c r="BT796" s="161"/>
      <c r="BU796" s="161"/>
      <c r="BV796" s="161"/>
      <c r="BW796" s="161"/>
      <c r="BY796" s="28"/>
      <c r="CI796" s="174"/>
      <c r="CL796" s="28"/>
      <c r="CO796" s="28"/>
      <c r="CX796" s="174"/>
      <c r="DA796" s="28"/>
      <c r="DD796" s="28"/>
    </row>
    <row r="797" spans="47:108">
      <c r="AU797" s="12"/>
      <c r="AV797" s="12"/>
      <c r="AW797" s="12"/>
      <c r="AX797" s="12"/>
      <c r="AY797" s="161"/>
      <c r="AZ797" s="161"/>
      <c r="BA797" s="161"/>
      <c r="BB797" s="161"/>
      <c r="BC797" s="165"/>
      <c r="BD797" s="161"/>
      <c r="BE797" s="161"/>
      <c r="BF797" s="161"/>
      <c r="BG797" s="161"/>
      <c r="BH797" s="28"/>
      <c r="BI797" s="161"/>
      <c r="BJ797" s="161"/>
      <c r="BK797" s="161"/>
      <c r="BL797" s="161"/>
      <c r="BO797" s="161"/>
      <c r="BP797" s="161"/>
      <c r="BQ797" s="161"/>
      <c r="BR797" s="161"/>
      <c r="BT797" s="161"/>
      <c r="BU797" s="161"/>
      <c r="BV797" s="161"/>
      <c r="BW797" s="161"/>
      <c r="BY797" s="28"/>
      <c r="CI797" s="174"/>
      <c r="CL797" s="28"/>
      <c r="CO797" s="28"/>
      <c r="CX797" s="174"/>
      <c r="DA797" s="28"/>
      <c r="DD797" s="28"/>
    </row>
    <row r="798" spans="47:108">
      <c r="AU798" s="12"/>
      <c r="AV798" s="12"/>
      <c r="AW798" s="12"/>
      <c r="AX798" s="12"/>
      <c r="AY798" s="161"/>
      <c r="AZ798" s="161"/>
      <c r="BA798" s="161"/>
      <c r="BB798" s="161"/>
      <c r="BC798" s="165"/>
      <c r="BD798" s="161"/>
      <c r="BE798" s="161"/>
      <c r="BF798" s="161"/>
      <c r="BG798" s="161"/>
      <c r="BH798" s="28"/>
      <c r="BI798" s="161"/>
      <c r="BJ798" s="161"/>
      <c r="BK798" s="161"/>
      <c r="BL798" s="161"/>
      <c r="BO798" s="161"/>
      <c r="BP798" s="161"/>
      <c r="BQ798" s="161"/>
      <c r="BR798" s="161"/>
      <c r="BT798" s="161"/>
      <c r="BU798" s="161"/>
      <c r="BV798" s="161"/>
      <c r="BW798" s="161"/>
      <c r="BY798" s="28"/>
      <c r="CI798" s="174"/>
      <c r="CL798" s="28"/>
      <c r="CO798" s="28"/>
      <c r="CX798" s="174"/>
      <c r="DA798" s="28"/>
      <c r="DD798" s="28"/>
    </row>
    <row r="799" spans="47:108">
      <c r="AU799" s="12"/>
      <c r="AV799" s="12"/>
      <c r="AW799" s="12"/>
      <c r="AX799" s="12"/>
      <c r="AY799" s="161"/>
      <c r="AZ799" s="161"/>
      <c r="BA799" s="161"/>
      <c r="BB799" s="161"/>
      <c r="BC799" s="165"/>
      <c r="BD799" s="161"/>
      <c r="BE799" s="161"/>
      <c r="BF799" s="161"/>
      <c r="BG799" s="161"/>
      <c r="BH799" s="28"/>
      <c r="BI799" s="161"/>
      <c r="BJ799" s="161"/>
      <c r="BK799" s="161"/>
      <c r="BL799" s="161"/>
      <c r="BO799" s="161"/>
      <c r="BP799" s="161"/>
      <c r="BQ799" s="161"/>
      <c r="BR799" s="161"/>
      <c r="BT799" s="161"/>
      <c r="BU799" s="161"/>
      <c r="BV799" s="161"/>
      <c r="BW799" s="161"/>
      <c r="BY799" s="28"/>
      <c r="CI799" s="174"/>
      <c r="CL799" s="28"/>
      <c r="CO799" s="28"/>
      <c r="CX799" s="174"/>
      <c r="DA799" s="28"/>
      <c r="DD799" s="28"/>
    </row>
    <row r="800" spans="47:108">
      <c r="AU800" s="12"/>
      <c r="AV800" s="12"/>
      <c r="AW800" s="12"/>
      <c r="AX800" s="12"/>
      <c r="AY800" s="161"/>
      <c r="AZ800" s="161"/>
      <c r="BA800" s="161"/>
      <c r="BB800" s="161"/>
      <c r="BC800" s="165"/>
      <c r="BD800" s="161"/>
      <c r="BE800" s="161"/>
      <c r="BF800" s="161"/>
      <c r="BG800" s="161"/>
      <c r="BH800" s="28"/>
      <c r="BI800" s="161"/>
      <c r="BJ800" s="161"/>
      <c r="BK800" s="161"/>
      <c r="BL800" s="161"/>
      <c r="BO800" s="161"/>
      <c r="BP800" s="161"/>
      <c r="BQ800" s="161"/>
      <c r="BR800" s="161"/>
      <c r="BT800" s="161"/>
      <c r="BU800" s="161"/>
      <c r="BV800" s="161"/>
      <c r="BW800" s="161"/>
      <c r="BY800" s="28"/>
      <c r="CI800" s="174"/>
      <c r="CL800" s="28"/>
      <c r="CO800" s="28"/>
      <c r="CX800" s="174"/>
      <c r="DA800" s="28"/>
      <c r="DD800" s="28"/>
    </row>
    <row r="801" spans="47:108">
      <c r="AU801" s="12"/>
      <c r="AV801" s="12"/>
      <c r="AW801" s="12"/>
      <c r="AX801" s="12"/>
      <c r="AY801" s="161"/>
      <c r="AZ801" s="161"/>
      <c r="BA801" s="161"/>
      <c r="BB801" s="161"/>
      <c r="BC801" s="165"/>
      <c r="BD801" s="161"/>
      <c r="BE801" s="161"/>
      <c r="BF801" s="161"/>
      <c r="BG801" s="161"/>
      <c r="BH801" s="28"/>
      <c r="BI801" s="161"/>
      <c r="BJ801" s="161"/>
      <c r="BK801" s="161"/>
      <c r="BL801" s="161"/>
      <c r="BO801" s="161"/>
      <c r="BP801" s="161"/>
      <c r="BQ801" s="161"/>
      <c r="BR801" s="161"/>
      <c r="BT801" s="161"/>
      <c r="BU801" s="161"/>
      <c r="BV801" s="161"/>
      <c r="BW801" s="161"/>
      <c r="BY801" s="28"/>
      <c r="CI801" s="174"/>
      <c r="CL801" s="28"/>
      <c r="CO801" s="28"/>
      <c r="CX801" s="174"/>
      <c r="DA801" s="28"/>
      <c r="DD801" s="28"/>
    </row>
    <row r="802" spans="47:108">
      <c r="AU802" s="12"/>
      <c r="AV802" s="12"/>
      <c r="AW802" s="12"/>
      <c r="AX802" s="12"/>
      <c r="AY802" s="161"/>
      <c r="AZ802" s="161"/>
      <c r="BA802" s="161"/>
      <c r="BB802" s="161"/>
      <c r="BC802" s="165"/>
      <c r="BD802" s="161"/>
      <c r="BE802" s="161"/>
      <c r="BF802" s="161"/>
      <c r="BG802" s="161"/>
      <c r="BH802" s="28"/>
      <c r="BI802" s="161"/>
      <c r="BJ802" s="161"/>
      <c r="BK802" s="161"/>
      <c r="BL802" s="161"/>
      <c r="BO802" s="161"/>
      <c r="BP802" s="161"/>
      <c r="BQ802" s="161"/>
      <c r="BR802" s="161"/>
      <c r="BT802" s="161"/>
      <c r="BU802" s="161"/>
      <c r="BV802" s="161"/>
      <c r="BW802" s="161"/>
      <c r="BY802" s="28"/>
      <c r="CI802" s="174"/>
      <c r="CL802" s="28"/>
      <c r="CO802" s="28"/>
      <c r="CX802" s="174"/>
      <c r="DA802" s="28"/>
      <c r="DD802" s="28"/>
    </row>
    <row r="803" spans="47:108">
      <c r="AU803" s="12"/>
      <c r="AV803" s="12"/>
      <c r="AW803" s="12"/>
      <c r="AX803" s="12"/>
      <c r="AY803" s="161"/>
      <c r="AZ803" s="161"/>
      <c r="BA803" s="161"/>
      <c r="BB803" s="161"/>
      <c r="BC803" s="165"/>
      <c r="BD803" s="161"/>
      <c r="BE803" s="161"/>
      <c r="BF803" s="161"/>
      <c r="BG803" s="161"/>
      <c r="BH803" s="28"/>
      <c r="BI803" s="161"/>
      <c r="BJ803" s="161"/>
      <c r="BK803" s="161"/>
      <c r="BL803" s="161"/>
      <c r="BO803" s="161"/>
      <c r="BP803" s="161"/>
      <c r="BQ803" s="161"/>
      <c r="BR803" s="161"/>
      <c r="BT803" s="161"/>
      <c r="BU803" s="161"/>
      <c r="BV803" s="161"/>
      <c r="BW803" s="161"/>
      <c r="BY803" s="28"/>
      <c r="CI803" s="174"/>
      <c r="CL803" s="28"/>
      <c r="CO803" s="28"/>
      <c r="CX803" s="174"/>
      <c r="DA803" s="28"/>
      <c r="DD803" s="28"/>
    </row>
    <row r="804" spans="47:108">
      <c r="AU804" s="12"/>
      <c r="AV804" s="12"/>
      <c r="AW804" s="12"/>
      <c r="AX804" s="12"/>
      <c r="AY804" s="161"/>
      <c r="AZ804" s="161"/>
      <c r="BA804" s="161"/>
      <c r="BB804" s="161"/>
      <c r="BC804" s="165"/>
      <c r="BD804" s="161"/>
      <c r="BE804" s="161"/>
      <c r="BF804" s="161"/>
      <c r="BG804" s="161"/>
      <c r="BH804" s="28"/>
      <c r="BI804" s="161"/>
      <c r="BJ804" s="161"/>
      <c r="BK804" s="161"/>
      <c r="BL804" s="161"/>
      <c r="BO804" s="161"/>
      <c r="BP804" s="161"/>
      <c r="BQ804" s="161"/>
      <c r="BR804" s="161"/>
      <c r="BT804" s="161"/>
      <c r="BU804" s="161"/>
      <c r="BV804" s="161"/>
      <c r="BW804" s="161"/>
      <c r="BY804" s="28"/>
      <c r="CI804" s="174"/>
      <c r="CL804" s="28"/>
      <c r="CO804" s="28"/>
      <c r="CX804" s="174"/>
      <c r="DA804" s="28"/>
      <c r="DD804" s="28"/>
    </row>
    <row r="805" spans="47:108">
      <c r="AU805" s="12"/>
      <c r="AV805" s="12"/>
      <c r="AW805" s="12"/>
      <c r="AX805" s="12"/>
      <c r="AY805" s="161"/>
      <c r="AZ805" s="161"/>
      <c r="BA805" s="161"/>
      <c r="BB805" s="161"/>
      <c r="BC805" s="165"/>
      <c r="BD805" s="161"/>
      <c r="BE805" s="161"/>
      <c r="BF805" s="161"/>
      <c r="BG805" s="161"/>
      <c r="BH805" s="28"/>
      <c r="BI805" s="161"/>
      <c r="BJ805" s="161"/>
      <c r="BK805" s="161"/>
      <c r="BL805" s="161"/>
      <c r="BO805" s="161"/>
      <c r="BP805" s="161"/>
      <c r="BQ805" s="161"/>
      <c r="BR805" s="161"/>
      <c r="BT805" s="161"/>
      <c r="BU805" s="161"/>
      <c r="BV805" s="161"/>
      <c r="BW805" s="161"/>
      <c r="BY805" s="28"/>
      <c r="CI805" s="174"/>
      <c r="CL805" s="28"/>
      <c r="CO805" s="28"/>
      <c r="CX805" s="174"/>
      <c r="DA805" s="28"/>
      <c r="DD805" s="28"/>
    </row>
    <row r="806" spans="47:108">
      <c r="AU806" s="12"/>
      <c r="AV806" s="12"/>
      <c r="AW806" s="12"/>
      <c r="AX806" s="12"/>
      <c r="AY806" s="161"/>
      <c r="AZ806" s="161"/>
      <c r="BA806" s="161"/>
      <c r="BB806" s="161"/>
      <c r="BC806" s="165"/>
      <c r="BD806" s="161"/>
      <c r="BE806" s="161"/>
      <c r="BF806" s="161"/>
      <c r="BG806" s="161"/>
      <c r="BH806" s="28"/>
      <c r="BI806" s="161"/>
      <c r="BJ806" s="161"/>
      <c r="BK806" s="161"/>
      <c r="BL806" s="161"/>
      <c r="BO806" s="161"/>
      <c r="BP806" s="161"/>
      <c r="BQ806" s="161"/>
      <c r="BR806" s="161"/>
      <c r="BT806" s="161"/>
      <c r="BU806" s="161"/>
      <c r="BV806" s="161"/>
      <c r="BW806" s="161"/>
      <c r="BY806" s="28"/>
      <c r="CI806" s="174"/>
      <c r="CL806" s="28"/>
      <c r="CO806" s="28"/>
      <c r="CX806" s="174"/>
      <c r="DA806" s="28"/>
      <c r="DD806" s="28"/>
    </row>
    <row r="807" spans="47:108">
      <c r="AU807" s="12"/>
      <c r="AV807" s="12"/>
      <c r="AW807" s="12"/>
      <c r="AX807" s="12"/>
      <c r="AY807" s="161"/>
      <c r="AZ807" s="161"/>
      <c r="BA807" s="161"/>
      <c r="BB807" s="161"/>
      <c r="BC807" s="165"/>
      <c r="BD807" s="161"/>
      <c r="BE807" s="161"/>
      <c r="BF807" s="161"/>
      <c r="BG807" s="161"/>
      <c r="BH807" s="28"/>
      <c r="BI807" s="161"/>
      <c r="BJ807" s="161"/>
      <c r="BK807" s="161"/>
      <c r="BL807" s="161"/>
      <c r="BO807" s="161"/>
      <c r="BP807" s="161"/>
      <c r="BQ807" s="161"/>
      <c r="BR807" s="161"/>
      <c r="BT807" s="161"/>
      <c r="BU807" s="161"/>
      <c r="BV807" s="161"/>
      <c r="BW807" s="161"/>
      <c r="BY807" s="28"/>
      <c r="CI807" s="174"/>
      <c r="CL807" s="28"/>
      <c r="CO807" s="28"/>
      <c r="CX807" s="174"/>
      <c r="DA807" s="28"/>
      <c r="DD807" s="28"/>
    </row>
    <row r="808" spans="47:108">
      <c r="AU808" s="12"/>
      <c r="AV808" s="12"/>
      <c r="AW808" s="12"/>
      <c r="AX808" s="12"/>
      <c r="AY808" s="161"/>
      <c r="AZ808" s="161"/>
      <c r="BA808" s="161"/>
      <c r="BB808" s="161"/>
      <c r="BC808" s="165"/>
      <c r="BD808" s="161"/>
      <c r="BE808" s="161"/>
      <c r="BF808" s="161"/>
      <c r="BG808" s="161"/>
      <c r="BH808" s="28"/>
      <c r="BI808" s="161"/>
      <c r="BJ808" s="161"/>
      <c r="BK808" s="161"/>
      <c r="BL808" s="161"/>
      <c r="BO808" s="161"/>
      <c r="BP808" s="161"/>
      <c r="BQ808" s="161"/>
      <c r="BR808" s="161"/>
      <c r="BT808" s="161"/>
      <c r="BU808" s="161"/>
      <c r="BV808" s="161"/>
      <c r="BW808" s="161"/>
      <c r="BY808" s="28"/>
      <c r="CI808" s="174"/>
      <c r="CL808" s="28"/>
      <c r="CO808" s="28"/>
      <c r="CX808" s="174"/>
      <c r="DA808" s="28"/>
      <c r="DD808" s="28"/>
    </row>
    <row r="809" spans="47:108">
      <c r="AU809" s="12"/>
      <c r="AV809" s="12"/>
      <c r="AW809" s="12"/>
      <c r="AX809" s="12"/>
      <c r="AY809" s="161"/>
      <c r="AZ809" s="161"/>
      <c r="BA809" s="161"/>
      <c r="BB809" s="161"/>
      <c r="BC809" s="165"/>
      <c r="BD809" s="161"/>
      <c r="BE809" s="161"/>
      <c r="BF809" s="161"/>
      <c r="BG809" s="161"/>
      <c r="BH809" s="28"/>
      <c r="BI809" s="161"/>
      <c r="BJ809" s="161"/>
      <c r="BK809" s="161"/>
      <c r="BL809" s="161"/>
      <c r="BO809" s="161"/>
      <c r="BP809" s="161"/>
      <c r="BQ809" s="161"/>
      <c r="BR809" s="161"/>
      <c r="BT809" s="161"/>
      <c r="BU809" s="161"/>
      <c r="BV809" s="161"/>
      <c r="BW809" s="161"/>
      <c r="BY809" s="28"/>
      <c r="CI809" s="174"/>
      <c r="CL809" s="28"/>
      <c r="CO809" s="28"/>
      <c r="CX809" s="174"/>
      <c r="DA809" s="28"/>
      <c r="DD809" s="28"/>
    </row>
    <row r="810" spans="47:108">
      <c r="AU810" s="12"/>
      <c r="AV810" s="12"/>
      <c r="AW810" s="12"/>
      <c r="AX810" s="12"/>
      <c r="AY810" s="161"/>
      <c r="AZ810" s="161"/>
      <c r="BA810" s="161"/>
      <c r="BB810" s="161"/>
      <c r="BC810" s="165"/>
      <c r="BD810" s="161"/>
      <c r="BE810" s="161"/>
      <c r="BF810" s="161"/>
      <c r="BG810" s="161"/>
      <c r="BH810" s="28"/>
      <c r="BI810" s="161"/>
      <c r="BJ810" s="161"/>
      <c r="BK810" s="161"/>
      <c r="BL810" s="161"/>
      <c r="BO810" s="161"/>
      <c r="BP810" s="161"/>
      <c r="BQ810" s="161"/>
      <c r="BR810" s="161"/>
      <c r="BT810" s="161"/>
      <c r="BU810" s="161"/>
      <c r="BV810" s="161"/>
      <c r="BW810" s="161"/>
      <c r="BY810" s="28"/>
      <c r="CI810" s="174"/>
      <c r="CL810" s="28"/>
      <c r="CO810" s="28"/>
      <c r="CX810" s="174"/>
      <c r="DA810" s="28"/>
      <c r="DD810" s="28"/>
    </row>
    <row r="811" spans="47:108">
      <c r="AU811" s="12"/>
      <c r="AV811" s="12"/>
      <c r="AW811" s="12"/>
      <c r="AX811" s="12"/>
      <c r="AY811" s="161"/>
      <c r="AZ811" s="161"/>
      <c r="BA811" s="161"/>
      <c r="BB811" s="161"/>
      <c r="BC811" s="165"/>
      <c r="BD811" s="161"/>
      <c r="BE811" s="161"/>
      <c r="BF811" s="161"/>
      <c r="BG811" s="161"/>
      <c r="BH811" s="28"/>
      <c r="BI811" s="161"/>
      <c r="BJ811" s="161"/>
      <c r="BK811" s="161"/>
      <c r="BL811" s="161"/>
      <c r="BO811" s="161"/>
      <c r="BP811" s="161"/>
      <c r="BQ811" s="161"/>
      <c r="BR811" s="161"/>
      <c r="BT811" s="161"/>
      <c r="BU811" s="161"/>
      <c r="BV811" s="161"/>
      <c r="BW811" s="161"/>
      <c r="BY811" s="28"/>
      <c r="CI811" s="174"/>
      <c r="CL811" s="28"/>
      <c r="CO811" s="28"/>
      <c r="CX811" s="174"/>
      <c r="DA811" s="28"/>
      <c r="DD811" s="28"/>
    </row>
    <row r="812" spans="47:108">
      <c r="AU812" s="12"/>
      <c r="AV812" s="12"/>
      <c r="AW812" s="12"/>
      <c r="AX812" s="12"/>
      <c r="AY812" s="161"/>
      <c r="AZ812" s="161"/>
      <c r="BA812" s="161"/>
      <c r="BB812" s="161"/>
      <c r="BC812" s="165"/>
      <c r="BD812" s="161"/>
      <c r="BE812" s="161"/>
      <c r="BF812" s="161"/>
      <c r="BG812" s="161"/>
      <c r="BH812" s="28"/>
      <c r="BI812" s="161"/>
      <c r="BJ812" s="161"/>
      <c r="BK812" s="161"/>
      <c r="BL812" s="161"/>
      <c r="BO812" s="161"/>
      <c r="BP812" s="161"/>
      <c r="BQ812" s="161"/>
      <c r="BR812" s="161"/>
      <c r="BT812" s="161"/>
      <c r="BU812" s="161"/>
      <c r="BV812" s="161"/>
      <c r="BW812" s="161"/>
      <c r="BY812" s="28"/>
      <c r="CI812" s="174"/>
      <c r="CL812" s="28"/>
      <c r="CO812" s="28"/>
      <c r="CX812" s="174"/>
      <c r="DA812" s="28"/>
      <c r="DD812" s="28"/>
    </row>
    <row r="813" spans="47:108">
      <c r="AU813" s="12"/>
      <c r="AV813" s="12"/>
      <c r="AW813" s="12"/>
      <c r="AX813" s="12"/>
      <c r="AY813" s="161"/>
      <c r="AZ813" s="161"/>
      <c r="BA813" s="161"/>
      <c r="BB813" s="161"/>
      <c r="BC813" s="165"/>
      <c r="BD813" s="161"/>
      <c r="BE813" s="161"/>
      <c r="BF813" s="161"/>
      <c r="BG813" s="161"/>
      <c r="BH813" s="28"/>
      <c r="BI813" s="161"/>
      <c r="BJ813" s="161"/>
      <c r="BK813" s="161"/>
      <c r="BL813" s="161"/>
      <c r="BO813" s="161"/>
      <c r="BP813" s="161"/>
      <c r="BQ813" s="161"/>
      <c r="BR813" s="161"/>
      <c r="BT813" s="161"/>
      <c r="BU813" s="161"/>
      <c r="BV813" s="161"/>
      <c r="BW813" s="161"/>
      <c r="BY813" s="28"/>
      <c r="CI813" s="174"/>
      <c r="CL813" s="28"/>
      <c r="CO813" s="28"/>
      <c r="CX813" s="174"/>
      <c r="DA813" s="28"/>
      <c r="DD813" s="28"/>
    </row>
    <row r="814" spans="47:108">
      <c r="AU814" s="12"/>
      <c r="AV814" s="12"/>
      <c r="AW814" s="12"/>
      <c r="AX814" s="12"/>
      <c r="AY814" s="161"/>
      <c r="AZ814" s="161"/>
      <c r="BA814" s="161"/>
      <c r="BB814" s="161"/>
      <c r="BC814" s="165"/>
      <c r="BD814" s="161"/>
      <c r="BE814" s="161"/>
      <c r="BF814" s="161"/>
      <c r="BG814" s="161"/>
      <c r="BH814" s="28"/>
      <c r="BI814" s="161"/>
      <c r="BJ814" s="161"/>
      <c r="BK814" s="161"/>
      <c r="BL814" s="161"/>
      <c r="BO814" s="161"/>
      <c r="BP814" s="161"/>
      <c r="BQ814" s="161"/>
      <c r="BR814" s="161"/>
      <c r="BT814" s="161"/>
      <c r="BU814" s="161"/>
      <c r="BV814" s="161"/>
      <c r="BW814" s="161"/>
      <c r="BY814" s="28"/>
      <c r="CI814" s="174"/>
      <c r="CL814" s="28"/>
      <c r="CO814" s="28"/>
      <c r="CX814" s="174"/>
      <c r="DA814" s="28"/>
      <c r="DD814" s="28"/>
    </row>
    <row r="815" spans="47:108">
      <c r="AU815" s="12"/>
      <c r="AV815" s="12"/>
      <c r="AW815" s="12"/>
      <c r="AX815" s="12"/>
      <c r="AY815" s="161"/>
      <c r="AZ815" s="161"/>
      <c r="BA815" s="161"/>
      <c r="BB815" s="161"/>
      <c r="BC815" s="165"/>
      <c r="BD815" s="161"/>
      <c r="BE815" s="161"/>
      <c r="BF815" s="161"/>
      <c r="BG815" s="161"/>
      <c r="BH815" s="28"/>
      <c r="BI815" s="161"/>
      <c r="BJ815" s="161"/>
      <c r="BK815" s="161"/>
      <c r="BL815" s="161"/>
      <c r="BO815" s="161"/>
      <c r="BP815" s="161"/>
      <c r="BQ815" s="161"/>
      <c r="BR815" s="161"/>
      <c r="BT815" s="161"/>
      <c r="BU815" s="161"/>
      <c r="BV815" s="161"/>
      <c r="BW815" s="161"/>
      <c r="BY815" s="28"/>
      <c r="CI815" s="174"/>
      <c r="CL815" s="28"/>
      <c r="CO815" s="28"/>
      <c r="CX815" s="174"/>
      <c r="DA815" s="28"/>
      <c r="DD815" s="28"/>
    </row>
    <row r="816" spans="47:108">
      <c r="AU816" s="12"/>
      <c r="AV816" s="12"/>
      <c r="AW816" s="12"/>
      <c r="AX816" s="12"/>
      <c r="AY816" s="161"/>
      <c r="AZ816" s="161"/>
      <c r="BA816" s="161"/>
      <c r="BB816" s="161"/>
      <c r="BC816" s="165"/>
      <c r="BD816" s="161"/>
      <c r="BE816" s="161"/>
      <c r="BF816" s="161"/>
      <c r="BG816" s="161"/>
      <c r="BH816" s="28"/>
      <c r="BI816" s="161"/>
      <c r="BJ816" s="161"/>
      <c r="BK816" s="161"/>
      <c r="BL816" s="161"/>
      <c r="BO816" s="161"/>
      <c r="BP816" s="161"/>
      <c r="BQ816" s="161"/>
      <c r="BR816" s="161"/>
      <c r="BT816" s="161"/>
      <c r="BU816" s="161"/>
      <c r="BV816" s="161"/>
      <c r="BW816" s="161"/>
      <c r="BY816" s="28"/>
      <c r="CI816" s="174"/>
      <c r="CL816" s="28"/>
      <c r="CO816" s="28"/>
      <c r="CX816" s="174"/>
      <c r="DA816" s="28"/>
      <c r="DD816" s="28"/>
    </row>
    <row r="817" spans="47:108">
      <c r="AU817" s="12"/>
      <c r="AV817" s="12"/>
      <c r="AW817" s="12"/>
      <c r="AX817" s="12"/>
      <c r="AY817" s="161"/>
      <c r="AZ817" s="161"/>
      <c r="BA817" s="161"/>
      <c r="BB817" s="161"/>
      <c r="BC817" s="165"/>
      <c r="BD817" s="161"/>
      <c r="BE817" s="161"/>
      <c r="BF817" s="161"/>
      <c r="BG817" s="161"/>
      <c r="BH817" s="28"/>
      <c r="BI817" s="161"/>
      <c r="BJ817" s="161"/>
      <c r="BK817" s="161"/>
      <c r="BL817" s="161"/>
      <c r="BO817" s="161"/>
      <c r="BP817" s="161"/>
      <c r="BQ817" s="161"/>
      <c r="BR817" s="161"/>
      <c r="BT817" s="161"/>
      <c r="BU817" s="161"/>
      <c r="BV817" s="161"/>
      <c r="BW817" s="161"/>
      <c r="BY817" s="28"/>
      <c r="CI817" s="174"/>
      <c r="CL817" s="28"/>
      <c r="CO817" s="28"/>
      <c r="CX817" s="174"/>
      <c r="DA817" s="28"/>
      <c r="DD817" s="28"/>
    </row>
    <row r="818" spans="47:108">
      <c r="AU818" s="12"/>
      <c r="AV818" s="12"/>
      <c r="AW818" s="12"/>
      <c r="AX818" s="12"/>
      <c r="AY818" s="161"/>
      <c r="AZ818" s="161"/>
      <c r="BA818" s="161"/>
      <c r="BB818" s="161"/>
      <c r="BC818" s="165"/>
      <c r="BD818" s="161"/>
      <c r="BE818" s="161"/>
      <c r="BF818" s="161"/>
      <c r="BG818" s="161"/>
      <c r="BH818" s="28"/>
      <c r="BI818" s="161"/>
      <c r="BJ818" s="161"/>
      <c r="BK818" s="161"/>
      <c r="BL818" s="161"/>
      <c r="BO818" s="161"/>
      <c r="BP818" s="161"/>
      <c r="BQ818" s="161"/>
      <c r="BR818" s="161"/>
      <c r="BT818" s="161"/>
      <c r="BU818" s="161"/>
      <c r="BV818" s="161"/>
      <c r="BW818" s="161"/>
      <c r="BY818" s="28"/>
      <c r="CI818" s="174"/>
      <c r="CL818" s="28"/>
      <c r="CO818" s="28"/>
      <c r="CX818" s="174"/>
      <c r="DA818" s="28"/>
      <c r="DD818" s="28"/>
    </row>
    <row r="819" spans="47:108">
      <c r="AU819" s="12"/>
      <c r="AV819" s="12"/>
      <c r="AW819" s="12"/>
      <c r="AX819" s="12"/>
      <c r="AY819" s="161"/>
      <c r="AZ819" s="161"/>
      <c r="BA819" s="161"/>
      <c r="BB819" s="161"/>
      <c r="BC819" s="165"/>
      <c r="BD819" s="161"/>
      <c r="BE819" s="161"/>
      <c r="BF819" s="161"/>
      <c r="BG819" s="161"/>
      <c r="BH819" s="28"/>
      <c r="BI819" s="161"/>
      <c r="BJ819" s="161"/>
      <c r="BK819" s="161"/>
      <c r="BL819" s="161"/>
      <c r="BO819" s="161"/>
      <c r="BP819" s="161"/>
      <c r="BQ819" s="161"/>
      <c r="BR819" s="161"/>
      <c r="BT819" s="161"/>
      <c r="BU819" s="161"/>
      <c r="BV819" s="161"/>
      <c r="BW819" s="161"/>
      <c r="BY819" s="28"/>
      <c r="CI819" s="174"/>
      <c r="CL819" s="28"/>
      <c r="CO819" s="28"/>
      <c r="CX819" s="174"/>
      <c r="DA819" s="28"/>
      <c r="DD819" s="28"/>
    </row>
    <row r="820" spans="47:108">
      <c r="AU820" s="12"/>
      <c r="AV820" s="12"/>
      <c r="AW820" s="12"/>
      <c r="AX820" s="12"/>
      <c r="AY820" s="161"/>
      <c r="AZ820" s="161"/>
      <c r="BA820" s="161"/>
      <c r="BB820" s="161"/>
      <c r="BC820" s="165"/>
      <c r="BD820" s="161"/>
      <c r="BE820" s="161"/>
      <c r="BF820" s="161"/>
      <c r="BG820" s="161"/>
      <c r="BH820" s="28"/>
      <c r="BI820" s="161"/>
      <c r="BJ820" s="161"/>
      <c r="BK820" s="161"/>
      <c r="BL820" s="161"/>
      <c r="BO820" s="161"/>
      <c r="BP820" s="161"/>
      <c r="BQ820" s="161"/>
      <c r="BR820" s="161"/>
      <c r="BT820" s="161"/>
      <c r="BU820" s="161"/>
      <c r="BV820" s="161"/>
      <c r="BW820" s="161"/>
      <c r="BY820" s="28"/>
      <c r="CI820" s="174"/>
      <c r="CL820" s="28"/>
      <c r="CO820" s="28"/>
      <c r="CX820" s="174"/>
      <c r="DA820" s="28"/>
      <c r="DD820" s="28"/>
    </row>
    <row r="821" spans="47:108">
      <c r="AU821" s="12"/>
      <c r="AV821" s="12"/>
      <c r="AW821" s="12"/>
      <c r="AX821" s="12"/>
      <c r="AY821" s="161"/>
      <c r="AZ821" s="161"/>
      <c r="BA821" s="161"/>
      <c r="BB821" s="161"/>
      <c r="BC821" s="165"/>
      <c r="BD821" s="161"/>
      <c r="BE821" s="161"/>
      <c r="BF821" s="161"/>
      <c r="BG821" s="161"/>
      <c r="BH821" s="28"/>
      <c r="BI821" s="161"/>
      <c r="BJ821" s="161"/>
      <c r="BK821" s="161"/>
      <c r="BL821" s="161"/>
      <c r="BO821" s="161"/>
      <c r="BP821" s="161"/>
      <c r="BQ821" s="161"/>
      <c r="BR821" s="161"/>
      <c r="BT821" s="161"/>
      <c r="BU821" s="161"/>
      <c r="BV821" s="161"/>
      <c r="BW821" s="161"/>
      <c r="BY821" s="28"/>
      <c r="CI821" s="174"/>
      <c r="CL821" s="28"/>
      <c r="CO821" s="28"/>
      <c r="CX821" s="174"/>
      <c r="DA821" s="28"/>
      <c r="DD821" s="28"/>
    </row>
    <row r="822" spans="47:108">
      <c r="AU822" s="12"/>
      <c r="AV822" s="12"/>
      <c r="AW822" s="12"/>
      <c r="AX822" s="12"/>
      <c r="AY822" s="161"/>
      <c r="AZ822" s="161"/>
      <c r="BA822" s="161"/>
      <c r="BB822" s="161"/>
      <c r="BC822" s="165"/>
      <c r="BD822" s="161"/>
      <c r="BE822" s="161"/>
      <c r="BF822" s="161"/>
      <c r="BG822" s="161"/>
      <c r="BH822" s="28"/>
      <c r="BI822" s="161"/>
      <c r="BJ822" s="161"/>
      <c r="BK822" s="161"/>
      <c r="BL822" s="161"/>
      <c r="BO822" s="161"/>
      <c r="BP822" s="161"/>
      <c r="BQ822" s="161"/>
      <c r="BR822" s="161"/>
      <c r="BT822" s="161"/>
      <c r="BU822" s="161"/>
      <c r="BV822" s="161"/>
      <c r="BW822" s="161"/>
      <c r="BY822" s="28"/>
      <c r="CI822" s="174"/>
      <c r="CL822" s="28"/>
      <c r="CO822" s="28"/>
      <c r="CX822" s="174"/>
      <c r="DA822" s="28"/>
      <c r="DD822" s="28"/>
    </row>
    <row r="823" spans="47:108">
      <c r="AU823" s="12"/>
      <c r="AV823" s="12"/>
      <c r="AW823" s="12"/>
      <c r="AX823" s="12"/>
      <c r="AY823" s="161"/>
      <c r="AZ823" s="161"/>
      <c r="BA823" s="161"/>
      <c r="BB823" s="161"/>
      <c r="BC823" s="165"/>
      <c r="BD823" s="161"/>
      <c r="BE823" s="161"/>
      <c r="BF823" s="161"/>
      <c r="BG823" s="161"/>
      <c r="BH823" s="28"/>
      <c r="BI823" s="161"/>
      <c r="BJ823" s="161"/>
      <c r="BK823" s="161"/>
      <c r="BL823" s="161"/>
      <c r="BO823" s="161"/>
      <c r="BP823" s="161"/>
      <c r="BQ823" s="161"/>
      <c r="BR823" s="161"/>
      <c r="BT823" s="161"/>
      <c r="BU823" s="161"/>
      <c r="BV823" s="161"/>
      <c r="BW823" s="161"/>
      <c r="BY823" s="28"/>
      <c r="CI823" s="174"/>
      <c r="CL823" s="28"/>
      <c r="CO823" s="28"/>
      <c r="CX823" s="174"/>
      <c r="DA823" s="28"/>
      <c r="DD823" s="28"/>
    </row>
    <row r="824" spans="47:108">
      <c r="AU824" s="12"/>
      <c r="AV824" s="12"/>
      <c r="AW824" s="12"/>
      <c r="AX824" s="12"/>
      <c r="AY824" s="161"/>
      <c r="AZ824" s="161"/>
      <c r="BA824" s="161"/>
      <c r="BB824" s="161"/>
      <c r="BC824" s="165"/>
      <c r="BD824" s="161"/>
      <c r="BE824" s="161"/>
      <c r="BF824" s="161"/>
      <c r="BG824" s="161"/>
      <c r="BH824" s="28"/>
      <c r="BI824" s="161"/>
      <c r="BJ824" s="161"/>
      <c r="BK824" s="161"/>
      <c r="BL824" s="161"/>
      <c r="BO824" s="161"/>
      <c r="BP824" s="161"/>
      <c r="BQ824" s="161"/>
      <c r="BR824" s="161"/>
      <c r="BT824" s="161"/>
      <c r="BU824" s="161"/>
      <c r="BV824" s="161"/>
      <c r="BW824" s="161"/>
      <c r="BY824" s="28"/>
      <c r="CI824" s="174"/>
      <c r="CL824" s="28"/>
      <c r="CO824" s="28"/>
      <c r="CX824" s="174"/>
      <c r="DA824" s="28"/>
      <c r="DD824" s="28"/>
    </row>
    <row r="825" spans="47:108">
      <c r="AU825" s="12"/>
      <c r="AV825" s="12"/>
      <c r="AW825" s="12"/>
      <c r="AX825" s="12"/>
      <c r="AY825" s="161"/>
      <c r="AZ825" s="161"/>
      <c r="BA825" s="161"/>
      <c r="BB825" s="161"/>
      <c r="BC825" s="165"/>
      <c r="BD825" s="161"/>
      <c r="BE825" s="161"/>
      <c r="BF825" s="161"/>
      <c r="BG825" s="161"/>
      <c r="BH825" s="28"/>
      <c r="BI825" s="161"/>
      <c r="BJ825" s="161"/>
      <c r="BK825" s="161"/>
      <c r="BL825" s="161"/>
      <c r="BO825" s="161"/>
      <c r="BP825" s="161"/>
      <c r="BQ825" s="161"/>
      <c r="BR825" s="161"/>
      <c r="BT825" s="161"/>
      <c r="BU825" s="161"/>
      <c r="BV825" s="161"/>
      <c r="BW825" s="161"/>
      <c r="BY825" s="28"/>
      <c r="CI825" s="174"/>
      <c r="CL825" s="28"/>
      <c r="CO825" s="28"/>
      <c r="CX825" s="174"/>
      <c r="DA825" s="28"/>
      <c r="DD825" s="28"/>
    </row>
    <row r="826" spans="47:108">
      <c r="AU826" s="12"/>
      <c r="AV826" s="12"/>
      <c r="AW826" s="12"/>
      <c r="AX826" s="12"/>
      <c r="AY826" s="161"/>
      <c r="AZ826" s="161"/>
      <c r="BA826" s="161"/>
      <c r="BB826" s="161"/>
      <c r="BC826" s="165"/>
      <c r="BD826" s="161"/>
      <c r="BE826" s="161"/>
      <c r="BF826" s="161"/>
      <c r="BG826" s="161"/>
      <c r="BH826" s="28"/>
      <c r="BI826" s="161"/>
      <c r="BJ826" s="161"/>
      <c r="BK826" s="161"/>
      <c r="BL826" s="161"/>
      <c r="BO826" s="161"/>
      <c r="BP826" s="161"/>
      <c r="BQ826" s="161"/>
      <c r="BR826" s="161"/>
      <c r="BT826" s="161"/>
      <c r="BU826" s="161"/>
      <c r="BV826" s="161"/>
      <c r="BW826" s="161"/>
      <c r="BY826" s="28"/>
      <c r="CI826" s="174"/>
      <c r="CL826" s="28"/>
      <c r="CO826" s="28"/>
      <c r="CX826" s="174"/>
      <c r="DA826" s="28"/>
      <c r="DD826" s="28"/>
    </row>
    <row r="827" spans="47:108">
      <c r="AU827" s="12"/>
      <c r="AV827" s="12"/>
      <c r="AW827" s="12"/>
      <c r="AX827" s="12"/>
      <c r="AY827" s="161"/>
      <c r="AZ827" s="161"/>
      <c r="BA827" s="161"/>
      <c r="BB827" s="161"/>
      <c r="BC827" s="165"/>
      <c r="BD827" s="161"/>
      <c r="BE827" s="161"/>
      <c r="BF827" s="161"/>
      <c r="BG827" s="161"/>
      <c r="BH827" s="28"/>
      <c r="BI827" s="161"/>
      <c r="BJ827" s="161"/>
      <c r="BK827" s="161"/>
      <c r="BL827" s="161"/>
      <c r="BO827" s="161"/>
      <c r="BP827" s="161"/>
      <c r="BQ827" s="161"/>
      <c r="BR827" s="161"/>
      <c r="BT827" s="161"/>
      <c r="BU827" s="161"/>
      <c r="BV827" s="161"/>
      <c r="BW827" s="161"/>
      <c r="BY827" s="28"/>
      <c r="CI827" s="174"/>
      <c r="CL827" s="28"/>
      <c r="CO827" s="28"/>
      <c r="CX827" s="174"/>
      <c r="DA827" s="28"/>
      <c r="DD827" s="28"/>
    </row>
    <row r="828" spans="47:108">
      <c r="AU828" s="12"/>
      <c r="AV828" s="12"/>
      <c r="AW828" s="12"/>
      <c r="AX828" s="12"/>
      <c r="AY828" s="161"/>
      <c r="AZ828" s="161"/>
      <c r="BA828" s="161"/>
      <c r="BB828" s="161"/>
      <c r="BC828" s="165"/>
      <c r="BD828" s="161"/>
      <c r="BE828" s="161"/>
      <c r="BF828" s="161"/>
      <c r="BG828" s="161"/>
      <c r="BH828" s="28"/>
      <c r="BI828" s="161"/>
      <c r="BJ828" s="161"/>
      <c r="BK828" s="161"/>
      <c r="BL828" s="161"/>
      <c r="BO828" s="161"/>
      <c r="BP828" s="161"/>
      <c r="BQ828" s="161"/>
      <c r="BR828" s="161"/>
      <c r="BT828" s="161"/>
      <c r="BU828" s="161"/>
      <c r="BV828" s="161"/>
      <c r="BW828" s="161"/>
      <c r="BY828" s="28"/>
      <c r="CI828" s="174"/>
      <c r="CL828" s="28"/>
      <c r="CO828" s="28"/>
      <c r="CX828" s="174"/>
      <c r="DA828" s="28"/>
      <c r="DD828" s="28"/>
    </row>
    <row r="829" spans="47:108">
      <c r="AU829" s="12"/>
      <c r="AV829" s="12"/>
      <c r="AW829" s="12"/>
      <c r="AX829" s="12"/>
      <c r="AY829" s="161"/>
      <c r="AZ829" s="161"/>
      <c r="BA829" s="161"/>
      <c r="BB829" s="161"/>
      <c r="BC829" s="165"/>
      <c r="BD829" s="161"/>
      <c r="BE829" s="161"/>
      <c r="BF829" s="161"/>
      <c r="BG829" s="161"/>
      <c r="BH829" s="28"/>
      <c r="BI829" s="161"/>
      <c r="BJ829" s="161"/>
      <c r="BK829" s="161"/>
      <c r="BL829" s="161"/>
      <c r="BO829" s="161"/>
      <c r="BP829" s="161"/>
      <c r="BQ829" s="161"/>
      <c r="BR829" s="161"/>
      <c r="BT829" s="161"/>
      <c r="BU829" s="161"/>
      <c r="BV829" s="161"/>
      <c r="BW829" s="161"/>
      <c r="BY829" s="28"/>
      <c r="CI829" s="174"/>
      <c r="CL829" s="28"/>
      <c r="CO829" s="28"/>
      <c r="CX829" s="174"/>
      <c r="DA829" s="28"/>
      <c r="DD829" s="28"/>
    </row>
    <row r="830" spans="47:108">
      <c r="AU830" s="12"/>
      <c r="AV830" s="12"/>
      <c r="AW830" s="12"/>
      <c r="AX830" s="12"/>
      <c r="AY830" s="161"/>
      <c r="AZ830" s="161"/>
      <c r="BA830" s="161"/>
      <c r="BB830" s="161"/>
      <c r="BC830" s="165"/>
      <c r="BD830" s="161"/>
      <c r="BE830" s="161"/>
      <c r="BF830" s="161"/>
      <c r="BG830" s="161"/>
      <c r="BH830" s="28"/>
      <c r="BI830" s="161"/>
      <c r="BJ830" s="161"/>
      <c r="BK830" s="161"/>
      <c r="BL830" s="161"/>
      <c r="BO830" s="161"/>
      <c r="BP830" s="161"/>
      <c r="BQ830" s="161"/>
      <c r="BR830" s="161"/>
      <c r="BT830" s="161"/>
      <c r="BU830" s="161"/>
      <c r="BV830" s="161"/>
      <c r="BW830" s="161"/>
      <c r="BY830" s="28"/>
      <c r="CI830" s="174"/>
      <c r="CL830" s="28"/>
      <c r="CO830" s="28"/>
      <c r="CX830" s="174"/>
      <c r="DA830" s="28"/>
      <c r="DD830" s="28"/>
    </row>
    <row r="831" spans="47:108">
      <c r="AU831" s="12"/>
      <c r="AV831" s="12"/>
      <c r="AW831" s="12"/>
      <c r="AX831" s="12"/>
      <c r="AY831" s="161"/>
      <c r="AZ831" s="161"/>
      <c r="BA831" s="161"/>
      <c r="BB831" s="161"/>
      <c r="BC831" s="165"/>
      <c r="BD831" s="161"/>
      <c r="BE831" s="161"/>
      <c r="BF831" s="161"/>
      <c r="BG831" s="161"/>
      <c r="BH831" s="28"/>
      <c r="BI831" s="161"/>
      <c r="BJ831" s="161"/>
      <c r="BK831" s="161"/>
      <c r="BL831" s="161"/>
      <c r="BO831" s="161"/>
      <c r="BP831" s="161"/>
      <c r="BQ831" s="161"/>
      <c r="BR831" s="161"/>
      <c r="BT831" s="161"/>
      <c r="BU831" s="161"/>
      <c r="BV831" s="161"/>
      <c r="BW831" s="161"/>
      <c r="BY831" s="28"/>
      <c r="CI831" s="174"/>
      <c r="CL831" s="28"/>
      <c r="CO831" s="28"/>
      <c r="CX831" s="174"/>
      <c r="DA831" s="28"/>
      <c r="DD831" s="28"/>
    </row>
    <row r="832" spans="47:108">
      <c r="AU832" s="12"/>
      <c r="AV832" s="12"/>
      <c r="AW832" s="12"/>
      <c r="AX832" s="12"/>
      <c r="AY832" s="161"/>
      <c r="AZ832" s="161"/>
      <c r="BA832" s="161"/>
      <c r="BB832" s="161"/>
      <c r="BC832" s="165"/>
      <c r="BD832" s="161"/>
      <c r="BE832" s="161"/>
      <c r="BF832" s="161"/>
      <c r="BG832" s="161"/>
      <c r="BH832" s="28"/>
      <c r="BI832" s="161"/>
      <c r="BJ832" s="161"/>
      <c r="BK832" s="161"/>
      <c r="BL832" s="161"/>
      <c r="BO832" s="161"/>
      <c r="BP832" s="161"/>
      <c r="BQ832" s="161"/>
      <c r="BR832" s="161"/>
      <c r="BT832" s="161"/>
      <c r="BU832" s="161"/>
      <c r="BV832" s="161"/>
      <c r="BW832" s="161"/>
      <c r="BY832" s="28"/>
      <c r="CI832" s="174"/>
      <c r="CL832" s="28"/>
      <c r="CO832" s="28"/>
      <c r="CX832" s="174"/>
      <c r="DA832" s="28"/>
      <c r="DD832" s="28"/>
    </row>
    <row r="833" spans="47:108">
      <c r="AU833" s="12"/>
      <c r="AV833" s="12"/>
      <c r="AW833" s="12"/>
      <c r="AX833" s="12"/>
      <c r="AY833" s="161"/>
      <c r="AZ833" s="161"/>
      <c r="BA833" s="161"/>
      <c r="BB833" s="161"/>
      <c r="BC833" s="165"/>
      <c r="BD833" s="161"/>
      <c r="BE833" s="161"/>
      <c r="BF833" s="161"/>
      <c r="BG833" s="161"/>
      <c r="BH833" s="28"/>
      <c r="BI833" s="161"/>
      <c r="BJ833" s="161"/>
      <c r="BK833" s="161"/>
      <c r="BL833" s="161"/>
      <c r="BO833" s="161"/>
      <c r="BP833" s="161"/>
      <c r="BQ833" s="161"/>
      <c r="BR833" s="161"/>
      <c r="BT833" s="161"/>
      <c r="BU833" s="161"/>
      <c r="BV833" s="161"/>
      <c r="BW833" s="161"/>
      <c r="BY833" s="28"/>
      <c r="CI833" s="174"/>
      <c r="CL833" s="28"/>
      <c r="CO833" s="28"/>
      <c r="CX833" s="174"/>
      <c r="DA833" s="28"/>
      <c r="DD833" s="28"/>
    </row>
    <row r="834" spans="47:108">
      <c r="AU834" s="12"/>
      <c r="AV834" s="12"/>
      <c r="AW834" s="12"/>
      <c r="AX834" s="12"/>
      <c r="AY834" s="161"/>
      <c r="AZ834" s="161"/>
      <c r="BA834" s="161"/>
      <c r="BB834" s="161"/>
      <c r="BC834" s="165"/>
      <c r="BD834" s="161"/>
      <c r="BE834" s="161"/>
      <c r="BF834" s="161"/>
      <c r="BG834" s="161"/>
      <c r="BH834" s="28"/>
      <c r="BI834" s="161"/>
      <c r="BJ834" s="161"/>
      <c r="BK834" s="161"/>
      <c r="BL834" s="161"/>
      <c r="BO834" s="161"/>
      <c r="BP834" s="161"/>
      <c r="BQ834" s="161"/>
      <c r="BR834" s="161"/>
      <c r="BT834" s="161"/>
      <c r="BU834" s="161"/>
      <c r="BV834" s="161"/>
      <c r="BW834" s="161"/>
      <c r="BY834" s="28"/>
      <c r="CI834" s="174"/>
      <c r="CL834" s="28"/>
      <c r="CO834" s="28"/>
      <c r="CX834" s="174"/>
      <c r="DA834" s="28"/>
      <c r="DD834" s="28"/>
    </row>
    <row r="835" spans="47:108">
      <c r="AU835" s="12"/>
      <c r="AV835" s="12"/>
      <c r="AW835" s="12"/>
      <c r="AX835" s="12"/>
      <c r="AY835" s="161"/>
      <c r="AZ835" s="161"/>
      <c r="BA835" s="161"/>
      <c r="BB835" s="161"/>
      <c r="BC835" s="165"/>
      <c r="BD835" s="161"/>
      <c r="BE835" s="161"/>
      <c r="BF835" s="161"/>
      <c r="BG835" s="161"/>
      <c r="BH835" s="28"/>
      <c r="BI835" s="161"/>
      <c r="BJ835" s="161"/>
      <c r="BK835" s="161"/>
      <c r="BL835" s="161"/>
      <c r="BO835" s="161"/>
      <c r="BP835" s="161"/>
      <c r="BQ835" s="161"/>
      <c r="BR835" s="161"/>
      <c r="BT835" s="161"/>
      <c r="BU835" s="161"/>
      <c r="BV835" s="161"/>
      <c r="BW835" s="161"/>
      <c r="BY835" s="28"/>
      <c r="CI835" s="174"/>
      <c r="CL835" s="28"/>
      <c r="CO835" s="28"/>
      <c r="CX835" s="174"/>
      <c r="DA835" s="28"/>
      <c r="DD835" s="28"/>
    </row>
    <row r="836" spans="47:108">
      <c r="AU836" s="12"/>
      <c r="AV836" s="12"/>
      <c r="AW836" s="12"/>
      <c r="AX836" s="12"/>
      <c r="AY836" s="161"/>
      <c r="AZ836" s="161"/>
      <c r="BA836" s="161"/>
      <c r="BB836" s="161"/>
      <c r="BC836" s="165"/>
      <c r="BD836" s="161"/>
      <c r="BE836" s="161"/>
      <c r="BF836" s="161"/>
      <c r="BG836" s="161"/>
      <c r="BH836" s="28"/>
      <c r="BI836" s="161"/>
      <c r="BJ836" s="161"/>
      <c r="BK836" s="161"/>
      <c r="BL836" s="161"/>
      <c r="BO836" s="161"/>
      <c r="BP836" s="161"/>
      <c r="BQ836" s="161"/>
      <c r="BR836" s="161"/>
      <c r="BT836" s="161"/>
      <c r="BU836" s="161"/>
      <c r="BV836" s="161"/>
      <c r="BW836" s="161"/>
      <c r="BY836" s="28"/>
      <c r="CI836" s="174"/>
      <c r="CL836" s="28"/>
      <c r="CO836" s="28"/>
      <c r="CX836" s="174"/>
      <c r="DA836" s="28"/>
      <c r="DD836" s="28"/>
    </row>
    <row r="837" spans="47:108">
      <c r="AU837" s="12"/>
      <c r="AV837" s="12"/>
      <c r="AW837" s="12"/>
      <c r="AX837" s="12"/>
      <c r="AY837" s="161"/>
      <c r="AZ837" s="161"/>
      <c r="BA837" s="161"/>
      <c r="BB837" s="161"/>
      <c r="BC837" s="165"/>
      <c r="BD837" s="161"/>
      <c r="BE837" s="161"/>
      <c r="BF837" s="161"/>
      <c r="BG837" s="161"/>
      <c r="BH837" s="28"/>
      <c r="BI837" s="161"/>
      <c r="BJ837" s="161"/>
      <c r="BK837" s="161"/>
      <c r="BL837" s="161"/>
      <c r="BO837" s="161"/>
      <c r="BP837" s="161"/>
      <c r="BQ837" s="161"/>
      <c r="BR837" s="161"/>
      <c r="BT837" s="161"/>
      <c r="BU837" s="161"/>
      <c r="BV837" s="161"/>
      <c r="BW837" s="161"/>
      <c r="BY837" s="28"/>
      <c r="CI837" s="174"/>
      <c r="CL837" s="28"/>
      <c r="CO837" s="28"/>
      <c r="CX837" s="174"/>
      <c r="DA837" s="28"/>
      <c r="DD837" s="28"/>
    </row>
    <row r="838" spans="47:108">
      <c r="AU838" s="12"/>
      <c r="AV838" s="12"/>
      <c r="AW838" s="12"/>
      <c r="AX838" s="12"/>
      <c r="AY838" s="161"/>
      <c r="AZ838" s="161"/>
      <c r="BA838" s="161"/>
      <c r="BB838" s="161"/>
      <c r="BC838" s="165"/>
      <c r="BD838" s="161"/>
      <c r="BE838" s="161"/>
      <c r="BF838" s="161"/>
      <c r="BG838" s="161"/>
      <c r="BH838" s="28"/>
      <c r="BI838" s="161"/>
      <c r="BJ838" s="161"/>
      <c r="BK838" s="161"/>
      <c r="BL838" s="161"/>
      <c r="BO838" s="161"/>
      <c r="BP838" s="161"/>
      <c r="BQ838" s="161"/>
      <c r="BR838" s="161"/>
      <c r="BT838" s="161"/>
      <c r="BU838" s="161"/>
      <c r="BV838" s="161"/>
      <c r="BW838" s="161"/>
      <c r="BY838" s="28"/>
      <c r="CI838" s="174"/>
      <c r="CL838" s="28"/>
      <c r="CO838" s="28"/>
      <c r="CX838" s="174"/>
      <c r="DA838" s="28"/>
      <c r="DD838" s="28"/>
    </row>
    <row r="839" spans="47:108">
      <c r="AU839" s="12"/>
      <c r="AV839" s="12"/>
      <c r="AW839" s="12"/>
      <c r="AX839" s="12"/>
      <c r="AY839" s="161"/>
      <c r="AZ839" s="161"/>
      <c r="BA839" s="161"/>
      <c r="BB839" s="161"/>
      <c r="BC839" s="165"/>
      <c r="BD839" s="161"/>
      <c r="BE839" s="161"/>
      <c r="BF839" s="161"/>
      <c r="BG839" s="161"/>
      <c r="BH839" s="28"/>
      <c r="BI839" s="161"/>
      <c r="BJ839" s="161"/>
      <c r="BK839" s="161"/>
      <c r="BL839" s="161"/>
      <c r="BO839" s="161"/>
      <c r="BP839" s="161"/>
      <c r="BQ839" s="161"/>
      <c r="BR839" s="161"/>
      <c r="BT839" s="161"/>
      <c r="BU839" s="161"/>
      <c r="BV839" s="161"/>
      <c r="BW839" s="161"/>
      <c r="BY839" s="28"/>
      <c r="CI839" s="174"/>
      <c r="CL839" s="28"/>
      <c r="CO839" s="28"/>
      <c r="CX839" s="174"/>
      <c r="DA839" s="28"/>
      <c r="DD839" s="28"/>
    </row>
    <row r="840" spans="47:108">
      <c r="AU840" s="12"/>
      <c r="AV840" s="12"/>
      <c r="AW840" s="12"/>
      <c r="AX840" s="12"/>
      <c r="AY840" s="161"/>
      <c r="AZ840" s="161"/>
      <c r="BA840" s="161"/>
      <c r="BB840" s="161"/>
      <c r="BC840" s="165"/>
      <c r="BD840" s="161"/>
      <c r="BE840" s="161"/>
      <c r="BF840" s="161"/>
      <c r="BG840" s="161"/>
      <c r="BH840" s="28"/>
      <c r="BI840" s="161"/>
      <c r="BJ840" s="161"/>
      <c r="BK840" s="161"/>
      <c r="BL840" s="161"/>
      <c r="BO840" s="161"/>
      <c r="BP840" s="161"/>
      <c r="BQ840" s="161"/>
      <c r="BR840" s="161"/>
      <c r="BT840" s="161"/>
      <c r="BU840" s="161"/>
      <c r="BV840" s="161"/>
      <c r="BW840" s="161"/>
      <c r="BY840" s="28"/>
      <c r="CI840" s="174"/>
      <c r="CL840" s="28"/>
      <c r="CO840" s="28"/>
      <c r="CX840" s="174"/>
      <c r="DA840" s="28"/>
      <c r="DD840" s="28"/>
    </row>
    <row r="841" spans="47:108">
      <c r="AU841" s="12"/>
      <c r="AV841" s="12"/>
      <c r="AW841" s="12"/>
      <c r="AX841" s="12"/>
      <c r="AY841" s="161"/>
      <c r="AZ841" s="161"/>
      <c r="BA841" s="161"/>
      <c r="BB841" s="161"/>
      <c r="BC841" s="165"/>
      <c r="BD841" s="161"/>
      <c r="BE841" s="161"/>
      <c r="BF841" s="161"/>
      <c r="BG841" s="161"/>
      <c r="BH841" s="28"/>
      <c r="BI841" s="161"/>
      <c r="BJ841" s="161"/>
      <c r="BK841" s="161"/>
      <c r="BL841" s="161"/>
      <c r="BO841" s="161"/>
      <c r="BP841" s="161"/>
      <c r="BQ841" s="161"/>
      <c r="BR841" s="161"/>
      <c r="BT841" s="161"/>
      <c r="BU841" s="161"/>
      <c r="BV841" s="161"/>
      <c r="BW841" s="161"/>
      <c r="BY841" s="28"/>
      <c r="CI841" s="174"/>
      <c r="CL841" s="28"/>
      <c r="CO841" s="28"/>
      <c r="CX841" s="174"/>
      <c r="DA841" s="28"/>
      <c r="DD841" s="28"/>
    </row>
    <row r="842" spans="47:108">
      <c r="AU842" s="12"/>
      <c r="AV842" s="12"/>
      <c r="AW842" s="12"/>
      <c r="AX842" s="12"/>
      <c r="AY842" s="161"/>
      <c r="AZ842" s="161"/>
      <c r="BA842" s="161"/>
      <c r="BB842" s="161"/>
      <c r="BC842" s="165"/>
      <c r="BD842" s="161"/>
      <c r="BE842" s="161"/>
      <c r="BF842" s="161"/>
      <c r="BG842" s="161"/>
      <c r="BH842" s="28"/>
      <c r="BI842" s="161"/>
      <c r="BJ842" s="161"/>
      <c r="BK842" s="161"/>
      <c r="BL842" s="161"/>
      <c r="BO842" s="161"/>
      <c r="BP842" s="161"/>
      <c r="BQ842" s="161"/>
      <c r="BR842" s="161"/>
      <c r="BT842" s="161"/>
      <c r="BU842" s="161"/>
      <c r="BV842" s="161"/>
      <c r="BW842" s="161"/>
      <c r="BY842" s="28"/>
      <c r="CI842" s="174"/>
      <c r="CL842" s="28"/>
      <c r="CO842" s="28"/>
      <c r="CX842" s="174"/>
      <c r="DA842" s="28"/>
      <c r="DD842" s="28"/>
    </row>
    <row r="843" spans="47:108">
      <c r="AU843" s="12"/>
      <c r="AV843" s="12"/>
      <c r="AW843" s="12"/>
      <c r="AX843" s="12"/>
      <c r="AY843" s="161"/>
      <c r="AZ843" s="161"/>
      <c r="BA843" s="161"/>
      <c r="BB843" s="161"/>
      <c r="BC843" s="165"/>
      <c r="BD843" s="161"/>
      <c r="BE843" s="161"/>
      <c r="BF843" s="161"/>
      <c r="BG843" s="161"/>
      <c r="BH843" s="28"/>
      <c r="BI843" s="161"/>
      <c r="BJ843" s="161"/>
      <c r="BK843" s="161"/>
      <c r="BL843" s="161"/>
      <c r="BO843" s="161"/>
      <c r="BP843" s="161"/>
      <c r="BQ843" s="161"/>
      <c r="BR843" s="161"/>
      <c r="BT843" s="161"/>
      <c r="BU843" s="161"/>
      <c r="BV843" s="161"/>
      <c r="BW843" s="161"/>
      <c r="BY843" s="28"/>
      <c r="CI843" s="174"/>
      <c r="CL843" s="28"/>
      <c r="CO843" s="28"/>
      <c r="CX843" s="174"/>
      <c r="DA843" s="28"/>
      <c r="DD843" s="28"/>
    </row>
    <row r="844" spans="47:108">
      <c r="AU844" s="12"/>
      <c r="AV844" s="12"/>
      <c r="AW844" s="12"/>
      <c r="AX844" s="12"/>
      <c r="AY844" s="161"/>
      <c r="AZ844" s="161"/>
      <c r="BA844" s="161"/>
      <c r="BB844" s="161"/>
      <c r="BC844" s="165"/>
      <c r="BD844" s="161"/>
      <c r="BE844" s="161"/>
      <c r="BF844" s="161"/>
      <c r="BG844" s="161"/>
      <c r="BH844" s="28"/>
      <c r="BI844" s="161"/>
      <c r="BJ844" s="161"/>
      <c r="BK844" s="161"/>
      <c r="BL844" s="161"/>
      <c r="BO844" s="161"/>
      <c r="BP844" s="161"/>
      <c r="BQ844" s="161"/>
      <c r="BR844" s="161"/>
      <c r="BT844" s="161"/>
      <c r="BU844" s="161"/>
      <c r="BV844" s="161"/>
      <c r="BW844" s="161"/>
      <c r="BY844" s="28"/>
      <c r="CI844" s="174"/>
      <c r="CL844" s="28"/>
      <c r="CO844" s="28"/>
      <c r="CX844" s="174"/>
      <c r="DA844" s="28"/>
      <c r="DD844" s="28"/>
    </row>
    <row r="845" spans="47:108">
      <c r="AU845" s="12"/>
      <c r="AV845" s="12"/>
      <c r="AW845" s="12"/>
      <c r="AX845" s="12"/>
      <c r="AY845" s="161"/>
      <c r="AZ845" s="161"/>
      <c r="BA845" s="161"/>
      <c r="BB845" s="161"/>
      <c r="BC845" s="165"/>
      <c r="BD845" s="161"/>
      <c r="BE845" s="161"/>
      <c r="BF845" s="161"/>
      <c r="BG845" s="161"/>
      <c r="BH845" s="28"/>
      <c r="BI845" s="161"/>
      <c r="BJ845" s="161"/>
      <c r="BK845" s="161"/>
      <c r="BL845" s="161"/>
      <c r="BO845" s="161"/>
      <c r="BP845" s="161"/>
      <c r="BQ845" s="161"/>
      <c r="BR845" s="161"/>
      <c r="BT845" s="161"/>
      <c r="BU845" s="161"/>
      <c r="BV845" s="161"/>
      <c r="BW845" s="161"/>
      <c r="BY845" s="28"/>
      <c r="CI845" s="174"/>
      <c r="CL845" s="28"/>
      <c r="CO845" s="28"/>
      <c r="CX845" s="174"/>
      <c r="DA845" s="28"/>
      <c r="DD845" s="28"/>
    </row>
    <row r="846" spans="47:108">
      <c r="AU846" s="12"/>
      <c r="AV846" s="12"/>
      <c r="AW846" s="12"/>
      <c r="AX846" s="12"/>
      <c r="AY846" s="161"/>
      <c r="AZ846" s="161"/>
      <c r="BA846" s="161"/>
      <c r="BB846" s="161"/>
      <c r="BC846" s="165"/>
      <c r="BD846" s="161"/>
      <c r="BE846" s="161"/>
      <c r="BF846" s="161"/>
      <c r="BG846" s="161"/>
      <c r="BH846" s="28"/>
      <c r="BI846" s="161"/>
      <c r="BJ846" s="161"/>
      <c r="BK846" s="161"/>
      <c r="BL846" s="161"/>
      <c r="BO846" s="161"/>
      <c r="BP846" s="161"/>
      <c r="BQ846" s="161"/>
      <c r="BR846" s="161"/>
      <c r="BT846" s="161"/>
      <c r="BU846" s="161"/>
      <c r="BV846" s="161"/>
      <c r="BW846" s="161"/>
      <c r="BY846" s="28"/>
      <c r="CI846" s="174"/>
      <c r="CL846" s="28"/>
      <c r="CO846" s="28"/>
      <c r="CX846" s="174"/>
      <c r="DA846" s="28"/>
      <c r="DD846" s="28"/>
    </row>
    <row r="847" spans="47:108">
      <c r="AU847" s="12"/>
      <c r="AV847" s="12"/>
      <c r="AW847" s="12"/>
      <c r="AX847" s="12"/>
      <c r="AY847" s="161"/>
      <c r="AZ847" s="161"/>
      <c r="BA847" s="161"/>
      <c r="BB847" s="161"/>
      <c r="BC847" s="165"/>
      <c r="BD847" s="161"/>
      <c r="BE847" s="161"/>
      <c r="BF847" s="161"/>
      <c r="BG847" s="161"/>
      <c r="BH847" s="28"/>
      <c r="BI847" s="161"/>
      <c r="BJ847" s="161"/>
      <c r="BK847" s="161"/>
      <c r="BL847" s="161"/>
      <c r="BO847" s="161"/>
      <c r="BP847" s="161"/>
      <c r="BQ847" s="161"/>
      <c r="BR847" s="161"/>
      <c r="BT847" s="161"/>
      <c r="BU847" s="161"/>
      <c r="BV847" s="161"/>
      <c r="BW847" s="161"/>
      <c r="BY847" s="28"/>
      <c r="CI847" s="174"/>
      <c r="CL847" s="28"/>
      <c r="CO847" s="28"/>
      <c r="CX847" s="174"/>
      <c r="DA847" s="28"/>
      <c r="DD847" s="28"/>
    </row>
    <row r="848" spans="47:108">
      <c r="AU848" s="12"/>
      <c r="AV848" s="12"/>
      <c r="AW848" s="12"/>
      <c r="AX848" s="12"/>
      <c r="AY848" s="161"/>
      <c r="AZ848" s="161"/>
      <c r="BA848" s="161"/>
      <c r="BB848" s="161"/>
      <c r="BC848" s="165"/>
      <c r="BD848" s="161"/>
      <c r="BE848" s="161"/>
      <c r="BF848" s="161"/>
      <c r="BG848" s="161"/>
      <c r="BH848" s="28"/>
      <c r="BI848" s="161"/>
      <c r="BJ848" s="161"/>
      <c r="BK848" s="161"/>
      <c r="BL848" s="161"/>
      <c r="BO848" s="161"/>
      <c r="BP848" s="161"/>
      <c r="BQ848" s="161"/>
      <c r="BR848" s="161"/>
      <c r="BT848" s="161"/>
      <c r="BU848" s="161"/>
      <c r="BV848" s="161"/>
      <c r="BW848" s="161"/>
      <c r="BY848" s="28"/>
      <c r="CI848" s="174"/>
      <c r="CL848" s="28"/>
      <c r="CO848" s="28"/>
      <c r="CX848" s="174"/>
      <c r="DA848" s="28"/>
      <c r="DD848" s="28"/>
    </row>
    <row r="849" spans="47:108">
      <c r="AU849" s="12"/>
      <c r="AV849" s="12"/>
      <c r="AW849" s="12"/>
      <c r="AX849" s="12"/>
      <c r="AY849" s="161"/>
      <c r="AZ849" s="161"/>
      <c r="BA849" s="161"/>
      <c r="BB849" s="161"/>
      <c r="BC849" s="165"/>
      <c r="BD849" s="161"/>
      <c r="BE849" s="161"/>
      <c r="BF849" s="161"/>
      <c r="BG849" s="161"/>
      <c r="BH849" s="28"/>
      <c r="BI849" s="161"/>
      <c r="BJ849" s="161"/>
      <c r="BK849" s="161"/>
      <c r="BL849" s="161"/>
      <c r="BO849" s="161"/>
      <c r="BP849" s="161"/>
      <c r="BQ849" s="161"/>
      <c r="BR849" s="161"/>
      <c r="BT849" s="161"/>
      <c r="BU849" s="161"/>
      <c r="BV849" s="161"/>
      <c r="BW849" s="161"/>
      <c r="BY849" s="28"/>
      <c r="CI849" s="174"/>
      <c r="CL849" s="28"/>
      <c r="CO849" s="28"/>
      <c r="CX849" s="174"/>
      <c r="DA849" s="28"/>
      <c r="DD849" s="28"/>
    </row>
    <row r="850" spans="47:108">
      <c r="AU850" s="12"/>
      <c r="AV850" s="12"/>
      <c r="AW850" s="12"/>
      <c r="AX850" s="12"/>
      <c r="AY850" s="161"/>
      <c r="AZ850" s="161"/>
      <c r="BA850" s="161"/>
      <c r="BB850" s="161"/>
      <c r="BC850" s="165"/>
      <c r="BD850" s="161"/>
      <c r="BE850" s="161"/>
      <c r="BF850" s="161"/>
      <c r="BG850" s="161"/>
      <c r="BH850" s="28"/>
      <c r="BI850" s="161"/>
      <c r="BJ850" s="161"/>
      <c r="BK850" s="161"/>
      <c r="BL850" s="161"/>
      <c r="BO850" s="161"/>
      <c r="BP850" s="161"/>
      <c r="BQ850" s="161"/>
      <c r="BR850" s="161"/>
      <c r="BT850" s="161"/>
      <c r="BU850" s="161"/>
      <c r="BV850" s="161"/>
      <c r="BW850" s="161"/>
      <c r="BY850" s="28"/>
      <c r="CI850" s="174"/>
      <c r="CL850" s="28"/>
      <c r="CO850" s="28"/>
      <c r="CX850" s="174"/>
      <c r="DA850" s="28"/>
      <c r="DD850" s="28"/>
    </row>
    <row r="851" spans="47:108">
      <c r="AU851" s="12"/>
      <c r="AV851" s="12"/>
      <c r="AW851" s="12"/>
      <c r="AX851" s="12"/>
      <c r="AY851" s="161"/>
      <c r="AZ851" s="161"/>
      <c r="BA851" s="161"/>
      <c r="BB851" s="161"/>
      <c r="BC851" s="165"/>
      <c r="BD851" s="161"/>
      <c r="BE851" s="161"/>
      <c r="BF851" s="161"/>
      <c r="BG851" s="161"/>
      <c r="BH851" s="28"/>
      <c r="BI851" s="161"/>
      <c r="BJ851" s="161"/>
      <c r="BK851" s="161"/>
      <c r="BL851" s="161"/>
      <c r="BO851" s="161"/>
      <c r="BP851" s="161"/>
      <c r="BQ851" s="161"/>
      <c r="BR851" s="161"/>
      <c r="BT851" s="161"/>
      <c r="BU851" s="161"/>
      <c r="BV851" s="161"/>
      <c r="BW851" s="161"/>
      <c r="BY851" s="28"/>
      <c r="CI851" s="174"/>
      <c r="CL851" s="28"/>
      <c r="CO851" s="28"/>
      <c r="CX851" s="174"/>
      <c r="DA851" s="28"/>
      <c r="DD851" s="28"/>
    </row>
    <row r="852" spans="47:108">
      <c r="AU852" s="12"/>
      <c r="AV852" s="12"/>
      <c r="AW852" s="12"/>
      <c r="AX852" s="12"/>
      <c r="AY852" s="161"/>
      <c r="AZ852" s="161"/>
      <c r="BA852" s="161"/>
      <c r="BB852" s="161"/>
      <c r="BC852" s="165"/>
      <c r="BD852" s="161"/>
      <c r="BE852" s="161"/>
      <c r="BF852" s="161"/>
      <c r="BG852" s="161"/>
      <c r="BH852" s="28"/>
      <c r="BI852" s="161"/>
      <c r="BJ852" s="161"/>
      <c r="BK852" s="161"/>
      <c r="BL852" s="161"/>
      <c r="BO852" s="161"/>
      <c r="BP852" s="161"/>
      <c r="BQ852" s="161"/>
      <c r="BR852" s="161"/>
      <c r="BT852" s="161"/>
      <c r="BU852" s="161"/>
      <c r="BV852" s="161"/>
      <c r="BW852" s="161"/>
      <c r="BY852" s="28"/>
      <c r="CI852" s="174"/>
      <c r="CL852" s="28"/>
      <c r="CO852" s="28"/>
      <c r="CX852" s="174"/>
      <c r="DA852" s="28"/>
      <c r="DD852" s="28"/>
    </row>
    <row r="853" spans="47:108">
      <c r="AU853" s="12"/>
      <c r="AV853" s="12"/>
      <c r="AW853" s="12"/>
      <c r="AX853" s="12"/>
      <c r="AY853" s="161"/>
      <c r="AZ853" s="161"/>
      <c r="BA853" s="161"/>
      <c r="BB853" s="161"/>
      <c r="BC853" s="165"/>
      <c r="BD853" s="161"/>
      <c r="BE853" s="161"/>
      <c r="BF853" s="161"/>
      <c r="BG853" s="161"/>
      <c r="BH853" s="28"/>
      <c r="BI853" s="161"/>
      <c r="BJ853" s="161"/>
      <c r="BK853" s="161"/>
      <c r="BL853" s="161"/>
      <c r="BO853" s="161"/>
      <c r="BP853" s="161"/>
      <c r="BQ853" s="161"/>
      <c r="BR853" s="161"/>
      <c r="BT853" s="161"/>
      <c r="BU853" s="161"/>
      <c r="BV853" s="161"/>
      <c r="BW853" s="161"/>
      <c r="BY853" s="28"/>
      <c r="CI853" s="174"/>
      <c r="CL853" s="28"/>
      <c r="CO853" s="28"/>
      <c r="CX853" s="174"/>
      <c r="DA853" s="28"/>
      <c r="DD853" s="28"/>
    </row>
    <row r="854" spans="47:108">
      <c r="AU854" s="12"/>
      <c r="AV854" s="12"/>
      <c r="AW854" s="12"/>
      <c r="AX854" s="12"/>
      <c r="AY854" s="161"/>
      <c r="AZ854" s="161"/>
      <c r="BA854" s="161"/>
      <c r="BB854" s="161"/>
      <c r="BC854" s="165"/>
      <c r="BD854" s="161"/>
      <c r="BE854" s="161"/>
      <c r="BF854" s="161"/>
      <c r="BG854" s="161"/>
      <c r="BH854" s="28"/>
      <c r="BI854" s="161"/>
      <c r="BJ854" s="161"/>
      <c r="BK854" s="161"/>
      <c r="BL854" s="161"/>
      <c r="BO854" s="161"/>
      <c r="BP854" s="161"/>
      <c r="BQ854" s="161"/>
      <c r="BR854" s="161"/>
      <c r="BT854" s="161"/>
      <c r="BU854" s="161"/>
      <c r="BV854" s="161"/>
      <c r="BW854" s="161"/>
      <c r="BY854" s="28"/>
      <c r="CI854" s="174"/>
      <c r="CL854" s="28"/>
      <c r="CO854" s="28"/>
      <c r="CX854" s="174"/>
      <c r="DA854" s="28"/>
      <c r="DD854" s="28"/>
    </row>
    <row r="855" spans="47:108">
      <c r="AU855" s="12"/>
      <c r="AV855" s="12"/>
      <c r="AW855" s="12"/>
      <c r="AX855" s="12"/>
      <c r="AY855" s="161"/>
      <c r="AZ855" s="161"/>
      <c r="BA855" s="161"/>
      <c r="BB855" s="161"/>
      <c r="BC855" s="165"/>
      <c r="BD855" s="161"/>
      <c r="BE855" s="161"/>
      <c r="BF855" s="161"/>
      <c r="BG855" s="161"/>
      <c r="BH855" s="28"/>
      <c r="BI855" s="161"/>
      <c r="BJ855" s="161"/>
      <c r="BK855" s="161"/>
      <c r="BL855" s="161"/>
      <c r="BO855" s="161"/>
      <c r="BP855" s="161"/>
      <c r="BQ855" s="161"/>
      <c r="BR855" s="161"/>
      <c r="BT855" s="161"/>
      <c r="BU855" s="161"/>
      <c r="BV855" s="161"/>
      <c r="BW855" s="161"/>
      <c r="BY855" s="28"/>
      <c r="CI855" s="174"/>
      <c r="CL855" s="28"/>
      <c r="CO855" s="28"/>
      <c r="CX855" s="174"/>
      <c r="DA855" s="28"/>
      <c r="DD855" s="28"/>
    </row>
    <row r="856" spans="47:108">
      <c r="AU856" s="12"/>
      <c r="AV856" s="12"/>
      <c r="AW856" s="12"/>
      <c r="AX856" s="12"/>
      <c r="AY856" s="161"/>
      <c r="AZ856" s="161"/>
      <c r="BA856" s="161"/>
      <c r="BB856" s="161"/>
      <c r="BC856" s="165"/>
      <c r="BD856" s="161"/>
      <c r="BE856" s="161"/>
      <c r="BF856" s="161"/>
      <c r="BG856" s="161"/>
      <c r="BH856" s="28"/>
      <c r="BI856" s="161"/>
      <c r="BJ856" s="161"/>
      <c r="BK856" s="161"/>
      <c r="BL856" s="161"/>
      <c r="BO856" s="161"/>
      <c r="BP856" s="161"/>
      <c r="BQ856" s="161"/>
      <c r="BR856" s="161"/>
      <c r="BT856" s="161"/>
      <c r="BU856" s="161"/>
      <c r="BV856" s="161"/>
      <c r="BW856" s="161"/>
      <c r="BY856" s="28"/>
      <c r="CI856" s="174"/>
      <c r="CL856" s="28"/>
      <c r="CO856" s="28"/>
      <c r="CX856" s="174"/>
      <c r="DA856" s="28"/>
      <c r="DD856" s="28"/>
    </row>
    <row r="857" spans="47:108">
      <c r="AU857" s="12"/>
      <c r="AV857" s="12"/>
      <c r="AW857" s="12"/>
      <c r="AX857" s="12"/>
      <c r="AY857" s="161"/>
      <c r="AZ857" s="161"/>
      <c r="BA857" s="161"/>
      <c r="BB857" s="161"/>
      <c r="BC857" s="165"/>
      <c r="BD857" s="161"/>
      <c r="BE857" s="161"/>
      <c r="BF857" s="161"/>
      <c r="BG857" s="161"/>
      <c r="BH857" s="28"/>
      <c r="BI857" s="161"/>
      <c r="BJ857" s="161"/>
      <c r="BK857" s="161"/>
      <c r="BL857" s="161"/>
      <c r="BO857" s="161"/>
      <c r="BP857" s="161"/>
      <c r="BQ857" s="161"/>
      <c r="BR857" s="161"/>
      <c r="BT857" s="161"/>
      <c r="BU857" s="161"/>
      <c r="BV857" s="161"/>
      <c r="BW857" s="161"/>
      <c r="BY857" s="28"/>
      <c r="CI857" s="174"/>
      <c r="CL857" s="28"/>
      <c r="CO857" s="28"/>
      <c r="CX857" s="174"/>
      <c r="DA857" s="28"/>
      <c r="DD857" s="28"/>
    </row>
    <row r="858" spans="47:108">
      <c r="AU858" s="12"/>
      <c r="AV858" s="12"/>
      <c r="AW858" s="12"/>
      <c r="AX858" s="12"/>
      <c r="AY858" s="161"/>
      <c r="AZ858" s="161"/>
      <c r="BA858" s="161"/>
      <c r="BB858" s="161"/>
      <c r="BC858" s="165"/>
      <c r="BD858" s="161"/>
      <c r="BE858" s="161"/>
      <c r="BF858" s="161"/>
      <c r="BG858" s="161"/>
      <c r="BH858" s="28"/>
      <c r="BI858" s="161"/>
      <c r="BJ858" s="161"/>
      <c r="BK858" s="161"/>
      <c r="BL858" s="161"/>
      <c r="BO858" s="161"/>
      <c r="BP858" s="161"/>
      <c r="BQ858" s="161"/>
      <c r="BR858" s="161"/>
      <c r="BT858" s="161"/>
      <c r="BU858" s="161"/>
      <c r="BV858" s="161"/>
      <c r="BW858" s="161"/>
      <c r="BY858" s="28"/>
      <c r="CI858" s="174"/>
      <c r="CL858" s="28"/>
      <c r="CO858" s="28"/>
      <c r="CX858" s="174"/>
      <c r="DA858" s="28"/>
      <c r="DD858" s="28"/>
    </row>
    <row r="859" spans="47:108">
      <c r="AU859" s="12"/>
      <c r="AV859" s="12"/>
      <c r="AW859" s="12"/>
      <c r="AX859" s="12"/>
      <c r="AY859" s="161"/>
      <c r="AZ859" s="161"/>
      <c r="BA859" s="161"/>
      <c r="BB859" s="161"/>
      <c r="BC859" s="165"/>
      <c r="BD859" s="161"/>
      <c r="BE859" s="161"/>
      <c r="BF859" s="161"/>
      <c r="BG859" s="161"/>
      <c r="BH859" s="28"/>
      <c r="BI859" s="161"/>
      <c r="BJ859" s="161"/>
      <c r="BK859" s="161"/>
      <c r="BL859" s="161"/>
      <c r="BO859" s="161"/>
      <c r="BP859" s="161"/>
      <c r="BQ859" s="161"/>
      <c r="BR859" s="161"/>
      <c r="BT859" s="161"/>
      <c r="BU859" s="161"/>
      <c r="BV859" s="161"/>
      <c r="BW859" s="161"/>
      <c r="BY859" s="28"/>
      <c r="CI859" s="174"/>
      <c r="CL859" s="28"/>
      <c r="CO859" s="28"/>
      <c r="CX859" s="174"/>
      <c r="DA859" s="28"/>
      <c r="DD859" s="28"/>
    </row>
    <row r="860" spans="47:108">
      <c r="AU860" s="12"/>
      <c r="AV860" s="12"/>
      <c r="AW860" s="12"/>
      <c r="AX860" s="12"/>
      <c r="AY860" s="161"/>
      <c r="AZ860" s="161"/>
      <c r="BA860" s="161"/>
      <c r="BB860" s="161"/>
      <c r="BC860" s="165"/>
      <c r="BD860" s="161"/>
      <c r="BE860" s="161"/>
      <c r="BF860" s="161"/>
      <c r="BG860" s="161"/>
      <c r="BH860" s="28"/>
      <c r="BI860" s="161"/>
      <c r="BJ860" s="161"/>
      <c r="BK860" s="161"/>
      <c r="BL860" s="161"/>
      <c r="BO860" s="161"/>
      <c r="BP860" s="161"/>
      <c r="BQ860" s="161"/>
      <c r="BR860" s="161"/>
      <c r="BT860" s="161"/>
      <c r="BU860" s="161"/>
      <c r="BV860" s="161"/>
      <c r="BW860" s="161"/>
      <c r="BY860" s="28"/>
      <c r="CI860" s="174"/>
      <c r="CL860" s="28"/>
      <c r="CO860" s="28"/>
      <c r="CX860" s="174"/>
      <c r="DA860" s="28"/>
      <c r="DD860" s="28"/>
    </row>
    <row r="861" spans="47:108">
      <c r="AU861" s="12"/>
      <c r="AV861" s="12"/>
      <c r="AW861" s="12"/>
      <c r="AX861" s="12"/>
      <c r="AY861" s="161"/>
      <c r="AZ861" s="161"/>
      <c r="BA861" s="161"/>
      <c r="BB861" s="161"/>
      <c r="BC861" s="165"/>
      <c r="BD861" s="161"/>
      <c r="BE861" s="161"/>
      <c r="BF861" s="161"/>
      <c r="BG861" s="161"/>
      <c r="BH861" s="28"/>
      <c r="BI861" s="161"/>
      <c r="BJ861" s="161"/>
      <c r="BK861" s="161"/>
      <c r="BL861" s="161"/>
      <c r="BO861" s="161"/>
      <c r="BP861" s="161"/>
      <c r="BQ861" s="161"/>
      <c r="BR861" s="161"/>
      <c r="BT861" s="161"/>
      <c r="BU861" s="161"/>
      <c r="BV861" s="161"/>
      <c r="BW861" s="161"/>
      <c r="BY861" s="28"/>
      <c r="CI861" s="174"/>
      <c r="CL861" s="28"/>
      <c r="CO861" s="28"/>
      <c r="CX861" s="174"/>
      <c r="DA861" s="28"/>
      <c r="DD861" s="28"/>
    </row>
    <row r="862" spans="47:108">
      <c r="AU862" s="12"/>
      <c r="AV862" s="12"/>
      <c r="AW862" s="12"/>
      <c r="AX862" s="12"/>
      <c r="AY862" s="161"/>
      <c r="AZ862" s="161"/>
      <c r="BA862" s="161"/>
      <c r="BB862" s="161"/>
      <c r="BC862" s="165"/>
      <c r="BD862" s="161"/>
      <c r="BE862" s="161"/>
      <c r="BF862" s="161"/>
      <c r="BG862" s="161"/>
      <c r="BH862" s="28"/>
      <c r="BI862" s="161"/>
      <c r="BJ862" s="161"/>
      <c r="BK862" s="161"/>
      <c r="BL862" s="161"/>
      <c r="BO862" s="161"/>
      <c r="BP862" s="161"/>
      <c r="BQ862" s="161"/>
      <c r="BR862" s="161"/>
      <c r="BT862" s="161"/>
      <c r="BU862" s="161"/>
      <c r="BV862" s="161"/>
      <c r="BW862" s="161"/>
      <c r="BY862" s="28"/>
      <c r="CI862" s="174"/>
      <c r="CL862" s="28"/>
      <c r="CO862" s="28"/>
      <c r="CX862" s="174"/>
      <c r="DA862" s="28"/>
      <c r="DD862" s="28"/>
    </row>
    <row r="863" spans="47:108">
      <c r="AU863" s="12"/>
      <c r="AV863" s="12"/>
      <c r="AW863" s="12"/>
      <c r="AX863" s="12"/>
      <c r="AY863" s="161"/>
      <c r="AZ863" s="161"/>
      <c r="BA863" s="161"/>
      <c r="BB863" s="161"/>
      <c r="BC863" s="165"/>
      <c r="BD863" s="161"/>
      <c r="BE863" s="161"/>
      <c r="BF863" s="161"/>
      <c r="BG863" s="161"/>
      <c r="BH863" s="28"/>
      <c r="BI863" s="161"/>
      <c r="BJ863" s="161"/>
      <c r="BK863" s="161"/>
      <c r="BL863" s="161"/>
      <c r="BO863" s="161"/>
      <c r="BP863" s="161"/>
      <c r="BQ863" s="161"/>
      <c r="BR863" s="161"/>
      <c r="BT863" s="161"/>
      <c r="BU863" s="161"/>
      <c r="BV863" s="161"/>
      <c r="BW863" s="161"/>
      <c r="BY863" s="28"/>
      <c r="CI863" s="174"/>
      <c r="CL863" s="28"/>
      <c r="CO863" s="28"/>
      <c r="CX863" s="174"/>
      <c r="DA863" s="28"/>
      <c r="DD863" s="28"/>
    </row>
    <row r="864" spans="47:108">
      <c r="AU864" s="12"/>
      <c r="AV864" s="12"/>
      <c r="AW864" s="12"/>
      <c r="AX864" s="12"/>
      <c r="AY864" s="161"/>
      <c r="AZ864" s="161"/>
      <c r="BA864" s="161"/>
      <c r="BB864" s="161"/>
      <c r="BC864" s="165"/>
      <c r="BD864" s="161"/>
      <c r="BE864" s="161"/>
      <c r="BF864" s="161"/>
      <c r="BG864" s="161"/>
      <c r="BH864" s="28"/>
      <c r="BI864" s="161"/>
      <c r="BJ864" s="161"/>
      <c r="BK864" s="161"/>
      <c r="BL864" s="161"/>
      <c r="BO864" s="161"/>
      <c r="BP864" s="161"/>
      <c r="BQ864" s="161"/>
      <c r="BR864" s="161"/>
      <c r="BT864" s="161"/>
      <c r="BU864" s="161"/>
      <c r="BV864" s="161"/>
      <c r="BW864" s="161"/>
      <c r="BY864" s="28"/>
      <c r="CI864" s="174"/>
      <c r="CL864" s="28"/>
      <c r="CO864" s="28"/>
      <c r="CX864" s="174"/>
      <c r="DA864" s="28"/>
      <c r="DD864" s="28"/>
    </row>
    <row r="865" spans="47:108">
      <c r="AU865" s="12"/>
      <c r="AV865" s="12"/>
      <c r="AW865" s="12"/>
      <c r="AX865" s="12"/>
      <c r="AY865" s="161"/>
      <c r="AZ865" s="161"/>
      <c r="BA865" s="161"/>
      <c r="BB865" s="161"/>
      <c r="BC865" s="165"/>
      <c r="BD865" s="161"/>
      <c r="BE865" s="161"/>
      <c r="BF865" s="161"/>
      <c r="BG865" s="161"/>
      <c r="BH865" s="28"/>
      <c r="BI865" s="161"/>
      <c r="BJ865" s="161"/>
      <c r="BK865" s="161"/>
      <c r="BL865" s="161"/>
      <c r="BO865" s="161"/>
      <c r="BP865" s="161"/>
      <c r="BQ865" s="161"/>
      <c r="BR865" s="161"/>
      <c r="BT865" s="161"/>
      <c r="BU865" s="161"/>
      <c r="BV865" s="161"/>
      <c r="BW865" s="161"/>
      <c r="BY865" s="28"/>
      <c r="CI865" s="174"/>
      <c r="CL865" s="28"/>
      <c r="CO865" s="28"/>
      <c r="CX865" s="174"/>
      <c r="DA865" s="28"/>
      <c r="DD865" s="28"/>
    </row>
    <row r="866" spans="47:108">
      <c r="AU866" s="12"/>
      <c r="AV866" s="12"/>
      <c r="AW866" s="12"/>
      <c r="AX866" s="12"/>
      <c r="AY866" s="161"/>
      <c r="AZ866" s="161"/>
      <c r="BA866" s="161"/>
      <c r="BB866" s="161"/>
      <c r="BC866" s="165"/>
      <c r="BD866" s="161"/>
      <c r="BE866" s="161"/>
      <c r="BF866" s="161"/>
      <c r="BG866" s="161"/>
      <c r="BH866" s="28"/>
      <c r="BI866" s="161"/>
      <c r="BJ866" s="161"/>
      <c r="BK866" s="161"/>
      <c r="BL866" s="161"/>
      <c r="BO866" s="161"/>
      <c r="BP866" s="161"/>
      <c r="BQ866" s="161"/>
      <c r="BR866" s="161"/>
      <c r="BT866" s="161"/>
      <c r="BU866" s="161"/>
      <c r="BV866" s="161"/>
      <c r="BW866" s="161"/>
      <c r="BY866" s="28"/>
      <c r="CI866" s="174"/>
      <c r="CL866" s="28"/>
      <c r="CO866" s="28"/>
      <c r="CX866" s="174"/>
      <c r="DA866" s="28"/>
      <c r="DD866" s="28"/>
    </row>
    <row r="867" spans="47:108">
      <c r="AU867" s="12"/>
      <c r="AV867" s="12"/>
      <c r="AW867" s="12"/>
      <c r="AX867" s="12"/>
      <c r="AY867" s="161"/>
      <c r="AZ867" s="161"/>
      <c r="BA867" s="161"/>
      <c r="BB867" s="161"/>
      <c r="BC867" s="165"/>
      <c r="BD867" s="161"/>
      <c r="BE867" s="161"/>
      <c r="BF867" s="161"/>
      <c r="BG867" s="161"/>
      <c r="BH867" s="28"/>
      <c r="BI867" s="161"/>
      <c r="BJ867" s="161"/>
      <c r="BK867" s="161"/>
      <c r="BL867" s="161"/>
      <c r="BO867" s="161"/>
      <c r="BP867" s="161"/>
      <c r="BQ867" s="161"/>
      <c r="BR867" s="161"/>
      <c r="BT867" s="161"/>
      <c r="BU867" s="161"/>
      <c r="BV867" s="161"/>
      <c r="BW867" s="161"/>
      <c r="BY867" s="28"/>
      <c r="CI867" s="174"/>
      <c r="CL867" s="28"/>
      <c r="CO867" s="28"/>
      <c r="CX867" s="174"/>
      <c r="DA867" s="28"/>
      <c r="DD867" s="28"/>
    </row>
    <row r="868" spans="47:108">
      <c r="AU868" s="12"/>
      <c r="AV868" s="12"/>
      <c r="AW868" s="12"/>
      <c r="AX868" s="12"/>
      <c r="AY868" s="161"/>
      <c r="AZ868" s="161"/>
      <c r="BA868" s="161"/>
      <c r="BB868" s="161"/>
      <c r="BC868" s="165"/>
      <c r="BD868" s="161"/>
      <c r="BE868" s="161"/>
      <c r="BF868" s="161"/>
      <c r="BG868" s="161"/>
      <c r="BH868" s="28"/>
      <c r="BI868" s="161"/>
      <c r="BJ868" s="161"/>
      <c r="BK868" s="161"/>
      <c r="BL868" s="161"/>
      <c r="BO868" s="161"/>
      <c r="BP868" s="161"/>
      <c r="BQ868" s="161"/>
      <c r="BR868" s="161"/>
      <c r="BT868" s="161"/>
      <c r="BU868" s="161"/>
      <c r="BV868" s="161"/>
      <c r="BW868" s="161"/>
      <c r="BY868" s="28"/>
      <c r="CI868" s="174"/>
      <c r="CL868" s="28"/>
      <c r="CO868" s="28"/>
      <c r="CX868" s="174"/>
      <c r="DA868" s="28"/>
      <c r="DD868" s="28"/>
    </row>
    <row r="869" spans="47:108">
      <c r="AU869" s="12"/>
      <c r="AV869" s="12"/>
      <c r="AW869" s="12"/>
      <c r="AX869" s="12"/>
      <c r="AY869" s="161"/>
      <c r="AZ869" s="161"/>
      <c r="BA869" s="161"/>
      <c r="BB869" s="161"/>
      <c r="BC869" s="165"/>
      <c r="BD869" s="161"/>
      <c r="BE869" s="161"/>
      <c r="BF869" s="161"/>
      <c r="BG869" s="161"/>
      <c r="BH869" s="28"/>
      <c r="BI869" s="161"/>
      <c r="BJ869" s="161"/>
      <c r="BK869" s="161"/>
      <c r="BL869" s="161"/>
      <c r="BO869" s="161"/>
      <c r="BP869" s="161"/>
      <c r="BQ869" s="161"/>
      <c r="BR869" s="161"/>
      <c r="BT869" s="161"/>
      <c r="BU869" s="161"/>
      <c r="BV869" s="161"/>
      <c r="BW869" s="161"/>
      <c r="BY869" s="28"/>
      <c r="CI869" s="174"/>
      <c r="CL869" s="28"/>
      <c r="CO869" s="28"/>
      <c r="CX869" s="174"/>
      <c r="DA869" s="28"/>
      <c r="DD869" s="28"/>
    </row>
    <row r="870" spans="47:108">
      <c r="AU870" s="12"/>
      <c r="AV870" s="12"/>
      <c r="AW870" s="12"/>
      <c r="AX870" s="12"/>
      <c r="AY870" s="161"/>
      <c r="AZ870" s="161"/>
      <c r="BA870" s="161"/>
      <c r="BB870" s="161"/>
      <c r="BC870" s="165"/>
      <c r="BD870" s="161"/>
      <c r="BE870" s="161"/>
      <c r="BF870" s="161"/>
      <c r="BG870" s="161"/>
      <c r="BH870" s="28"/>
      <c r="BI870" s="161"/>
      <c r="BJ870" s="161"/>
      <c r="BK870" s="161"/>
      <c r="BL870" s="161"/>
      <c r="BO870" s="161"/>
      <c r="BP870" s="161"/>
      <c r="BQ870" s="161"/>
      <c r="BR870" s="161"/>
      <c r="BT870" s="161"/>
      <c r="BU870" s="161"/>
      <c r="BV870" s="161"/>
      <c r="BW870" s="161"/>
      <c r="BY870" s="28"/>
      <c r="CI870" s="174"/>
      <c r="CL870" s="28"/>
      <c r="CO870" s="28"/>
      <c r="CX870" s="174"/>
      <c r="DA870" s="28"/>
      <c r="DD870" s="28"/>
    </row>
    <row r="871" spans="47:108">
      <c r="AU871" s="12"/>
      <c r="AV871" s="12"/>
      <c r="AW871" s="12"/>
      <c r="AX871" s="12"/>
      <c r="AY871" s="161"/>
      <c r="AZ871" s="161"/>
      <c r="BA871" s="161"/>
      <c r="BB871" s="161"/>
      <c r="BC871" s="165"/>
      <c r="BD871" s="161"/>
      <c r="BE871" s="161"/>
      <c r="BF871" s="161"/>
      <c r="BG871" s="161"/>
      <c r="BH871" s="28"/>
      <c r="BI871" s="161"/>
      <c r="BJ871" s="161"/>
      <c r="BK871" s="161"/>
      <c r="BL871" s="161"/>
      <c r="BO871" s="161"/>
      <c r="BP871" s="161"/>
      <c r="BQ871" s="161"/>
      <c r="BR871" s="161"/>
      <c r="BT871" s="161"/>
      <c r="BU871" s="161"/>
      <c r="BV871" s="161"/>
      <c r="BW871" s="161"/>
      <c r="BY871" s="28"/>
      <c r="CI871" s="174"/>
      <c r="CL871" s="28"/>
      <c r="CO871" s="28"/>
      <c r="CX871" s="174"/>
      <c r="DA871" s="28"/>
      <c r="DD871" s="28"/>
    </row>
    <row r="872" spans="47:108">
      <c r="AU872" s="12"/>
      <c r="AV872" s="12"/>
      <c r="AW872" s="12"/>
      <c r="AX872" s="12"/>
      <c r="AY872" s="161"/>
      <c r="AZ872" s="161"/>
      <c r="BA872" s="161"/>
      <c r="BB872" s="161"/>
      <c r="BC872" s="165"/>
      <c r="BD872" s="161"/>
      <c r="BE872" s="161"/>
      <c r="BF872" s="161"/>
      <c r="BG872" s="161"/>
      <c r="BH872" s="28"/>
      <c r="BI872" s="161"/>
      <c r="BJ872" s="161"/>
      <c r="BK872" s="161"/>
      <c r="BL872" s="161"/>
      <c r="BO872" s="161"/>
      <c r="BP872" s="161"/>
      <c r="BQ872" s="161"/>
      <c r="BR872" s="161"/>
      <c r="BT872" s="161"/>
      <c r="BU872" s="161"/>
      <c r="BV872" s="161"/>
      <c r="BW872" s="161"/>
      <c r="BY872" s="28"/>
      <c r="CI872" s="174"/>
      <c r="CL872" s="28"/>
      <c r="CO872" s="28"/>
      <c r="CX872" s="174"/>
      <c r="DA872" s="28"/>
      <c r="DD872" s="28"/>
    </row>
    <row r="873" spans="47:108">
      <c r="AU873" s="12"/>
      <c r="AV873" s="12"/>
      <c r="AW873" s="12"/>
      <c r="AX873" s="12"/>
      <c r="AY873" s="161"/>
      <c r="AZ873" s="161"/>
      <c r="BA873" s="161"/>
      <c r="BB873" s="161"/>
      <c r="BC873" s="165"/>
      <c r="BD873" s="161"/>
      <c r="BE873" s="161"/>
      <c r="BF873" s="161"/>
      <c r="BG873" s="161"/>
      <c r="BH873" s="28"/>
      <c r="BI873" s="161"/>
      <c r="BJ873" s="161"/>
      <c r="BK873" s="161"/>
      <c r="BL873" s="161"/>
      <c r="BO873" s="161"/>
      <c r="BP873" s="161"/>
      <c r="BQ873" s="161"/>
      <c r="BR873" s="161"/>
      <c r="BT873" s="161"/>
      <c r="BU873" s="161"/>
      <c r="BV873" s="161"/>
      <c r="BW873" s="161"/>
      <c r="BY873" s="28"/>
      <c r="CI873" s="174"/>
      <c r="CL873" s="28"/>
      <c r="CO873" s="28"/>
      <c r="CX873" s="174"/>
      <c r="DA873" s="28"/>
      <c r="DD873" s="28"/>
    </row>
    <row r="874" spans="47:108">
      <c r="AU874" s="12"/>
      <c r="AV874" s="12"/>
      <c r="AW874" s="12"/>
      <c r="AX874" s="12"/>
      <c r="AY874" s="161"/>
      <c r="AZ874" s="161"/>
      <c r="BA874" s="161"/>
      <c r="BB874" s="161"/>
      <c r="BC874" s="165"/>
      <c r="BD874" s="161"/>
      <c r="BE874" s="161"/>
      <c r="BF874" s="161"/>
      <c r="BG874" s="161"/>
      <c r="BH874" s="28"/>
      <c r="BI874" s="161"/>
      <c r="BJ874" s="161"/>
      <c r="BK874" s="161"/>
      <c r="BL874" s="161"/>
      <c r="BO874" s="161"/>
      <c r="BP874" s="161"/>
      <c r="BQ874" s="161"/>
      <c r="BR874" s="161"/>
      <c r="BT874" s="161"/>
      <c r="BU874" s="161"/>
      <c r="BV874" s="161"/>
      <c r="BW874" s="161"/>
      <c r="BY874" s="28"/>
      <c r="CI874" s="174"/>
      <c r="CL874" s="28"/>
      <c r="CO874" s="28"/>
      <c r="CX874" s="174"/>
      <c r="DA874" s="28"/>
      <c r="DD874" s="28"/>
    </row>
    <row r="875" spans="47:108">
      <c r="AU875" s="12"/>
      <c r="AV875" s="12"/>
      <c r="AW875" s="12"/>
      <c r="AX875" s="12"/>
      <c r="AY875" s="161"/>
      <c r="AZ875" s="161"/>
      <c r="BA875" s="161"/>
      <c r="BB875" s="161"/>
      <c r="BC875" s="165"/>
      <c r="BD875" s="161"/>
      <c r="BE875" s="161"/>
      <c r="BF875" s="161"/>
      <c r="BG875" s="161"/>
      <c r="BH875" s="28"/>
      <c r="BI875" s="161"/>
      <c r="BJ875" s="161"/>
      <c r="BK875" s="161"/>
      <c r="BL875" s="161"/>
      <c r="BO875" s="161"/>
      <c r="BP875" s="161"/>
      <c r="BQ875" s="161"/>
      <c r="BR875" s="161"/>
      <c r="BT875" s="161"/>
      <c r="BU875" s="161"/>
      <c r="BV875" s="161"/>
      <c r="BW875" s="161"/>
      <c r="BY875" s="28"/>
      <c r="CI875" s="174"/>
      <c r="CL875" s="28"/>
      <c r="CO875" s="28"/>
      <c r="CX875" s="174"/>
      <c r="DA875" s="28"/>
      <c r="DD875" s="28"/>
    </row>
    <row r="876" spans="47:108">
      <c r="AU876" s="12"/>
      <c r="AV876" s="12"/>
      <c r="AW876" s="12"/>
      <c r="AX876" s="12"/>
      <c r="AY876" s="161"/>
      <c r="AZ876" s="161"/>
      <c r="BA876" s="161"/>
      <c r="BB876" s="161"/>
      <c r="BC876" s="165"/>
      <c r="BD876" s="161"/>
      <c r="BE876" s="161"/>
      <c r="BF876" s="161"/>
      <c r="BG876" s="161"/>
      <c r="BH876" s="28"/>
      <c r="BI876" s="161"/>
      <c r="BJ876" s="161"/>
      <c r="BK876" s="161"/>
      <c r="BL876" s="161"/>
      <c r="BO876" s="161"/>
      <c r="BP876" s="161"/>
      <c r="BQ876" s="161"/>
      <c r="BR876" s="161"/>
      <c r="BT876" s="161"/>
      <c r="BU876" s="161"/>
      <c r="BV876" s="161"/>
      <c r="BW876" s="161"/>
      <c r="BY876" s="28"/>
      <c r="CI876" s="174"/>
      <c r="CL876" s="28"/>
      <c r="CO876" s="28"/>
      <c r="CX876" s="174"/>
      <c r="DA876" s="28"/>
      <c r="DD876" s="28"/>
    </row>
    <row r="877" spans="47:108">
      <c r="AU877" s="12"/>
      <c r="AV877" s="12"/>
      <c r="AW877" s="12"/>
      <c r="AX877" s="12"/>
      <c r="AY877" s="161"/>
      <c r="AZ877" s="161"/>
      <c r="BA877" s="161"/>
      <c r="BB877" s="161"/>
      <c r="BC877" s="165"/>
      <c r="BD877" s="161"/>
      <c r="BE877" s="161"/>
      <c r="BF877" s="161"/>
      <c r="BG877" s="161"/>
      <c r="BH877" s="28"/>
      <c r="BI877" s="161"/>
      <c r="BJ877" s="161"/>
      <c r="BK877" s="161"/>
      <c r="BL877" s="161"/>
      <c r="BO877" s="161"/>
      <c r="BP877" s="161"/>
      <c r="BQ877" s="161"/>
      <c r="BR877" s="161"/>
      <c r="BT877" s="161"/>
      <c r="BU877" s="161"/>
      <c r="BV877" s="161"/>
      <c r="BW877" s="161"/>
      <c r="BY877" s="28"/>
      <c r="CI877" s="174"/>
      <c r="CL877" s="28"/>
      <c r="CO877" s="28"/>
      <c r="CX877" s="174"/>
      <c r="DA877" s="28"/>
      <c r="DD877" s="28"/>
    </row>
    <row r="878" spans="47:108">
      <c r="AU878" s="12"/>
      <c r="AV878" s="12"/>
      <c r="AW878" s="12"/>
      <c r="AX878" s="12"/>
      <c r="AY878" s="161"/>
      <c r="AZ878" s="161"/>
      <c r="BA878" s="161"/>
      <c r="BB878" s="161"/>
      <c r="BC878" s="165"/>
      <c r="BD878" s="161"/>
      <c r="BE878" s="161"/>
      <c r="BF878" s="161"/>
      <c r="BG878" s="161"/>
      <c r="BH878" s="28"/>
      <c r="BI878" s="161"/>
      <c r="BJ878" s="161"/>
      <c r="BK878" s="161"/>
      <c r="BL878" s="161"/>
      <c r="BO878" s="161"/>
      <c r="BP878" s="161"/>
      <c r="BQ878" s="161"/>
      <c r="BR878" s="161"/>
      <c r="BT878" s="161"/>
      <c r="BU878" s="161"/>
      <c r="BV878" s="161"/>
      <c r="BW878" s="161"/>
      <c r="BY878" s="28"/>
      <c r="CI878" s="174"/>
      <c r="CL878" s="28"/>
      <c r="CO878" s="28"/>
      <c r="CX878" s="174"/>
      <c r="DA878" s="28"/>
      <c r="DD878" s="28"/>
    </row>
    <row r="879" spans="47:108">
      <c r="AU879" s="12"/>
      <c r="AV879" s="12"/>
      <c r="AW879" s="12"/>
      <c r="AX879" s="12"/>
      <c r="AY879" s="161"/>
      <c r="AZ879" s="161"/>
      <c r="BA879" s="161"/>
      <c r="BB879" s="161"/>
      <c r="BC879" s="165"/>
      <c r="BD879" s="161"/>
      <c r="BE879" s="161"/>
      <c r="BF879" s="161"/>
      <c r="BG879" s="161"/>
      <c r="BH879" s="28"/>
      <c r="BI879" s="161"/>
      <c r="BJ879" s="161"/>
      <c r="BK879" s="161"/>
      <c r="BL879" s="161"/>
      <c r="BO879" s="161"/>
      <c r="BP879" s="161"/>
      <c r="BQ879" s="161"/>
      <c r="BR879" s="161"/>
      <c r="BT879" s="161"/>
      <c r="BU879" s="161"/>
      <c r="BV879" s="161"/>
      <c r="BW879" s="161"/>
      <c r="BY879" s="28"/>
      <c r="CI879" s="174"/>
      <c r="CL879" s="28"/>
      <c r="CO879" s="28"/>
      <c r="CX879" s="174"/>
      <c r="DA879" s="28"/>
      <c r="DD879" s="28"/>
    </row>
    <row r="880" spans="47:108">
      <c r="AU880" s="12"/>
      <c r="AV880" s="12"/>
      <c r="AW880" s="12"/>
      <c r="AX880" s="12"/>
      <c r="AY880" s="161"/>
      <c r="AZ880" s="161"/>
      <c r="BA880" s="161"/>
      <c r="BB880" s="161"/>
      <c r="BC880" s="165"/>
      <c r="BD880" s="161"/>
      <c r="BE880" s="161"/>
      <c r="BF880" s="161"/>
      <c r="BG880" s="161"/>
      <c r="BH880" s="28"/>
      <c r="BI880" s="161"/>
      <c r="BJ880" s="161"/>
      <c r="BK880" s="161"/>
      <c r="BL880" s="161"/>
      <c r="BO880" s="161"/>
      <c r="BP880" s="161"/>
      <c r="BQ880" s="161"/>
      <c r="BR880" s="161"/>
      <c r="BT880" s="161"/>
      <c r="BU880" s="161"/>
      <c r="BV880" s="161"/>
      <c r="BW880" s="161"/>
      <c r="BY880" s="28"/>
      <c r="CI880" s="174"/>
      <c r="CL880" s="28"/>
      <c r="CO880" s="28"/>
      <c r="CX880" s="174"/>
      <c r="DA880" s="28"/>
      <c r="DD880" s="28"/>
    </row>
    <row r="881" spans="47:108">
      <c r="AU881" s="12"/>
      <c r="AV881" s="12"/>
      <c r="AW881" s="12"/>
      <c r="AX881" s="12"/>
      <c r="AY881" s="161"/>
      <c r="AZ881" s="161"/>
      <c r="BA881" s="161"/>
      <c r="BB881" s="161"/>
      <c r="BC881" s="165"/>
      <c r="BD881" s="161"/>
      <c r="BE881" s="161"/>
      <c r="BF881" s="161"/>
      <c r="BG881" s="161"/>
      <c r="BH881" s="28"/>
      <c r="BI881" s="161"/>
      <c r="BJ881" s="161"/>
      <c r="BK881" s="161"/>
      <c r="BL881" s="161"/>
      <c r="BO881" s="161"/>
      <c r="BP881" s="161"/>
      <c r="BQ881" s="161"/>
      <c r="BR881" s="161"/>
      <c r="BT881" s="161"/>
      <c r="BU881" s="161"/>
      <c r="BV881" s="161"/>
      <c r="BW881" s="161"/>
      <c r="BY881" s="28"/>
      <c r="CI881" s="174"/>
      <c r="CL881" s="28"/>
      <c r="CO881" s="28"/>
      <c r="CX881" s="174"/>
      <c r="DA881" s="28"/>
      <c r="DD881" s="28"/>
    </row>
    <row r="882" spans="47:108">
      <c r="AU882" s="12"/>
      <c r="AV882" s="12"/>
      <c r="AW882" s="12"/>
      <c r="AX882" s="12"/>
      <c r="AY882" s="161"/>
      <c r="AZ882" s="161"/>
      <c r="BA882" s="161"/>
      <c r="BB882" s="161"/>
      <c r="BC882" s="165"/>
      <c r="BD882" s="161"/>
      <c r="BE882" s="161"/>
      <c r="BF882" s="161"/>
      <c r="BG882" s="161"/>
      <c r="BH882" s="28"/>
      <c r="BI882" s="161"/>
      <c r="BJ882" s="161"/>
      <c r="BK882" s="161"/>
      <c r="BL882" s="161"/>
      <c r="BO882" s="161"/>
      <c r="BP882" s="161"/>
      <c r="BQ882" s="161"/>
      <c r="BR882" s="161"/>
      <c r="BT882" s="161"/>
      <c r="BU882" s="161"/>
      <c r="BV882" s="161"/>
      <c r="BW882" s="161"/>
      <c r="BY882" s="28"/>
      <c r="CI882" s="174"/>
      <c r="CL882" s="28"/>
      <c r="CO882" s="28"/>
      <c r="CX882" s="174"/>
      <c r="DA882" s="28"/>
      <c r="DD882" s="28"/>
    </row>
    <row r="883" spans="47:108">
      <c r="AU883" s="12"/>
      <c r="AV883" s="12"/>
      <c r="AW883" s="12"/>
      <c r="AX883" s="12"/>
      <c r="AY883" s="161"/>
      <c r="AZ883" s="161"/>
      <c r="BA883" s="161"/>
      <c r="BB883" s="161"/>
      <c r="BC883" s="165"/>
      <c r="BD883" s="161"/>
      <c r="BE883" s="161"/>
      <c r="BF883" s="161"/>
      <c r="BG883" s="161"/>
      <c r="BH883" s="28"/>
      <c r="BI883" s="161"/>
      <c r="BJ883" s="161"/>
      <c r="BK883" s="161"/>
      <c r="BL883" s="161"/>
      <c r="BO883" s="161"/>
      <c r="BP883" s="161"/>
      <c r="BQ883" s="161"/>
      <c r="BR883" s="161"/>
      <c r="BT883" s="161"/>
      <c r="BU883" s="161"/>
      <c r="BV883" s="161"/>
      <c r="BW883" s="161"/>
      <c r="BY883" s="28"/>
      <c r="CI883" s="174"/>
      <c r="CL883" s="28"/>
      <c r="CO883" s="28"/>
      <c r="CX883" s="174"/>
      <c r="DA883" s="28"/>
      <c r="DD883" s="28"/>
    </row>
    <row r="884" spans="47:108">
      <c r="AU884" s="12"/>
      <c r="AV884" s="12"/>
      <c r="AW884" s="12"/>
      <c r="AX884" s="12"/>
      <c r="AY884" s="161"/>
      <c r="AZ884" s="161"/>
      <c r="BA884" s="161"/>
      <c r="BB884" s="161"/>
      <c r="BC884" s="165"/>
      <c r="BD884" s="161"/>
      <c r="BE884" s="161"/>
      <c r="BF884" s="161"/>
      <c r="BG884" s="161"/>
      <c r="BH884" s="28"/>
      <c r="BI884" s="161"/>
      <c r="BJ884" s="161"/>
      <c r="BK884" s="161"/>
      <c r="BL884" s="161"/>
      <c r="BO884" s="161"/>
      <c r="BP884" s="161"/>
      <c r="BQ884" s="161"/>
      <c r="BR884" s="161"/>
      <c r="BT884" s="161"/>
      <c r="BU884" s="161"/>
      <c r="BV884" s="161"/>
      <c r="BW884" s="161"/>
      <c r="BY884" s="28"/>
      <c r="CI884" s="174"/>
      <c r="CL884" s="28"/>
      <c r="CO884" s="28"/>
      <c r="CX884" s="174"/>
      <c r="DA884" s="28"/>
      <c r="DD884" s="28"/>
    </row>
    <row r="885" spans="47:108">
      <c r="AU885" s="12"/>
      <c r="AV885" s="12"/>
      <c r="AW885" s="12"/>
      <c r="AX885" s="12"/>
      <c r="AY885" s="161"/>
      <c r="AZ885" s="161"/>
      <c r="BA885" s="161"/>
      <c r="BB885" s="161"/>
      <c r="BC885" s="165"/>
      <c r="BD885" s="161"/>
      <c r="BE885" s="161"/>
      <c r="BF885" s="161"/>
      <c r="BG885" s="161"/>
      <c r="BH885" s="28"/>
      <c r="BI885" s="161"/>
      <c r="BJ885" s="161"/>
      <c r="BK885" s="161"/>
      <c r="BL885" s="161"/>
      <c r="BO885" s="161"/>
      <c r="BP885" s="161"/>
      <c r="BQ885" s="161"/>
      <c r="BR885" s="161"/>
      <c r="BT885" s="161"/>
      <c r="BU885" s="161"/>
      <c r="BV885" s="161"/>
      <c r="BW885" s="161"/>
      <c r="BY885" s="28"/>
      <c r="CI885" s="174"/>
      <c r="CL885" s="28"/>
      <c r="CO885" s="28"/>
      <c r="CX885" s="174"/>
      <c r="DA885" s="28"/>
      <c r="DD885" s="28"/>
    </row>
    <row r="886" spans="47:108">
      <c r="AU886" s="12"/>
      <c r="AV886" s="12"/>
      <c r="AW886" s="12"/>
      <c r="AX886" s="12"/>
      <c r="AY886" s="161"/>
      <c r="AZ886" s="161"/>
      <c r="BA886" s="161"/>
      <c r="BB886" s="161"/>
      <c r="BC886" s="165"/>
      <c r="BD886" s="161"/>
      <c r="BE886" s="161"/>
      <c r="BF886" s="161"/>
      <c r="BG886" s="161"/>
      <c r="BH886" s="28"/>
      <c r="BI886" s="161"/>
      <c r="BJ886" s="161"/>
      <c r="BK886" s="161"/>
      <c r="BL886" s="161"/>
      <c r="BO886" s="161"/>
      <c r="BP886" s="161"/>
      <c r="BQ886" s="161"/>
      <c r="BR886" s="161"/>
      <c r="BT886" s="161"/>
      <c r="BU886" s="161"/>
      <c r="BV886" s="161"/>
      <c r="BW886" s="161"/>
      <c r="BY886" s="28"/>
      <c r="CI886" s="174"/>
      <c r="CL886" s="28"/>
      <c r="CO886" s="28"/>
      <c r="CX886" s="174"/>
      <c r="DA886" s="28"/>
      <c r="DD886" s="28"/>
    </row>
    <row r="887" spans="47:108">
      <c r="AU887" s="12"/>
      <c r="AV887" s="12"/>
      <c r="AW887" s="12"/>
      <c r="AX887" s="12"/>
      <c r="AY887" s="161"/>
      <c r="AZ887" s="161"/>
      <c r="BA887" s="161"/>
      <c r="BB887" s="161"/>
      <c r="BC887" s="165"/>
      <c r="BD887" s="161"/>
      <c r="BE887" s="161"/>
      <c r="BF887" s="161"/>
      <c r="BG887" s="161"/>
      <c r="BH887" s="28"/>
      <c r="BI887" s="161"/>
      <c r="BJ887" s="161"/>
      <c r="BK887" s="161"/>
      <c r="BL887" s="161"/>
      <c r="BO887" s="161"/>
      <c r="BP887" s="161"/>
      <c r="BQ887" s="161"/>
      <c r="BR887" s="161"/>
      <c r="BT887" s="161"/>
      <c r="BU887" s="161"/>
      <c r="BV887" s="161"/>
      <c r="BW887" s="161"/>
      <c r="BY887" s="28"/>
      <c r="CI887" s="174"/>
      <c r="CL887" s="28"/>
      <c r="CO887" s="28"/>
      <c r="CX887" s="174"/>
      <c r="DA887" s="28"/>
      <c r="DD887" s="28"/>
    </row>
    <row r="888" spans="47:108">
      <c r="AU888" s="12"/>
      <c r="AV888" s="12"/>
      <c r="AW888" s="12"/>
      <c r="AX888" s="12"/>
      <c r="AY888" s="161"/>
      <c r="AZ888" s="161"/>
      <c r="BA888" s="161"/>
      <c r="BB888" s="161"/>
      <c r="BC888" s="165"/>
      <c r="BD888" s="161"/>
      <c r="BE888" s="161"/>
      <c r="BF888" s="161"/>
      <c r="BG888" s="161"/>
      <c r="BH888" s="28"/>
      <c r="BI888" s="161"/>
      <c r="BJ888" s="161"/>
      <c r="BK888" s="161"/>
      <c r="BL888" s="161"/>
      <c r="BO888" s="161"/>
      <c r="BP888" s="161"/>
      <c r="BQ888" s="161"/>
      <c r="BR888" s="161"/>
      <c r="BT888" s="161"/>
      <c r="BU888" s="161"/>
      <c r="BV888" s="161"/>
      <c r="BW888" s="161"/>
      <c r="BY888" s="28"/>
      <c r="CI888" s="174"/>
      <c r="CL888" s="28"/>
      <c r="CO888" s="28"/>
      <c r="CX888" s="174"/>
      <c r="DA888" s="28"/>
      <c r="DD888" s="28"/>
    </row>
    <row r="889" spans="47:108">
      <c r="AU889" s="12"/>
      <c r="AV889" s="12"/>
      <c r="AW889" s="12"/>
      <c r="AX889" s="12"/>
      <c r="AY889" s="161"/>
      <c r="AZ889" s="161"/>
      <c r="BA889" s="161"/>
      <c r="BB889" s="161"/>
      <c r="BC889" s="165"/>
      <c r="BD889" s="161"/>
      <c r="BE889" s="161"/>
      <c r="BF889" s="161"/>
      <c r="BG889" s="161"/>
      <c r="BH889" s="28"/>
      <c r="BI889" s="161"/>
      <c r="BJ889" s="161"/>
      <c r="BK889" s="161"/>
      <c r="BL889" s="161"/>
      <c r="BO889" s="161"/>
      <c r="BP889" s="161"/>
      <c r="BQ889" s="161"/>
      <c r="BR889" s="161"/>
      <c r="BT889" s="161"/>
      <c r="BU889" s="161"/>
      <c r="BV889" s="161"/>
      <c r="BW889" s="161"/>
      <c r="BY889" s="28"/>
      <c r="CI889" s="174"/>
      <c r="CL889" s="28"/>
      <c r="CO889" s="28"/>
      <c r="CX889" s="174"/>
      <c r="DA889" s="28"/>
      <c r="DD889" s="28"/>
    </row>
    <row r="890" spans="47:108">
      <c r="AU890" s="12"/>
      <c r="AV890" s="12"/>
      <c r="AW890" s="12"/>
      <c r="AX890" s="12"/>
      <c r="AY890" s="161"/>
      <c r="AZ890" s="161"/>
      <c r="BA890" s="161"/>
      <c r="BB890" s="161"/>
      <c r="BC890" s="165"/>
      <c r="BD890" s="161"/>
      <c r="BE890" s="161"/>
      <c r="BF890" s="161"/>
      <c r="BG890" s="161"/>
      <c r="BH890" s="28"/>
      <c r="BI890" s="161"/>
      <c r="BJ890" s="161"/>
      <c r="BK890" s="161"/>
      <c r="BL890" s="161"/>
      <c r="BO890" s="161"/>
      <c r="BP890" s="161"/>
      <c r="BQ890" s="161"/>
      <c r="BR890" s="161"/>
      <c r="BT890" s="161"/>
      <c r="BU890" s="161"/>
      <c r="BV890" s="161"/>
      <c r="BW890" s="161"/>
      <c r="BY890" s="28"/>
      <c r="CI890" s="174"/>
      <c r="CL890" s="28"/>
      <c r="CO890" s="28"/>
      <c r="CX890" s="174"/>
      <c r="DA890" s="28"/>
      <c r="DD890" s="28"/>
    </row>
    <row r="891" spans="47:108">
      <c r="AU891" s="12"/>
      <c r="AV891" s="12"/>
      <c r="AW891" s="12"/>
      <c r="AX891" s="12"/>
      <c r="AY891" s="161"/>
      <c r="AZ891" s="161"/>
      <c r="BA891" s="161"/>
      <c r="BB891" s="161"/>
      <c r="BC891" s="165"/>
      <c r="BD891" s="161"/>
      <c r="BE891" s="161"/>
      <c r="BF891" s="161"/>
      <c r="BG891" s="161"/>
      <c r="BH891" s="28"/>
      <c r="BI891" s="161"/>
      <c r="BJ891" s="161"/>
      <c r="BK891" s="161"/>
      <c r="BL891" s="161"/>
      <c r="BO891" s="161"/>
      <c r="BP891" s="161"/>
      <c r="BQ891" s="161"/>
      <c r="BR891" s="161"/>
      <c r="BT891" s="161"/>
      <c r="BU891" s="161"/>
      <c r="BV891" s="161"/>
      <c r="BW891" s="161"/>
      <c r="BY891" s="28"/>
      <c r="CI891" s="174"/>
      <c r="CL891" s="28"/>
      <c r="CO891" s="28"/>
      <c r="CX891" s="174"/>
      <c r="DA891" s="28"/>
      <c r="DD891" s="28"/>
    </row>
    <row r="892" spans="47:108">
      <c r="AU892" s="12"/>
      <c r="AV892" s="12"/>
      <c r="AW892" s="12"/>
      <c r="AX892" s="12"/>
      <c r="AY892" s="161"/>
      <c r="AZ892" s="161"/>
      <c r="BA892" s="161"/>
      <c r="BB892" s="161"/>
      <c r="BC892" s="165"/>
      <c r="BD892" s="161"/>
      <c r="BE892" s="161"/>
      <c r="BF892" s="161"/>
      <c r="BG892" s="161"/>
      <c r="BH892" s="28"/>
      <c r="BI892" s="161"/>
      <c r="BJ892" s="161"/>
      <c r="BK892" s="161"/>
      <c r="BL892" s="161"/>
      <c r="BO892" s="161"/>
      <c r="BP892" s="161"/>
      <c r="BQ892" s="161"/>
      <c r="BR892" s="161"/>
      <c r="BT892" s="161"/>
      <c r="BU892" s="161"/>
      <c r="BV892" s="161"/>
      <c r="BW892" s="161"/>
      <c r="BY892" s="28"/>
      <c r="CI892" s="174"/>
      <c r="CL892" s="28"/>
      <c r="CO892" s="28"/>
      <c r="CX892" s="174"/>
      <c r="DA892" s="28"/>
      <c r="DD892" s="28"/>
    </row>
    <row r="893" spans="47:108">
      <c r="AU893" s="12"/>
      <c r="AV893" s="12"/>
      <c r="AW893" s="12"/>
      <c r="AX893" s="12"/>
      <c r="AY893" s="161"/>
      <c r="AZ893" s="161"/>
      <c r="BA893" s="161"/>
      <c r="BB893" s="161"/>
      <c r="BC893" s="165"/>
      <c r="BD893" s="161"/>
      <c r="BE893" s="161"/>
      <c r="BF893" s="161"/>
      <c r="BG893" s="161"/>
      <c r="BH893" s="28"/>
      <c r="BI893" s="161"/>
      <c r="BJ893" s="161"/>
      <c r="BK893" s="161"/>
      <c r="BL893" s="161"/>
      <c r="BO893" s="161"/>
      <c r="BP893" s="161"/>
      <c r="BQ893" s="161"/>
      <c r="BR893" s="161"/>
      <c r="BT893" s="161"/>
      <c r="BU893" s="161"/>
      <c r="BV893" s="161"/>
      <c r="BW893" s="161"/>
      <c r="BY893" s="28"/>
      <c r="CI893" s="174"/>
      <c r="CL893" s="28"/>
      <c r="CO893" s="28"/>
      <c r="CX893" s="174"/>
      <c r="DA893" s="28"/>
      <c r="DD893" s="28"/>
    </row>
    <row r="894" spans="47:108">
      <c r="AU894" s="12"/>
      <c r="AV894" s="12"/>
      <c r="AW894" s="12"/>
      <c r="AX894" s="12"/>
      <c r="AY894" s="161"/>
      <c r="AZ894" s="161"/>
      <c r="BA894" s="161"/>
      <c r="BB894" s="161"/>
      <c r="BC894" s="165"/>
      <c r="BD894" s="161"/>
      <c r="BE894" s="161"/>
      <c r="BF894" s="161"/>
      <c r="BG894" s="161"/>
      <c r="BH894" s="28"/>
      <c r="BI894" s="161"/>
      <c r="BJ894" s="161"/>
      <c r="BK894" s="161"/>
      <c r="BL894" s="161"/>
      <c r="BO894" s="161"/>
      <c r="BP894" s="161"/>
      <c r="BQ894" s="161"/>
      <c r="BR894" s="161"/>
      <c r="BT894" s="161"/>
      <c r="BU894" s="161"/>
      <c r="BV894" s="161"/>
      <c r="BW894" s="161"/>
      <c r="BY894" s="28"/>
      <c r="CI894" s="174"/>
      <c r="CL894" s="28"/>
      <c r="CO894" s="28"/>
      <c r="CX894" s="174"/>
      <c r="DA894" s="28"/>
      <c r="DD894" s="28"/>
    </row>
    <row r="895" spans="47:108">
      <c r="AU895" s="12"/>
      <c r="AV895" s="12"/>
      <c r="AW895" s="12"/>
      <c r="AX895" s="12"/>
      <c r="AY895" s="161"/>
      <c r="AZ895" s="161"/>
      <c r="BA895" s="161"/>
      <c r="BB895" s="161"/>
      <c r="BC895" s="165"/>
      <c r="BD895" s="161"/>
      <c r="BE895" s="161"/>
      <c r="BF895" s="161"/>
      <c r="BG895" s="161"/>
      <c r="BH895" s="28"/>
      <c r="BI895" s="161"/>
      <c r="BJ895" s="161"/>
      <c r="BK895" s="161"/>
      <c r="BL895" s="161"/>
      <c r="BO895" s="161"/>
      <c r="BP895" s="161"/>
      <c r="BQ895" s="161"/>
      <c r="BR895" s="161"/>
      <c r="BT895" s="161"/>
      <c r="BU895" s="161"/>
      <c r="BV895" s="161"/>
      <c r="BW895" s="161"/>
      <c r="BY895" s="28"/>
      <c r="CI895" s="174"/>
      <c r="CL895" s="28"/>
      <c r="CO895" s="28"/>
      <c r="CX895" s="174"/>
      <c r="DA895" s="28"/>
      <c r="DD895" s="28"/>
    </row>
    <row r="896" spans="47:108">
      <c r="AU896" s="12"/>
      <c r="AV896" s="12"/>
      <c r="AW896" s="12"/>
      <c r="AX896" s="12"/>
      <c r="AY896" s="161"/>
      <c r="AZ896" s="161"/>
      <c r="BA896" s="161"/>
      <c r="BB896" s="161"/>
      <c r="BC896" s="165"/>
      <c r="BD896" s="161"/>
      <c r="BE896" s="161"/>
      <c r="BF896" s="161"/>
      <c r="BG896" s="161"/>
      <c r="BH896" s="28"/>
      <c r="BI896" s="161"/>
      <c r="BJ896" s="161"/>
      <c r="BK896" s="161"/>
      <c r="BL896" s="161"/>
      <c r="BO896" s="161"/>
      <c r="BP896" s="161"/>
      <c r="BQ896" s="161"/>
      <c r="BR896" s="161"/>
      <c r="BT896" s="161"/>
      <c r="BU896" s="161"/>
      <c r="BV896" s="161"/>
      <c r="BW896" s="161"/>
      <c r="BY896" s="28"/>
      <c r="CI896" s="174"/>
      <c r="CL896" s="28"/>
      <c r="CO896" s="28"/>
      <c r="CX896" s="174"/>
      <c r="DA896" s="28"/>
      <c r="DD896" s="28"/>
    </row>
    <row r="897" spans="47:108">
      <c r="AU897" s="12"/>
      <c r="AV897" s="12"/>
      <c r="AW897" s="12"/>
      <c r="AX897" s="12"/>
      <c r="AY897" s="161"/>
      <c r="AZ897" s="161"/>
      <c r="BA897" s="161"/>
      <c r="BB897" s="161"/>
      <c r="BC897" s="165"/>
      <c r="BD897" s="161"/>
      <c r="BE897" s="161"/>
      <c r="BF897" s="161"/>
      <c r="BG897" s="161"/>
      <c r="BH897" s="28"/>
      <c r="BI897" s="161"/>
      <c r="BJ897" s="161"/>
      <c r="BK897" s="161"/>
      <c r="BL897" s="161"/>
      <c r="BO897" s="161"/>
      <c r="BP897" s="161"/>
      <c r="BQ897" s="161"/>
      <c r="BR897" s="161"/>
      <c r="BT897" s="161"/>
      <c r="BU897" s="161"/>
      <c r="BV897" s="161"/>
      <c r="BW897" s="161"/>
      <c r="BY897" s="28"/>
      <c r="CI897" s="174"/>
      <c r="CL897" s="28"/>
      <c r="CO897" s="28"/>
      <c r="CX897" s="174"/>
      <c r="DA897" s="28"/>
      <c r="DD897" s="28"/>
    </row>
    <row r="898" spans="47:108">
      <c r="AU898" s="12"/>
      <c r="AV898" s="12"/>
      <c r="AW898" s="12"/>
      <c r="AX898" s="12"/>
      <c r="AY898" s="161"/>
      <c r="AZ898" s="161"/>
      <c r="BA898" s="161"/>
      <c r="BB898" s="161"/>
      <c r="BC898" s="165"/>
      <c r="BD898" s="161"/>
      <c r="BE898" s="161"/>
      <c r="BF898" s="161"/>
      <c r="BG898" s="161"/>
      <c r="BH898" s="28"/>
      <c r="BI898" s="161"/>
      <c r="BJ898" s="161"/>
      <c r="BK898" s="161"/>
      <c r="BL898" s="161"/>
      <c r="BO898" s="161"/>
      <c r="BP898" s="161"/>
      <c r="BQ898" s="161"/>
      <c r="BR898" s="161"/>
      <c r="BT898" s="161"/>
      <c r="BU898" s="161"/>
      <c r="BV898" s="161"/>
      <c r="BW898" s="161"/>
      <c r="BY898" s="28"/>
      <c r="CI898" s="174"/>
      <c r="CL898" s="28"/>
      <c r="CO898" s="28"/>
      <c r="CX898" s="174"/>
      <c r="DA898" s="28"/>
      <c r="DD898" s="28"/>
    </row>
    <row r="899" spans="47:108">
      <c r="AU899" s="12"/>
      <c r="AV899" s="12"/>
      <c r="AW899" s="12"/>
      <c r="AX899" s="12"/>
      <c r="AY899" s="161"/>
      <c r="AZ899" s="161"/>
      <c r="BA899" s="161"/>
      <c r="BB899" s="161"/>
      <c r="BC899" s="165"/>
      <c r="BD899" s="161"/>
      <c r="BE899" s="161"/>
      <c r="BF899" s="161"/>
      <c r="BG899" s="161"/>
      <c r="BH899" s="28"/>
      <c r="BI899" s="161"/>
      <c r="BJ899" s="161"/>
      <c r="BK899" s="161"/>
      <c r="BL899" s="161"/>
      <c r="BO899" s="161"/>
      <c r="BP899" s="161"/>
      <c r="BQ899" s="161"/>
      <c r="BR899" s="161"/>
      <c r="BT899" s="161"/>
      <c r="BU899" s="161"/>
      <c r="BV899" s="161"/>
      <c r="BW899" s="161"/>
      <c r="BY899" s="28"/>
      <c r="CI899" s="174"/>
      <c r="CL899" s="28"/>
      <c r="CO899" s="28"/>
      <c r="CX899" s="174"/>
      <c r="DA899" s="28"/>
      <c r="DD899" s="28"/>
    </row>
    <row r="900" spans="47:108">
      <c r="AU900" s="12"/>
      <c r="AV900" s="12"/>
      <c r="AW900" s="12"/>
      <c r="AX900" s="12"/>
      <c r="AY900" s="161"/>
      <c r="AZ900" s="161"/>
      <c r="BA900" s="161"/>
      <c r="BB900" s="161"/>
      <c r="BC900" s="165"/>
      <c r="BD900" s="161"/>
      <c r="BE900" s="161"/>
      <c r="BF900" s="161"/>
      <c r="BG900" s="161"/>
      <c r="BH900" s="28"/>
      <c r="BI900" s="161"/>
      <c r="BJ900" s="161"/>
      <c r="BK900" s="161"/>
      <c r="BL900" s="161"/>
      <c r="BO900" s="161"/>
      <c r="BP900" s="161"/>
      <c r="BQ900" s="161"/>
      <c r="BR900" s="161"/>
      <c r="BT900" s="161"/>
      <c r="BU900" s="161"/>
      <c r="BV900" s="161"/>
      <c r="BW900" s="161"/>
      <c r="BY900" s="28"/>
      <c r="CI900" s="174"/>
      <c r="CL900" s="28"/>
      <c r="CO900" s="28"/>
      <c r="CX900" s="174"/>
      <c r="DA900" s="28"/>
      <c r="DD900" s="28"/>
    </row>
    <row r="901" spans="47:108">
      <c r="AU901" s="12"/>
      <c r="AV901" s="12"/>
      <c r="AW901" s="12"/>
      <c r="AX901" s="12"/>
      <c r="AY901" s="161"/>
      <c r="AZ901" s="161"/>
      <c r="BA901" s="161"/>
      <c r="BB901" s="161"/>
      <c r="BC901" s="165"/>
      <c r="BD901" s="161"/>
      <c r="BE901" s="161"/>
      <c r="BF901" s="161"/>
      <c r="BG901" s="161"/>
      <c r="BH901" s="28"/>
      <c r="BI901" s="161"/>
      <c r="BJ901" s="161"/>
      <c r="BK901" s="161"/>
      <c r="BL901" s="161"/>
      <c r="BO901" s="161"/>
      <c r="BP901" s="161"/>
      <c r="BQ901" s="161"/>
      <c r="BR901" s="161"/>
      <c r="BT901" s="161"/>
      <c r="BU901" s="161"/>
      <c r="BV901" s="161"/>
      <c r="BW901" s="161"/>
      <c r="BY901" s="28"/>
      <c r="CI901" s="174"/>
      <c r="CL901" s="28"/>
      <c r="CO901" s="28"/>
      <c r="CX901" s="174"/>
      <c r="DA901" s="28"/>
      <c r="DD901" s="28"/>
    </row>
    <row r="902" spans="47:108">
      <c r="AU902" s="12"/>
      <c r="AV902" s="12"/>
      <c r="AW902" s="12"/>
      <c r="AX902" s="12"/>
      <c r="AY902" s="161"/>
      <c r="AZ902" s="161"/>
      <c r="BA902" s="161"/>
      <c r="BB902" s="161"/>
      <c r="BC902" s="165"/>
      <c r="BD902" s="161"/>
      <c r="BE902" s="161"/>
      <c r="BF902" s="161"/>
      <c r="BG902" s="161"/>
      <c r="BH902" s="28"/>
      <c r="BI902" s="161"/>
      <c r="BJ902" s="161"/>
      <c r="BK902" s="161"/>
      <c r="BL902" s="161"/>
      <c r="BO902" s="161"/>
      <c r="BP902" s="161"/>
      <c r="BQ902" s="161"/>
      <c r="BR902" s="161"/>
      <c r="BT902" s="161"/>
      <c r="BU902" s="161"/>
      <c r="BV902" s="161"/>
      <c r="BW902" s="161"/>
      <c r="BY902" s="28"/>
      <c r="CI902" s="174"/>
      <c r="CL902" s="28"/>
      <c r="CO902" s="28"/>
      <c r="CX902" s="174"/>
      <c r="DA902" s="28"/>
      <c r="DD902" s="28"/>
    </row>
    <row r="903" spans="47:108">
      <c r="AU903" s="12"/>
      <c r="AV903" s="12"/>
      <c r="AW903" s="12"/>
      <c r="AX903" s="12"/>
      <c r="AY903" s="161"/>
      <c r="AZ903" s="161"/>
      <c r="BA903" s="161"/>
      <c r="BB903" s="161"/>
      <c r="BC903" s="165"/>
      <c r="BD903" s="161"/>
      <c r="BE903" s="161"/>
      <c r="BF903" s="161"/>
      <c r="BG903" s="161"/>
      <c r="BH903" s="28"/>
      <c r="BI903" s="161"/>
      <c r="BJ903" s="161"/>
      <c r="BK903" s="161"/>
      <c r="BL903" s="161"/>
      <c r="BO903" s="161"/>
      <c r="BP903" s="161"/>
      <c r="BQ903" s="161"/>
      <c r="BR903" s="161"/>
      <c r="BT903" s="161"/>
      <c r="BU903" s="161"/>
      <c r="BV903" s="161"/>
      <c r="BW903" s="161"/>
      <c r="BY903" s="28"/>
      <c r="CI903" s="174"/>
      <c r="CL903" s="28"/>
      <c r="CO903" s="28"/>
      <c r="CX903" s="174"/>
      <c r="DA903" s="28"/>
      <c r="DD903" s="28"/>
    </row>
    <row r="904" spans="47:108">
      <c r="AU904" s="12"/>
      <c r="AV904" s="12"/>
      <c r="AW904" s="12"/>
      <c r="AX904" s="12"/>
      <c r="AY904" s="161"/>
      <c r="AZ904" s="161"/>
      <c r="BA904" s="161"/>
      <c r="BB904" s="161"/>
      <c r="BC904" s="165"/>
      <c r="BD904" s="161"/>
      <c r="BE904" s="161"/>
      <c r="BF904" s="161"/>
      <c r="BG904" s="161"/>
      <c r="BH904" s="28"/>
      <c r="BI904" s="161"/>
      <c r="BJ904" s="161"/>
      <c r="BK904" s="161"/>
      <c r="BL904" s="161"/>
      <c r="BO904" s="161"/>
      <c r="BP904" s="161"/>
      <c r="BQ904" s="161"/>
      <c r="BR904" s="161"/>
      <c r="BT904" s="161"/>
      <c r="BU904" s="161"/>
      <c r="BV904" s="161"/>
      <c r="BW904" s="161"/>
      <c r="BY904" s="28"/>
      <c r="CI904" s="174"/>
      <c r="CL904" s="28"/>
      <c r="CO904" s="28"/>
      <c r="CX904" s="174"/>
      <c r="DA904" s="28"/>
      <c r="DD904" s="28"/>
    </row>
    <row r="905" spans="47:108">
      <c r="AU905" s="12"/>
      <c r="AV905" s="12"/>
      <c r="AW905" s="12"/>
      <c r="AX905" s="12"/>
      <c r="AY905" s="161"/>
      <c r="AZ905" s="161"/>
      <c r="BA905" s="161"/>
      <c r="BB905" s="161"/>
      <c r="BC905" s="165"/>
      <c r="BD905" s="161"/>
      <c r="BE905" s="161"/>
      <c r="BF905" s="161"/>
      <c r="BG905" s="161"/>
      <c r="BH905" s="28"/>
      <c r="BI905" s="161"/>
      <c r="BJ905" s="161"/>
      <c r="BK905" s="161"/>
      <c r="BL905" s="161"/>
      <c r="BO905" s="161"/>
      <c r="BP905" s="161"/>
      <c r="BQ905" s="161"/>
      <c r="BR905" s="161"/>
      <c r="BT905" s="161"/>
      <c r="BU905" s="161"/>
      <c r="BV905" s="161"/>
      <c r="BW905" s="161"/>
      <c r="BY905" s="28"/>
      <c r="CI905" s="174"/>
      <c r="CL905" s="28"/>
      <c r="CO905" s="28"/>
      <c r="CX905" s="174"/>
      <c r="DA905" s="28"/>
      <c r="DD905" s="28"/>
    </row>
    <row r="906" spans="47:108">
      <c r="AU906" s="12"/>
      <c r="AV906" s="12"/>
      <c r="AW906" s="12"/>
      <c r="AX906" s="12"/>
      <c r="AY906" s="161"/>
      <c r="AZ906" s="161"/>
      <c r="BA906" s="161"/>
      <c r="BB906" s="161"/>
      <c r="BC906" s="165"/>
      <c r="BD906" s="161"/>
      <c r="BE906" s="161"/>
      <c r="BF906" s="161"/>
      <c r="BG906" s="161"/>
      <c r="BH906" s="28"/>
      <c r="BI906" s="161"/>
      <c r="BJ906" s="161"/>
      <c r="BK906" s="161"/>
      <c r="BL906" s="161"/>
      <c r="BO906" s="161"/>
      <c r="BP906" s="161"/>
      <c r="BQ906" s="161"/>
      <c r="BR906" s="161"/>
      <c r="BT906" s="161"/>
      <c r="BU906" s="161"/>
      <c r="BV906" s="161"/>
      <c r="BW906" s="161"/>
      <c r="BY906" s="28"/>
      <c r="CI906" s="174"/>
      <c r="CL906" s="28"/>
      <c r="CO906" s="28"/>
      <c r="CX906" s="174"/>
      <c r="DA906" s="28"/>
      <c r="DD906" s="28"/>
    </row>
    <row r="907" spans="47:108">
      <c r="AU907" s="12"/>
      <c r="AV907" s="12"/>
      <c r="AW907" s="12"/>
      <c r="AX907" s="12"/>
      <c r="AY907" s="161"/>
      <c r="AZ907" s="161"/>
      <c r="BA907" s="161"/>
      <c r="BB907" s="161"/>
      <c r="BC907" s="165"/>
      <c r="BD907" s="161"/>
      <c r="BE907" s="161"/>
      <c r="BF907" s="161"/>
      <c r="BG907" s="161"/>
      <c r="BH907" s="28"/>
      <c r="BI907" s="161"/>
      <c r="BJ907" s="161"/>
      <c r="BK907" s="161"/>
      <c r="BL907" s="161"/>
      <c r="BO907" s="161"/>
      <c r="BP907" s="161"/>
      <c r="BQ907" s="161"/>
      <c r="BR907" s="161"/>
      <c r="BT907" s="161"/>
      <c r="BU907" s="161"/>
      <c r="BV907" s="161"/>
      <c r="BW907" s="161"/>
      <c r="BY907" s="28"/>
      <c r="CI907" s="174"/>
      <c r="CL907" s="28"/>
      <c r="CO907" s="28"/>
      <c r="CX907" s="174"/>
      <c r="DA907" s="28"/>
      <c r="DD907" s="28"/>
    </row>
    <row r="908" spans="47:108">
      <c r="AU908" s="12"/>
      <c r="AV908" s="12"/>
      <c r="AW908" s="12"/>
      <c r="AX908" s="12"/>
      <c r="AY908" s="161"/>
      <c r="AZ908" s="161"/>
      <c r="BA908" s="161"/>
      <c r="BB908" s="161"/>
      <c r="BC908" s="165"/>
      <c r="BD908" s="161"/>
      <c r="BE908" s="161"/>
      <c r="BF908" s="161"/>
      <c r="BG908" s="161"/>
      <c r="BH908" s="28"/>
      <c r="BI908" s="161"/>
      <c r="BJ908" s="161"/>
      <c r="BK908" s="161"/>
      <c r="BL908" s="161"/>
      <c r="BO908" s="161"/>
      <c r="BP908" s="161"/>
      <c r="BQ908" s="161"/>
      <c r="BR908" s="161"/>
      <c r="BT908" s="161"/>
      <c r="BU908" s="161"/>
      <c r="BV908" s="161"/>
      <c r="BW908" s="161"/>
      <c r="BY908" s="28"/>
      <c r="CI908" s="174"/>
      <c r="CL908" s="28"/>
      <c r="CO908" s="28"/>
      <c r="CX908" s="174"/>
      <c r="DA908" s="28"/>
      <c r="DD908" s="28"/>
    </row>
    <row r="909" spans="47:108">
      <c r="AU909" s="12"/>
      <c r="AV909" s="12"/>
      <c r="AW909" s="12"/>
      <c r="AX909" s="12"/>
      <c r="AY909" s="161"/>
      <c r="AZ909" s="161"/>
      <c r="BA909" s="161"/>
      <c r="BB909" s="161"/>
      <c r="BC909" s="165"/>
      <c r="BD909" s="161"/>
      <c r="BE909" s="161"/>
      <c r="BF909" s="161"/>
      <c r="BG909" s="161"/>
      <c r="BH909" s="28"/>
      <c r="BI909" s="161"/>
      <c r="BJ909" s="161"/>
      <c r="BK909" s="161"/>
      <c r="BL909" s="161"/>
      <c r="BO909" s="161"/>
      <c r="BP909" s="161"/>
      <c r="BQ909" s="161"/>
      <c r="BR909" s="161"/>
      <c r="BT909" s="161"/>
      <c r="BU909" s="161"/>
      <c r="BV909" s="161"/>
      <c r="BW909" s="161"/>
      <c r="BY909" s="28"/>
      <c r="CI909" s="174"/>
      <c r="CL909" s="28"/>
      <c r="CO909" s="28"/>
      <c r="CX909" s="174"/>
      <c r="DA909" s="28"/>
      <c r="DD909" s="28"/>
    </row>
    <row r="910" spans="47:108">
      <c r="AU910" s="12"/>
      <c r="AV910" s="12"/>
      <c r="AW910" s="12"/>
      <c r="AX910" s="12"/>
      <c r="AY910" s="161"/>
      <c r="AZ910" s="161"/>
      <c r="BA910" s="161"/>
      <c r="BB910" s="161"/>
      <c r="BC910" s="165"/>
      <c r="BD910" s="161"/>
      <c r="BE910" s="161"/>
      <c r="BF910" s="161"/>
      <c r="BG910" s="161"/>
      <c r="BH910" s="28"/>
      <c r="BI910" s="161"/>
      <c r="BJ910" s="161"/>
      <c r="BK910" s="161"/>
      <c r="BL910" s="161"/>
      <c r="BO910" s="161"/>
      <c r="BP910" s="161"/>
      <c r="BQ910" s="161"/>
      <c r="BR910" s="161"/>
      <c r="BT910" s="161"/>
      <c r="BU910" s="161"/>
      <c r="BV910" s="161"/>
      <c r="BW910" s="161"/>
      <c r="BY910" s="28"/>
      <c r="CI910" s="174"/>
      <c r="CL910" s="28"/>
      <c r="CO910" s="28"/>
      <c r="CX910" s="174"/>
      <c r="DA910" s="28"/>
      <c r="DD910" s="28"/>
    </row>
    <row r="911" spans="47:108">
      <c r="AU911" s="12"/>
      <c r="AV911" s="12"/>
      <c r="AW911" s="12"/>
      <c r="AX911" s="12"/>
      <c r="AY911" s="161"/>
      <c r="AZ911" s="161"/>
      <c r="BA911" s="161"/>
      <c r="BB911" s="161"/>
      <c r="BC911" s="165"/>
      <c r="BD911" s="161"/>
      <c r="BE911" s="161"/>
      <c r="BF911" s="161"/>
      <c r="BG911" s="161"/>
      <c r="BH911" s="28"/>
      <c r="BI911" s="161"/>
      <c r="BJ911" s="161"/>
      <c r="BK911" s="161"/>
      <c r="BL911" s="161"/>
      <c r="BO911" s="161"/>
      <c r="BP911" s="161"/>
      <c r="BQ911" s="161"/>
      <c r="BR911" s="161"/>
      <c r="BT911" s="161"/>
      <c r="BU911" s="161"/>
      <c r="BV911" s="161"/>
      <c r="BW911" s="161"/>
      <c r="BY911" s="28"/>
      <c r="CI911" s="174"/>
      <c r="CL911" s="28"/>
      <c r="CO911" s="28"/>
      <c r="CX911" s="174"/>
      <c r="DA911" s="28"/>
      <c r="DD911" s="28"/>
    </row>
    <row r="912" spans="47:108">
      <c r="AU912" s="12"/>
      <c r="AV912" s="12"/>
      <c r="AW912" s="12"/>
      <c r="AX912" s="12"/>
      <c r="AY912" s="161"/>
      <c r="AZ912" s="161"/>
      <c r="BA912" s="161"/>
      <c r="BB912" s="161"/>
      <c r="BC912" s="165"/>
      <c r="BD912" s="161"/>
      <c r="BE912" s="161"/>
      <c r="BF912" s="161"/>
      <c r="BG912" s="161"/>
      <c r="BH912" s="28"/>
      <c r="BI912" s="161"/>
      <c r="BJ912" s="161"/>
      <c r="BK912" s="161"/>
      <c r="BL912" s="161"/>
      <c r="BO912" s="161"/>
      <c r="BP912" s="161"/>
      <c r="BQ912" s="161"/>
      <c r="BR912" s="161"/>
      <c r="BT912" s="161"/>
      <c r="BU912" s="161"/>
      <c r="BV912" s="161"/>
      <c r="BW912" s="161"/>
      <c r="BY912" s="28"/>
      <c r="CI912" s="174"/>
      <c r="CL912" s="28"/>
      <c r="CO912" s="28"/>
      <c r="CX912" s="174"/>
      <c r="DA912" s="28"/>
      <c r="DD912" s="28"/>
    </row>
    <row r="913" spans="47:108">
      <c r="AU913" s="12"/>
      <c r="AV913" s="12"/>
      <c r="AW913" s="12"/>
      <c r="AX913" s="12"/>
      <c r="AY913" s="161"/>
      <c r="AZ913" s="161"/>
      <c r="BA913" s="161"/>
      <c r="BB913" s="161"/>
      <c r="BC913" s="165"/>
      <c r="BD913" s="161"/>
      <c r="BE913" s="161"/>
      <c r="BF913" s="161"/>
      <c r="BG913" s="161"/>
      <c r="BH913" s="28"/>
      <c r="BI913" s="161"/>
      <c r="BJ913" s="161"/>
      <c r="BK913" s="161"/>
      <c r="BL913" s="161"/>
      <c r="BO913" s="161"/>
      <c r="BP913" s="161"/>
      <c r="BQ913" s="161"/>
      <c r="BR913" s="161"/>
      <c r="BT913" s="161"/>
      <c r="BU913" s="161"/>
      <c r="BV913" s="161"/>
      <c r="BW913" s="161"/>
      <c r="BY913" s="28"/>
      <c r="CI913" s="174"/>
      <c r="CL913" s="28"/>
      <c r="CO913" s="28"/>
      <c r="CX913" s="174"/>
      <c r="DA913" s="28"/>
      <c r="DD913" s="28"/>
    </row>
    <row r="914" spans="47:108">
      <c r="AU914" s="12"/>
      <c r="AV914" s="12"/>
      <c r="AW914" s="12"/>
      <c r="AX914" s="12"/>
      <c r="AY914" s="161"/>
      <c r="AZ914" s="161"/>
      <c r="BA914" s="161"/>
      <c r="BB914" s="161"/>
      <c r="BC914" s="165"/>
      <c r="BD914" s="161"/>
      <c r="BE914" s="161"/>
      <c r="BF914" s="161"/>
      <c r="BG914" s="161"/>
      <c r="BH914" s="28"/>
      <c r="BI914" s="161"/>
      <c r="BJ914" s="161"/>
      <c r="BK914" s="161"/>
      <c r="BL914" s="161"/>
      <c r="BO914" s="161"/>
      <c r="BP914" s="161"/>
      <c r="BQ914" s="161"/>
      <c r="BR914" s="161"/>
      <c r="BT914" s="161"/>
      <c r="BU914" s="161"/>
      <c r="BV914" s="161"/>
      <c r="BW914" s="161"/>
      <c r="BY914" s="28"/>
      <c r="CI914" s="174"/>
      <c r="CL914" s="28"/>
      <c r="CO914" s="28"/>
      <c r="CX914" s="174"/>
      <c r="DA914" s="28"/>
      <c r="DD914" s="28"/>
    </row>
    <row r="915" spans="47:108">
      <c r="AU915" s="12"/>
      <c r="AV915" s="12"/>
      <c r="AW915" s="12"/>
      <c r="AX915" s="12"/>
      <c r="AY915" s="161"/>
      <c r="AZ915" s="161"/>
      <c r="BA915" s="161"/>
      <c r="BB915" s="161"/>
      <c r="BC915" s="165"/>
      <c r="BD915" s="161"/>
      <c r="BE915" s="161"/>
      <c r="BF915" s="161"/>
      <c r="BG915" s="161"/>
      <c r="BH915" s="28"/>
      <c r="BI915" s="161"/>
      <c r="BJ915" s="161"/>
      <c r="BK915" s="161"/>
      <c r="BL915" s="161"/>
      <c r="BO915" s="161"/>
      <c r="BP915" s="161"/>
      <c r="BQ915" s="161"/>
      <c r="BR915" s="161"/>
      <c r="BT915" s="161"/>
      <c r="BU915" s="161"/>
      <c r="BV915" s="161"/>
      <c r="BW915" s="161"/>
      <c r="BY915" s="28"/>
      <c r="CI915" s="174"/>
      <c r="CL915" s="28"/>
      <c r="CO915" s="28"/>
      <c r="CX915" s="174"/>
      <c r="DA915" s="28"/>
      <c r="DD915" s="28"/>
    </row>
    <row r="916" spans="47:108">
      <c r="AU916" s="12"/>
      <c r="AV916" s="12"/>
      <c r="AW916" s="12"/>
      <c r="AX916" s="12"/>
      <c r="AY916" s="161"/>
      <c r="AZ916" s="161"/>
      <c r="BA916" s="161"/>
      <c r="BB916" s="161"/>
      <c r="BC916" s="165"/>
      <c r="BD916" s="161"/>
      <c r="BE916" s="161"/>
      <c r="BF916" s="161"/>
      <c r="BG916" s="161"/>
      <c r="BH916" s="28"/>
      <c r="BI916" s="161"/>
      <c r="BJ916" s="161"/>
      <c r="BK916" s="161"/>
      <c r="BL916" s="161"/>
      <c r="BO916" s="161"/>
      <c r="BP916" s="161"/>
      <c r="BQ916" s="161"/>
      <c r="BR916" s="161"/>
      <c r="BT916" s="161"/>
      <c r="BU916" s="161"/>
      <c r="BV916" s="161"/>
      <c r="BW916" s="161"/>
      <c r="BY916" s="28"/>
      <c r="CI916" s="174"/>
      <c r="CL916" s="28"/>
      <c r="CO916" s="28"/>
      <c r="CX916" s="174"/>
      <c r="DA916" s="28"/>
      <c r="DD916" s="28"/>
    </row>
    <row r="917" spans="47:108">
      <c r="AU917" s="12"/>
      <c r="AV917" s="12"/>
      <c r="AW917" s="12"/>
      <c r="AX917" s="12"/>
      <c r="AY917" s="161"/>
      <c r="AZ917" s="161"/>
      <c r="BA917" s="161"/>
      <c r="BB917" s="161"/>
      <c r="BC917" s="165"/>
      <c r="BD917" s="161"/>
      <c r="BE917" s="161"/>
      <c r="BF917" s="161"/>
      <c r="BG917" s="161"/>
      <c r="BH917" s="28"/>
      <c r="BI917" s="161"/>
      <c r="BJ917" s="161"/>
      <c r="BK917" s="161"/>
      <c r="BL917" s="161"/>
      <c r="BO917" s="161"/>
      <c r="BP917" s="161"/>
      <c r="BQ917" s="161"/>
      <c r="BR917" s="161"/>
      <c r="BT917" s="161"/>
      <c r="BU917" s="161"/>
      <c r="BV917" s="161"/>
      <c r="BW917" s="161"/>
      <c r="BY917" s="28"/>
      <c r="CI917" s="174"/>
      <c r="CL917" s="28"/>
      <c r="CO917" s="28"/>
      <c r="CX917" s="174"/>
      <c r="DA917" s="28"/>
      <c r="DD917" s="28"/>
    </row>
    <row r="918" spans="47:108">
      <c r="AU918" s="12"/>
      <c r="AV918" s="12"/>
      <c r="AW918" s="12"/>
      <c r="AX918" s="12"/>
      <c r="AY918" s="161"/>
      <c r="AZ918" s="161"/>
      <c r="BA918" s="161"/>
      <c r="BB918" s="161"/>
      <c r="BC918" s="165"/>
      <c r="BD918" s="161"/>
      <c r="BE918" s="161"/>
      <c r="BF918" s="161"/>
      <c r="BG918" s="161"/>
      <c r="BH918" s="28"/>
      <c r="BI918" s="161"/>
      <c r="BJ918" s="161"/>
      <c r="BK918" s="161"/>
      <c r="BL918" s="161"/>
      <c r="BO918" s="161"/>
      <c r="BP918" s="161"/>
      <c r="BQ918" s="161"/>
      <c r="BR918" s="161"/>
      <c r="BT918" s="161"/>
      <c r="BU918" s="161"/>
      <c r="BV918" s="161"/>
      <c r="BW918" s="161"/>
      <c r="BY918" s="28"/>
      <c r="CI918" s="174"/>
      <c r="CL918" s="28"/>
      <c r="CO918" s="28"/>
      <c r="CX918" s="174"/>
      <c r="DA918" s="28"/>
      <c r="DD918" s="28"/>
    </row>
    <row r="919" spans="47:108">
      <c r="AU919" s="12"/>
      <c r="AV919" s="12"/>
      <c r="AW919" s="12"/>
      <c r="AX919" s="12"/>
      <c r="AY919" s="161"/>
      <c r="AZ919" s="161"/>
      <c r="BA919" s="161"/>
      <c r="BB919" s="161"/>
      <c r="BC919" s="165"/>
      <c r="BD919" s="161"/>
      <c r="BE919" s="161"/>
      <c r="BF919" s="161"/>
      <c r="BG919" s="161"/>
      <c r="BH919" s="28"/>
      <c r="BI919" s="161"/>
      <c r="BJ919" s="161"/>
      <c r="BK919" s="161"/>
      <c r="BL919" s="161"/>
      <c r="BO919" s="161"/>
      <c r="BP919" s="161"/>
      <c r="BQ919" s="161"/>
      <c r="BR919" s="161"/>
      <c r="BT919" s="161"/>
      <c r="BU919" s="161"/>
      <c r="BV919" s="161"/>
      <c r="BW919" s="161"/>
      <c r="BY919" s="28"/>
      <c r="CI919" s="174"/>
      <c r="CL919" s="28"/>
      <c r="CO919" s="28"/>
      <c r="CX919" s="174"/>
      <c r="DA919" s="28"/>
      <c r="DD919" s="28"/>
    </row>
    <row r="920" spans="47:108">
      <c r="AU920" s="12"/>
      <c r="AV920" s="12"/>
      <c r="AW920" s="12"/>
      <c r="AX920" s="12"/>
      <c r="AY920" s="161"/>
      <c r="AZ920" s="161"/>
      <c r="BA920" s="161"/>
      <c r="BB920" s="161"/>
      <c r="BC920" s="165"/>
      <c r="BD920" s="161"/>
      <c r="BE920" s="161"/>
      <c r="BF920" s="161"/>
      <c r="BG920" s="161"/>
      <c r="BH920" s="28"/>
      <c r="BI920" s="161"/>
      <c r="BJ920" s="161"/>
      <c r="BK920" s="161"/>
      <c r="BL920" s="161"/>
      <c r="BO920" s="161"/>
      <c r="BP920" s="161"/>
      <c r="BQ920" s="161"/>
      <c r="BR920" s="161"/>
      <c r="BT920" s="161"/>
      <c r="BU920" s="161"/>
      <c r="BV920" s="161"/>
      <c r="BW920" s="161"/>
      <c r="BY920" s="28"/>
      <c r="CI920" s="174"/>
      <c r="CL920" s="28"/>
      <c r="CO920" s="28"/>
      <c r="CX920" s="174"/>
      <c r="DA920" s="28"/>
      <c r="DD920" s="28"/>
    </row>
    <row r="921" spans="47:108">
      <c r="AU921" s="12"/>
      <c r="AV921" s="12"/>
      <c r="AW921" s="12"/>
      <c r="AX921" s="12"/>
      <c r="AY921" s="161"/>
      <c r="AZ921" s="161"/>
      <c r="BA921" s="161"/>
      <c r="BB921" s="161"/>
      <c r="BC921" s="165"/>
      <c r="BD921" s="161"/>
      <c r="BE921" s="161"/>
      <c r="BF921" s="161"/>
      <c r="BG921" s="161"/>
      <c r="BH921" s="28"/>
      <c r="BI921" s="161"/>
      <c r="BJ921" s="161"/>
      <c r="BK921" s="161"/>
      <c r="BL921" s="161"/>
      <c r="BO921" s="161"/>
      <c r="BP921" s="161"/>
      <c r="BQ921" s="161"/>
      <c r="BR921" s="161"/>
      <c r="BT921" s="161"/>
      <c r="BU921" s="161"/>
      <c r="BV921" s="161"/>
      <c r="BW921" s="161"/>
      <c r="BY921" s="28"/>
      <c r="CI921" s="174"/>
      <c r="CL921" s="28"/>
      <c r="CO921" s="28"/>
      <c r="CX921" s="174"/>
      <c r="DA921" s="28"/>
      <c r="DD921" s="28"/>
    </row>
    <row r="922" spans="47:108">
      <c r="AU922" s="12"/>
      <c r="AV922" s="12"/>
      <c r="AW922" s="12"/>
      <c r="AX922" s="12"/>
      <c r="AY922" s="161"/>
      <c r="AZ922" s="161"/>
      <c r="BA922" s="161"/>
      <c r="BB922" s="161"/>
      <c r="BC922" s="165"/>
      <c r="BD922" s="161"/>
      <c r="BE922" s="161"/>
      <c r="BF922" s="161"/>
      <c r="BG922" s="161"/>
      <c r="BH922" s="28"/>
      <c r="BI922" s="161"/>
      <c r="BJ922" s="161"/>
      <c r="BK922" s="161"/>
      <c r="BL922" s="161"/>
      <c r="BO922" s="161"/>
      <c r="BP922" s="161"/>
      <c r="BQ922" s="161"/>
      <c r="BR922" s="161"/>
      <c r="BT922" s="161"/>
      <c r="BU922" s="161"/>
      <c r="BV922" s="161"/>
      <c r="BW922" s="161"/>
      <c r="BY922" s="28"/>
      <c r="CI922" s="174"/>
      <c r="CL922" s="28"/>
      <c r="CO922" s="28"/>
      <c r="CX922" s="174"/>
      <c r="DA922" s="28"/>
      <c r="DD922" s="28"/>
    </row>
    <row r="923" spans="47:108">
      <c r="AU923" s="12"/>
      <c r="AV923" s="12"/>
      <c r="AW923" s="12"/>
      <c r="AX923" s="12"/>
      <c r="AY923" s="161"/>
      <c r="AZ923" s="161"/>
      <c r="BA923" s="161"/>
      <c r="BB923" s="161"/>
      <c r="BC923" s="165"/>
      <c r="BD923" s="161"/>
      <c r="BE923" s="161"/>
      <c r="BF923" s="161"/>
      <c r="BG923" s="161"/>
      <c r="BH923" s="28"/>
      <c r="BI923" s="161"/>
      <c r="BJ923" s="161"/>
      <c r="BK923" s="161"/>
      <c r="BL923" s="161"/>
      <c r="BO923" s="161"/>
      <c r="BP923" s="161"/>
      <c r="BQ923" s="161"/>
      <c r="BR923" s="161"/>
      <c r="BT923" s="161"/>
      <c r="BU923" s="161"/>
      <c r="BV923" s="161"/>
      <c r="BW923" s="161"/>
      <c r="BY923" s="28"/>
      <c r="CI923" s="174"/>
      <c r="CL923" s="28"/>
      <c r="CO923" s="28"/>
      <c r="CX923" s="174"/>
      <c r="DA923" s="28"/>
      <c r="DD923" s="28"/>
    </row>
    <row r="924" spans="47:108">
      <c r="AU924" s="12"/>
      <c r="AV924" s="12"/>
      <c r="AW924" s="12"/>
      <c r="AX924" s="12"/>
      <c r="AY924" s="161"/>
      <c r="AZ924" s="161"/>
      <c r="BA924" s="161"/>
      <c r="BB924" s="161"/>
      <c r="BC924" s="165"/>
      <c r="BD924" s="161"/>
      <c r="BE924" s="161"/>
      <c r="BF924" s="161"/>
      <c r="BG924" s="161"/>
      <c r="BH924" s="28"/>
      <c r="BI924" s="161"/>
      <c r="BJ924" s="161"/>
      <c r="BK924" s="161"/>
      <c r="BL924" s="161"/>
      <c r="BO924" s="161"/>
      <c r="BP924" s="161"/>
      <c r="BQ924" s="161"/>
      <c r="BR924" s="161"/>
      <c r="BT924" s="161"/>
      <c r="BU924" s="161"/>
      <c r="BV924" s="161"/>
      <c r="BW924" s="161"/>
      <c r="BY924" s="28"/>
      <c r="CI924" s="174"/>
      <c r="CL924" s="28"/>
      <c r="CO924" s="28"/>
      <c r="CX924" s="174"/>
      <c r="DA924" s="28"/>
      <c r="DD924" s="28"/>
    </row>
    <row r="925" spans="47:108">
      <c r="AU925" s="12"/>
      <c r="AV925" s="12"/>
      <c r="AW925" s="12"/>
      <c r="AX925" s="12"/>
      <c r="AY925" s="161"/>
      <c r="AZ925" s="161"/>
      <c r="BA925" s="161"/>
      <c r="BB925" s="161"/>
      <c r="BC925" s="165"/>
      <c r="BD925" s="161"/>
      <c r="BE925" s="161"/>
      <c r="BF925" s="161"/>
      <c r="BG925" s="161"/>
      <c r="BH925" s="28"/>
      <c r="BI925" s="161"/>
      <c r="BJ925" s="161"/>
      <c r="BK925" s="161"/>
      <c r="BL925" s="161"/>
      <c r="BO925" s="161"/>
      <c r="BP925" s="161"/>
      <c r="BQ925" s="161"/>
      <c r="BR925" s="161"/>
      <c r="BT925" s="161"/>
      <c r="BU925" s="161"/>
      <c r="BV925" s="161"/>
      <c r="BW925" s="161"/>
      <c r="BY925" s="28"/>
      <c r="CI925" s="174"/>
      <c r="CL925" s="28"/>
      <c r="CO925" s="28"/>
      <c r="CX925" s="174"/>
      <c r="DA925" s="28"/>
      <c r="DD925" s="28"/>
    </row>
    <row r="926" spans="47:108">
      <c r="AU926" s="12"/>
      <c r="AV926" s="12"/>
      <c r="AW926" s="12"/>
      <c r="AX926" s="12"/>
      <c r="AY926" s="161"/>
      <c r="AZ926" s="161"/>
      <c r="BA926" s="161"/>
      <c r="BB926" s="161"/>
      <c r="BC926" s="165"/>
      <c r="BD926" s="161"/>
      <c r="BE926" s="161"/>
      <c r="BF926" s="161"/>
      <c r="BG926" s="161"/>
      <c r="BH926" s="28"/>
      <c r="BI926" s="161"/>
      <c r="BJ926" s="161"/>
      <c r="BK926" s="161"/>
      <c r="BL926" s="161"/>
      <c r="BO926" s="161"/>
      <c r="BP926" s="161"/>
      <c r="BQ926" s="161"/>
      <c r="BR926" s="161"/>
      <c r="BT926" s="161"/>
      <c r="BU926" s="161"/>
      <c r="BV926" s="161"/>
      <c r="BW926" s="161"/>
      <c r="BY926" s="28"/>
      <c r="CI926" s="174"/>
      <c r="CL926" s="28"/>
      <c r="CO926" s="28"/>
      <c r="CX926" s="174"/>
      <c r="DA926" s="28"/>
      <c r="DD926" s="28"/>
    </row>
    <row r="927" spans="47:108">
      <c r="AU927" s="12"/>
      <c r="AV927" s="12"/>
      <c r="AW927" s="12"/>
      <c r="AX927" s="12"/>
      <c r="AY927" s="161"/>
      <c r="AZ927" s="161"/>
      <c r="BA927" s="161"/>
      <c r="BB927" s="161"/>
      <c r="BC927" s="165"/>
      <c r="BD927" s="161"/>
      <c r="BE927" s="161"/>
      <c r="BF927" s="161"/>
      <c r="BG927" s="161"/>
      <c r="BH927" s="28"/>
      <c r="BI927" s="161"/>
      <c r="BJ927" s="161"/>
      <c r="BK927" s="161"/>
      <c r="BL927" s="161"/>
      <c r="BO927" s="161"/>
      <c r="BP927" s="161"/>
      <c r="BQ927" s="161"/>
      <c r="BR927" s="161"/>
      <c r="BT927" s="161"/>
      <c r="BU927" s="161"/>
      <c r="BV927" s="161"/>
      <c r="BW927" s="161"/>
      <c r="BY927" s="28"/>
      <c r="CI927" s="174"/>
      <c r="CL927" s="28"/>
      <c r="CO927" s="28"/>
      <c r="CX927" s="174"/>
      <c r="DA927" s="28"/>
      <c r="DD927" s="28"/>
    </row>
    <row r="928" spans="47:108">
      <c r="AU928" s="12"/>
      <c r="AV928" s="12"/>
      <c r="AW928" s="12"/>
      <c r="AX928" s="12"/>
      <c r="AY928" s="161"/>
      <c r="AZ928" s="161"/>
      <c r="BA928" s="161"/>
      <c r="BB928" s="161"/>
      <c r="BC928" s="165"/>
      <c r="BD928" s="161"/>
      <c r="BE928" s="161"/>
      <c r="BF928" s="161"/>
      <c r="BG928" s="161"/>
      <c r="BH928" s="28"/>
      <c r="BI928" s="161"/>
      <c r="BJ928" s="161"/>
      <c r="BK928" s="161"/>
      <c r="BL928" s="161"/>
      <c r="BO928" s="161"/>
      <c r="BP928" s="161"/>
      <c r="BQ928" s="161"/>
      <c r="BR928" s="161"/>
      <c r="BT928" s="161"/>
      <c r="BU928" s="161"/>
      <c r="BV928" s="161"/>
      <c r="BW928" s="161"/>
      <c r="BY928" s="28"/>
      <c r="CI928" s="174"/>
      <c r="CL928" s="28"/>
      <c r="CO928" s="28"/>
      <c r="CX928" s="174"/>
      <c r="DA928" s="28"/>
      <c r="DD928" s="28"/>
    </row>
    <row r="929" spans="47:108">
      <c r="AU929" s="12"/>
      <c r="AV929" s="12"/>
      <c r="AW929" s="12"/>
      <c r="AX929" s="12"/>
      <c r="AY929" s="161"/>
      <c r="AZ929" s="161"/>
      <c r="BA929" s="161"/>
      <c r="BB929" s="161"/>
      <c r="BC929" s="165"/>
      <c r="BD929" s="161"/>
      <c r="BE929" s="161"/>
      <c r="BF929" s="161"/>
      <c r="BG929" s="161"/>
      <c r="BH929" s="28"/>
      <c r="BI929" s="161"/>
      <c r="BJ929" s="161"/>
      <c r="BK929" s="161"/>
      <c r="BL929" s="161"/>
      <c r="BO929" s="161"/>
      <c r="BP929" s="161"/>
      <c r="BQ929" s="161"/>
      <c r="BR929" s="161"/>
      <c r="BT929" s="161"/>
      <c r="BU929" s="161"/>
      <c r="BV929" s="161"/>
      <c r="BW929" s="161"/>
      <c r="BY929" s="28"/>
      <c r="CI929" s="174"/>
      <c r="CL929" s="28"/>
      <c r="CO929" s="28"/>
      <c r="CX929" s="174"/>
      <c r="DA929" s="28"/>
      <c r="DD929" s="28"/>
    </row>
    <row r="930" spans="47:108">
      <c r="AU930" s="12"/>
      <c r="AV930" s="12"/>
      <c r="AW930" s="12"/>
      <c r="AX930" s="12"/>
      <c r="AY930" s="161"/>
      <c r="AZ930" s="161"/>
      <c r="BA930" s="161"/>
      <c r="BB930" s="161"/>
      <c r="BC930" s="165"/>
      <c r="BD930" s="161"/>
      <c r="BE930" s="161"/>
      <c r="BF930" s="161"/>
      <c r="BG930" s="161"/>
      <c r="BH930" s="28"/>
      <c r="BI930" s="161"/>
      <c r="BJ930" s="161"/>
      <c r="BK930" s="161"/>
      <c r="BL930" s="161"/>
      <c r="BO930" s="161"/>
      <c r="BP930" s="161"/>
      <c r="BQ930" s="161"/>
      <c r="BR930" s="161"/>
      <c r="BT930" s="161"/>
      <c r="BU930" s="161"/>
      <c r="BV930" s="161"/>
      <c r="BW930" s="161"/>
      <c r="BY930" s="28"/>
      <c r="CI930" s="174"/>
      <c r="CL930" s="28"/>
      <c r="CO930" s="28"/>
      <c r="CX930" s="174"/>
      <c r="DA930" s="28"/>
      <c r="DD930" s="28"/>
    </row>
    <row r="931" spans="47:108">
      <c r="AU931" s="12"/>
      <c r="AV931" s="12"/>
      <c r="AW931" s="12"/>
      <c r="AX931" s="12"/>
      <c r="AY931" s="161"/>
      <c r="AZ931" s="161"/>
      <c r="BA931" s="161"/>
      <c r="BB931" s="161"/>
      <c r="BC931" s="165"/>
      <c r="BD931" s="161"/>
      <c r="BE931" s="161"/>
      <c r="BF931" s="161"/>
      <c r="BG931" s="161"/>
      <c r="BH931" s="28"/>
      <c r="BI931" s="161"/>
      <c r="BJ931" s="161"/>
      <c r="BK931" s="161"/>
      <c r="BL931" s="161"/>
      <c r="BO931" s="161"/>
      <c r="BP931" s="161"/>
      <c r="BQ931" s="161"/>
      <c r="BR931" s="161"/>
      <c r="BT931" s="161"/>
      <c r="BU931" s="161"/>
      <c r="BV931" s="161"/>
      <c r="BW931" s="161"/>
      <c r="BY931" s="28"/>
      <c r="CI931" s="174"/>
      <c r="CL931" s="28"/>
      <c r="CO931" s="28"/>
      <c r="CX931" s="174"/>
      <c r="DA931" s="28"/>
      <c r="DD931" s="28"/>
    </row>
    <row r="932" spans="47:108">
      <c r="AU932" s="12"/>
      <c r="AV932" s="12"/>
      <c r="AW932" s="12"/>
      <c r="AX932" s="12"/>
      <c r="AY932" s="161"/>
      <c r="AZ932" s="161"/>
      <c r="BA932" s="161"/>
      <c r="BB932" s="161"/>
      <c r="BC932" s="165"/>
      <c r="BD932" s="161"/>
      <c r="BE932" s="161"/>
      <c r="BF932" s="161"/>
      <c r="BG932" s="161"/>
      <c r="BH932" s="28"/>
      <c r="BI932" s="161"/>
      <c r="BJ932" s="161"/>
      <c r="BK932" s="161"/>
      <c r="BL932" s="161"/>
      <c r="BO932" s="161"/>
      <c r="BP932" s="161"/>
      <c r="BQ932" s="161"/>
      <c r="BR932" s="161"/>
      <c r="BT932" s="161"/>
      <c r="BU932" s="161"/>
      <c r="BV932" s="161"/>
      <c r="BW932" s="161"/>
      <c r="BY932" s="28"/>
      <c r="CI932" s="174"/>
      <c r="CL932" s="28"/>
      <c r="CO932" s="28"/>
      <c r="CX932" s="174"/>
      <c r="DA932" s="28"/>
      <c r="DD932" s="28"/>
    </row>
    <row r="933" spans="47:108">
      <c r="AU933" s="12"/>
      <c r="AV933" s="12"/>
      <c r="AW933" s="12"/>
      <c r="AX933" s="12"/>
      <c r="AY933" s="161"/>
      <c r="AZ933" s="161"/>
      <c r="BA933" s="161"/>
      <c r="BB933" s="161"/>
      <c r="BC933" s="165"/>
      <c r="BD933" s="161"/>
      <c r="BE933" s="161"/>
      <c r="BF933" s="161"/>
      <c r="BG933" s="161"/>
      <c r="BH933" s="28"/>
      <c r="BI933" s="161"/>
      <c r="BJ933" s="161"/>
      <c r="BK933" s="161"/>
      <c r="BL933" s="161"/>
      <c r="BO933" s="161"/>
      <c r="BP933" s="161"/>
      <c r="BQ933" s="161"/>
      <c r="BR933" s="161"/>
      <c r="BT933" s="161"/>
      <c r="BU933" s="161"/>
      <c r="BV933" s="161"/>
      <c r="BW933" s="161"/>
      <c r="BY933" s="28"/>
      <c r="CI933" s="174"/>
      <c r="CL933" s="28"/>
      <c r="CO933" s="28"/>
      <c r="CX933" s="174"/>
      <c r="DA933" s="28"/>
      <c r="DD933" s="28"/>
    </row>
    <row r="934" spans="47:108">
      <c r="AU934" s="12"/>
      <c r="AV934" s="12"/>
      <c r="AW934" s="12"/>
      <c r="AX934" s="12"/>
      <c r="AY934" s="161"/>
      <c r="AZ934" s="161"/>
      <c r="BA934" s="161"/>
      <c r="BB934" s="161"/>
      <c r="BC934" s="165"/>
      <c r="BD934" s="161"/>
      <c r="BE934" s="161"/>
      <c r="BF934" s="161"/>
      <c r="BG934" s="161"/>
      <c r="BH934" s="28"/>
      <c r="BI934" s="161"/>
      <c r="BJ934" s="161"/>
      <c r="BK934" s="161"/>
      <c r="BL934" s="161"/>
      <c r="BO934" s="161"/>
      <c r="BP934" s="161"/>
      <c r="BQ934" s="161"/>
      <c r="BR934" s="161"/>
      <c r="BT934" s="161"/>
      <c r="BU934" s="161"/>
      <c r="BV934" s="161"/>
      <c r="BW934" s="161"/>
      <c r="BY934" s="28"/>
      <c r="CI934" s="174"/>
      <c r="CL934" s="28"/>
      <c r="CO934" s="28"/>
      <c r="CX934" s="174"/>
      <c r="DA934" s="28"/>
      <c r="DD934" s="28"/>
    </row>
    <row r="935" spans="47:108">
      <c r="AU935" s="12"/>
      <c r="AV935" s="12"/>
      <c r="AW935" s="12"/>
      <c r="AX935" s="12"/>
      <c r="AY935" s="161"/>
      <c r="AZ935" s="161"/>
      <c r="BA935" s="161"/>
      <c r="BB935" s="161"/>
      <c r="BC935" s="165"/>
      <c r="BD935" s="161"/>
      <c r="BE935" s="161"/>
      <c r="BF935" s="161"/>
      <c r="BG935" s="161"/>
      <c r="BH935" s="28"/>
      <c r="BI935" s="161"/>
      <c r="BJ935" s="161"/>
      <c r="BK935" s="161"/>
      <c r="BL935" s="161"/>
      <c r="BO935" s="161"/>
      <c r="BP935" s="161"/>
      <c r="BQ935" s="161"/>
      <c r="BR935" s="161"/>
      <c r="BT935" s="161"/>
      <c r="BU935" s="161"/>
      <c r="BV935" s="161"/>
      <c r="BW935" s="161"/>
      <c r="BY935" s="28"/>
      <c r="CI935" s="174"/>
      <c r="CL935" s="28"/>
      <c r="CO935" s="28"/>
      <c r="CX935" s="174"/>
      <c r="DA935" s="28"/>
      <c r="DD935" s="28"/>
    </row>
    <row r="936" spans="47:108">
      <c r="AU936" s="12"/>
      <c r="AV936" s="12"/>
      <c r="AW936" s="12"/>
      <c r="AX936" s="12"/>
      <c r="AY936" s="161"/>
      <c r="AZ936" s="161"/>
      <c r="BA936" s="161"/>
      <c r="BB936" s="161"/>
      <c r="BC936" s="165"/>
      <c r="BD936" s="161"/>
      <c r="BE936" s="161"/>
      <c r="BF936" s="161"/>
      <c r="BG936" s="161"/>
      <c r="BH936" s="28"/>
      <c r="BI936" s="161"/>
      <c r="BJ936" s="161"/>
      <c r="BK936" s="161"/>
      <c r="BL936" s="161"/>
      <c r="BO936" s="161"/>
      <c r="BP936" s="161"/>
      <c r="BQ936" s="161"/>
      <c r="BR936" s="161"/>
      <c r="BT936" s="161"/>
      <c r="BU936" s="161"/>
      <c r="BV936" s="161"/>
      <c r="BW936" s="161"/>
      <c r="BY936" s="28"/>
      <c r="CI936" s="174"/>
      <c r="CL936" s="28"/>
      <c r="CO936" s="28"/>
      <c r="CX936" s="174"/>
      <c r="DA936" s="28"/>
      <c r="DD936" s="28"/>
    </row>
    <row r="937" spans="47:108">
      <c r="AU937" s="12"/>
      <c r="AV937" s="12"/>
      <c r="AW937" s="12"/>
      <c r="AX937" s="12"/>
      <c r="AY937" s="161"/>
      <c r="AZ937" s="161"/>
      <c r="BA937" s="161"/>
      <c r="BB937" s="161"/>
      <c r="BC937" s="165"/>
      <c r="BD937" s="161"/>
      <c r="BE937" s="161"/>
      <c r="BF937" s="161"/>
      <c r="BG937" s="161"/>
      <c r="BH937" s="28"/>
      <c r="BI937" s="161"/>
      <c r="BJ937" s="161"/>
      <c r="BK937" s="161"/>
      <c r="BL937" s="161"/>
      <c r="BO937" s="161"/>
      <c r="BP937" s="161"/>
      <c r="BQ937" s="161"/>
      <c r="BR937" s="161"/>
      <c r="BT937" s="161"/>
      <c r="BU937" s="161"/>
      <c r="BV937" s="161"/>
      <c r="BW937" s="161"/>
      <c r="BY937" s="28"/>
      <c r="CI937" s="174"/>
      <c r="CL937" s="28"/>
      <c r="CO937" s="28"/>
      <c r="CX937" s="174"/>
      <c r="DA937" s="28"/>
      <c r="DD937" s="28"/>
    </row>
    <row r="938" spans="47:108">
      <c r="AU938" s="12"/>
      <c r="AV938" s="12"/>
      <c r="AW938" s="12"/>
      <c r="AX938" s="12"/>
      <c r="AY938" s="161"/>
      <c r="AZ938" s="161"/>
      <c r="BA938" s="161"/>
      <c r="BB938" s="161"/>
      <c r="BC938" s="165"/>
      <c r="BD938" s="161"/>
      <c r="BE938" s="161"/>
      <c r="BF938" s="161"/>
      <c r="BG938" s="161"/>
      <c r="BH938" s="28"/>
      <c r="BI938" s="161"/>
      <c r="BJ938" s="161"/>
      <c r="BK938" s="161"/>
      <c r="BL938" s="161"/>
      <c r="BO938" s="161"/>
      <c r="BP938" s="161"/>
      <c r="BQ938" s="161"/>
      <c r="BR938" s="161"/>
      <c r="BT938" s="161"/>
      <c r="BU938" s="161"/>
      <c r="BV938" s="161"/>
      <c r="BW938" s="161"/>
      <c r="BY938" s="28"/>
      <c r="CI938" s="174"/>
      <c r="CL938" s="28"/>
      <c r="CO938" s="28"/>
      <c r="CX938" s="174"/>
      <c r="DA938" s="28"/>
      <c r="DD938" s="28"/>
    </row>
    <row r="939" spans="47:108">
      <c r="AU939" s="12"/>
      <c r="AV939" s="12"/>
      <c r="AW939" s="12"/>
      <c r="AX939" s="12"/>
      <c r="AY939" s="161"/>
      <c r="AZ939" s="161"/>
      <c r="BA939" s="161"/>
      <c r="BB939" s="161"/>
      <c r="BC939" s="165"/>
      <c r="BD939" s="161"/>
      <c r="BE939" s="161"/>
      <c r="BF939" s="161"/>
      <c r="BG939" s="161"/>
      <c r="BH939" s="28"/>
      <c r="BI939" s="161"/>
      <c r="BJ939" s="161"/>
      <c r="BK939" s="161"/>
      <c r="BL939" s="161"/>
      <c r="BO939" s="161"/>
      <c r="BP939" s="161"/>
      <c r="BQ939" s="161"/>
      <c r="BR939" s="161"/>
      <c r="BT939" s="161"/>
      <c r="BU939" s="161"/>
      <c r="BV939" s="161"/>
      <c r="BW939" s="161"/>
      <c r="BY939" s="28"/>
      <c r="CI939" s="174"/>
      <c r="CL939" s="28"/>
      <c r="CO939" s="28"/>
      <c r="CX939" s="174"/>
      <c r="DA939" s="28"/>
      <c r="DD939" s="28"/>
    </row>
    <row r="940" spans="47:108">
      <c r="AU940" s="12"/>
      <c r="AV940" s="12"/>
      <c r="AW940" s="12"/>
      <c r="AX940" s="12"/>
      <c r="AY940" s="161"/>
      <c r="AZ940" s="161"/>
      <c r="BA940" s="161"/>
      <c r="BB940" s="161"/>
      <c r="BC940" s="165"/>
      <c r="BD940" s="161"/>
      <c r="BE940" s="161"/>
      <c r="BF940" s="161"/>
      <c r="BG940" s="161"/>
      <c r="BH940" s="28"/>
      <c r="BI940" s="161"/>
      <c r="BJ940" s="161"/>
      <c r="BK940" s="161"/>
      <c r="BL940" s="161"/>
      <c r="BO940" s="161"/>
      <c r="BP940" s="161"/>
      <c r="BQ940" s="161"/>
      <c r="BR940" s="161"/>
      <c r="BT940" s="161"/>
      <c r="BU940" s="161"/>
      <c r="BV940" s="161"/>
      <c r="BW940" s="161"/>
      <c r="BY940" s="28"/>
      <c r="CI940" s="174"/>
      <c r="CL940" s="28"/>
      <c r="CO940" s="28"/>
      <c r="CX940" s="174"/>
      <c r="DA940" s="28"/>
      <c r="DD940" s="28"/>
    </row>
    <row r="941" spans="47:108">
      <c r="AU941" s="12"/>
      <c r="AV941" s="12"/>
      <c r="AW941" s="12"/>
      <c r="AX941" s="12"/>
      <c r="AY941" s="161"/>
      <c r="AZ941" s="161"/>
      <c r="BA941" s="161"/>
      <c r="BB941" s="161"/>
      <c r="BC941" s="165"/>
      <c r="BD941" s="161"/>
      <c r="BE941" s="161"/>
      <c r="BF941" s="161"/>
      <c r="BG941" s="161"/>
      <c r="BH941" s="28"/>
      <c r="BI941" s="161"/>
      <c r="BJ941" s="161"/>
      <c r="BK941" s="161"/>
      <c r="BL941" s="161"/>
      <c r="BO941" s="161"/>
      <c r="BP941" s="161"/>
      <c r="BQ941" s="161"/>
      <c r="BR941" s="161"/>
      <c r="BT941" s="161"/>
      <c r="BU941" s="161"/>
      <c r="BV941" s="161"/>
      <c r="BW941" s="161"/>
      <c r="BY941" s="28"/>
      <c r="CI941" s="174"/>
      <c r="CL941" s="28"/>
      <c r="CO941" s="28"/>
      <c r="CX941" s="174"/>
      <c r="DA941" s="28"/>
      <c r="DD941" s="28"/>
    </row>
    <row r="942" spans="47:108">
      <c r="AU942" s="12"/>
      <c r="AV942" s="12"/>
      <c r="AW942" s="12"/>
      <c r="AX942" s="12"/>
      <c r="AY942" s="161"/>
      <c r="AZ942" s="161"/>
      <c r="BA942" s="161"/>
      <c r="BB942" s="161"/>
      <c r="BC942" s="165"/>
      <c r="BD942" s="161"/>
      <c r="BE942" s="161"/>
      <c r="BF942" s="161"/>
      <c r="BG942" s="161"/>
      <c r="BH942" s="28"/>
      <c r="BI942" s="161"/>
      <c r="BJ942" s="161"/>
      <c r="BK942" s="161"/>
      <c r="BL942" s="161"/>
      <c r="BO942" s="161"/>
      <c r="BP942" s="161"/>
      <c r="BQ942" s="161"/>
      <c r="BR942" s="161"/>
      <c r="BT942" s="161"/>
      <c r="BU942" s="161"/>
      <c r="BV942" s="161"/>
      <c r="BW942" s="161"/>
      <c r="BY942" s="28"/>
      <c r="CI942" s="174"/>
      <c r="CL942" s="28"/>
      <c r="CO942" s="28"/>
      <c r="CX942" s="174"/>
      <c r="DA942" s="28"/>
      <c r="DD942" s="28"/>
    </row>
    <row r="943" spans="47:108">
      <c r="AU943" s="12"/>
      <c r="AV943" s="12"/>
      <c r="AW943" s="12"/>
      <c r="AX943" s="12"/>
      <c r="AY943" s="161"/>
      <c r="AZ943" s="161"/>
      <c r="BA943" s="161"/>
      <c r="BB943" s="161"/>
      <c r="BC943" s="165"/>
      <c r="BD943" s="161"/>
      <c r="BE943" s="161"/>
      <c r="BF943" s="161"/>
      <c r="BG943" s="161"/>
      <c r="BH943" s="28"/>
      <c r="BI943" s="161"/>
      <c r="BJ943" s="161"/>
      <c r="BK943" s="161"/>
      <c r="BL943" s="161"/>
      <c r="BO943" s="161"/>
      <c r="BP943" s="161"/>
      <c r="BQ943" s="161"/>
      <c r="BR943" s="161"/>
      <c r="BT943" s="161"/>
      <c r="BU943" s="161"/>
      <c r="BV943" s="161"/>
      <c r="BW943" s="161"/>
      <c r="BY943" s="28"/>
      <c r="CI943" s="174"/>
      <c r="CL943" s="28"/>
      <c r="CO943" s="28"/>
      <c r="CX943" s="174"/>
      <c r="DA943" s="28"/>
      <c r="DD943" s="28"/>
    </row>
    <row r="944" spans="47:108">
      <c r="AU944" s="12"/>
      <c r="AV944" s="12"/>
      <c r="AW944" s="12"/>
      <c r="AX944" s="12"/>
      <c r="AY944" s="161"/>
      <c r="AZ944" s="161"/>
      <c r="BA944" s="161"/>
      <c r="BB944" s="161"/>
      <c r="BC944" s="165"/>
      <c r="BD944" s="161"/>
      <c r="BE944" s="161"/>
      <c r="BF944" s="161"/>
      <c r="BG944" s="161"/>
      <c r="BH944" s="28"/>
      <c r="BI944" s="161"/>
      <c r="BJ944" s="161"/>
      <c r="BK944" s="161"/>
      <c r="BL944" s="161"/>
      <c r="BO944" s="161"/>
      <c r="BP944" s="161"/>
      <c r="BQ944" s="161"/>
      <c r="BR944" s="161"/>
      <c r="BT944" s="161"/>
      <c r="BU944" s="161"/>
      <c r="BV944" s="161"/>
      <c r="BW944" s="161"/>
      <c r="BY944" s="28"/>
      <c r="CI944" s="174"/>
      <c r="CL944" s="28"/>
      <c r="CO944" s="28"/>
      <c r="CX944" s="174"/>
      <c r="DA944" s="28"/>
      <c r="DD944" s="28"/>
    </row>
    <row r="945" spans="47:108">
      <c r="AU945" s="12"/>
      <c r="AV945" s="12"/>
      <c r="AW945" s="12"/>
      <c r="AX945" s="12"/>
      <c r="AY945" s="161"/>
      <c r="AZ945" s="161"/>
      <c r="BA945" s="161"/>
      <c r="BB945" s="161"/>
      <c r="BC945" s="165"/>
      <c r="BD945" s="161"/>
      <c r="BE945" s="161"/>
      <c r="BF945" s="161"/>
      <c r="BG945" s="161"/>
      <c r="BH945" s="28"/>
      <c r="BI945" s="161"/>
      <c r="BJ945" s="161"/>
      <c r="BK945" s="161"/>
      <c r="BL945" s="161"/>
      <c r="BO945" s="161"/>
      <c r="BP945" s="161"/>
      <c r="BQ945" s="161"/>
      <c r="BR945" s="161"/>
      <c r="BT945" s="161"/>
      <c r="BU945" s="161"/>
      <c r="BV945" s="161"/>
      <c r="BW945" s="161"/>
      <c r="BY945" s="28"/>
      <c r="CI945" s="174"/>
      <c r="CL945" s="28"/>
      <c r="CO945" s="28"/>
      <c r="CX945" s="174"/>
      <c r="DA945" s="28"/>
      <c r="DD945" s="28"/>
    </row>
    <row r="946" spans="47:108">
      <c r="AU946" s="12"/>
      <c r="AV946" s="12"/>
      <c r="AW946" s="12"/>
      <c r="AX946" s="12"/>
      <c r="AY946" s="161"/>
      <c r="AZ946" s="161"/>
      <c r="BA946" s="161"/>
      <c r="BB946" s="161"/>
      <c r="BC946" s="165"/>
      <c r="BD946" s="161"/>
      <c r="BE946" s="161"/>
      <c r="BF946" s="161"/>
      <c r="BG946" s="161"/>
      <c r="BH946" s="28"/>
      <c r="BI946" s="161"/>
      <c r="BJ946" s="161"/>
      <c r="BK946" s="161"/>
      <c r="BL946" s="161"/>
      <c r="BO946" s="161"/>
      <c r="BP946" s="161"/>
      <c r="BQ946" s="161"/>
      <c r="BR946" s="161"/>
      <c r="BT946" s="161"/>
      <c r="BU946" s="161"/>
      <c r="BV946" s="161"/>
      <c r="BW946" s="161"/>
      <c r="BY946" s="28"/>
      <c r="CI946" s="174"/>
      <c r="CL946" s="28"/>
      <c r="CO946" s="28"/>
      <c r="CX946" s="174"/>
      <c r="DA946" s="28"/>
      <c r="DD946" s="28"/>
    </row>
    <row r="947" spans="47:108">
      <c r="AU947" s="12"/>
      <c r="AV947" s="12"/>
      <c r="AW947" s="12"/>
      <c r="AX947" s="12"/>
      <c r="AY947" s="161"/>
      <c r="AZ947" s="161"/>
      <c r="BA947" s="161"/>
      <c r="BB947" s="161"/>
      <c r="BC947" s="165"/>
      <c r="BD947" s="161"/>
      <c r="BE947" s="161"/>
      <c r="BF947" s="161"/>
      <c r="BG947" s="161"/>
      <c r="BH947" s="28"/>
      <c r="BI947" s="161"/>
      <c r="BJ947" s="161"/>
      <c r="BK947" s="161"/>
      <c r="BL947" s="161"/>
      <c r="BO947" s="161"/>
      <c r="BP947" s="161"/>
      <c r="BQ947" s="161"/>
      <c r="BR947" s="161"/>
      <c r="BT947" s="161"/>
      <c r="BU947" s="161"/>
      <c r="BV947" s="161"/>
      <c r="BW947" s="161"/>
      <c r="BY947" s="28"/>
      <c r="CI947" s="174"/>
      <c r="CL947" s="28"/>
      <c r="CO947" s="28"/>
      <c r="CX947" s="174"/>
      <c r="DA947" s="28"/>
      <c r="DD947" s="28"/>
    </row>
    <row r="948" spans="47:108">
      <c r="AU948" s="12"/>
      <c r="AV948" s="12"/>
      <c r="AW948" s="12"/>
      <c r="AX948" s="12"/>
      <c r="AY948" s="161"/>
      <c r="AZ948" s="161"/>
      <c r="BA948" s="161"/>
      <c r="BB948" s="161"/>
      <c r="BC948" s="165"/>
      <c r="BD948" s="161"/>
      <c r="BE948" s="161"/>
      <c r="BF948" s="161"/>
      <c r="BG948" s="161"/>
      <c r="BH948" s="28"/>
      <c r="BI948" s="161"/>
      <c r="BJ948" s="161"/>
      <c r="BK948" s="161"/>
      <c r="BL948" s="161"/>
      <c r="BO948" s="161"/>
      <c r="BP948" s="161"/>
      <c r="BQ948" s="161"/>
      <c r="BR948" s="161"/>
      <c r="BT948" s="161"/>
      <c r="BU948" s="161"/>
      <c r="BV948" s="161"/>
      <c r="BW948" s="161"/>
      <c r="BY948" s="28"/>
      <c r="CI948" s="174"/>
      <c r="CL948" s="28"/>
      <c r="CO948" s="28"/>
      <c r="CX948" s="174"/>
      <c r="DA948" s="28"/>
      <c r="DD948" s="28"/>
    </row>
    <row r="949" spans="47:108">
      <c r="AU949" s="12"/>
      <c r="AV949" s="12"/>
      <c r="AW949" s="12"/>
      <c r="AX949" s="12"/>
      <c r="AY949" s="161"/>
      <c r="AZ949" s="161"/>
      <c r="BA949" s="161"/>
      <c r="BB949" s="161"/>
      <c r="BC949" s="165"/>
      <c r="BD949" s="161"/>
      <c r="BE949" s="161"/>
      <c r="BF949" s="161"/>
      <c r="BG949" s="161"/>
      <c r="BH949" s="28"/>
      <c r="BI949" s="161"/>
      <c r="BJ949" s="161"/>
      <c r="BK949" s="161"/>
      <c r="BL949" s="161"/>
      <c r="BO949" s="161"/>
      <c r="BP949" s="161"/>
      <c r="BQ949" s="161"/>
      <c r="BR949" s="161"/>
      <c r="BT949" s="161"/>
      <c r="BU949" s="161"/>
      <c r="BV949" s="161"/>
      <c r="BW949" s="161"/>
      <c r="BY949" s="28"/>
      <c r="CI949" s="174"/>
      <c r="CL949" s="28"/>
      <c r="CO949" s="28"/>
      <c r="CX949" s="174"/>
      <c r="DA949" s="28"/>
      <c r="DD949" s="28"/>
    </row>
    <row r="950" spans="47:108">
      <c r="AU950" s="12"/>
      <c r="AV950" s="12"/>
      <c r="AW950" s="12"/>
      <c r="AX950" s="12"/>
      <c r="AY950" s="161"/>
      <c r="AZ950" s="161"/>
      <c r="BA950" s="161"/>
      <c r="BB950" s="161"/>
      <c r="BC950" s="165"/>
      <c r="BD950" s="161"/>
      <c r="BE950" s="161"/>
      <c r="BF950" s="161"/>
      <c r="BG950" s="161"/>
      <c r="BH950" s="28"/>
      <c r="BI950" s="161"/>
      <c r="BJ950" s="161"/>
      <c r="BK950" s="161"/>
      <c r="BL950" s="161"/>
      <c r="BO950" s="161"/>
      <c r="BP950" s="161"/>
      <c r="BQ950" s="161"/>
      <c r="BR950" s="161"/>
      <c r="BT950" s="161"/>
      <c r="BU950" s="161"/>
      <c r="BV950" s="161"/>
      <c r="BW950" s="161"/>
      <c r="BY950" s="28"/>
      <c r="CI950" s="174"/>
      <c r="CL950" s="28"/>
      <c r="CO950" s="28"/>
      <c r="CX950" s="174"/>
      <c r="DA950" s="28"/>
      <c r="DD950" s="28"/>
    </row>
    <row r="951" spans="47:108">
      <c r="AU951" s="12"/>
      <c r="AV951" s="12"/>
      <c r="AW951" s="12"/>
      <c r="AX951" s="12"/>
      <c r="AY951" s="161"/>
      <c r="AZ951" s="161"/>
      <c r="BA951" s="161"/>
      <c r="BB951" s="161"/>
      <c r="BC951" s="165"/>
      <c r="BD951" s="161"/>
      <c r="BE951" s="161"/>
      <c r="BF951" s="161"/>
      <c r="BG951" s="161"/>
      <c r="BH951" s="28"/>
      <c r="BI951" s="161"/>
      <c r="BJ951" s="161"/>
      <c r="BK951" s="161"/>
      <c r="BL951" s="161"/>
      <c r="BO951" s="161"/>
      <c r="BP951" s="161"/>
      <c r="BQ951" s="161"/>
      <c r="BR951" s="161"/>
      <c r="BT951" s="161"/>
      <c r="BU951" s="161"/>
      <c r="BV951" s="161"/>
      <c r="BW951" s="161"/>
      <c r="BY951" s="28"/>
      <c r="CI951" s="174"/>
      <c r="CL951" s="28"/>
      <c r="CO951" s="28"/>
      <c r="CX951" s="174"/>
      <c r="DA951" s="28"/>
      <c r="DD951" s="28"/>
    </row>
    <row r="952" spans="47:108">
      <c r="AU952" s="12"/>
      <c r="AV952" s="12"/>
      <c r="AW952" s="12"/>
      <c r="AX952" s="12"/>
      <c r="AY952" s="161"/>
      <c r="AZ952" s="161"/>
      <c r="BA952" s="161"/>
      <c r="BB952" s="161"/>
      <c r="BC952" s="165"/>
      <c r="BD952" s="161"/>
      <c r="BE952" s="161"/>
      <c r="BF952" s="161"/>
      <c r="BG952" s="161"/>
      <c r="BH952" s="28"/>
      <c r="BI952" s="161"/>
      <c r="BJ952" s="161"/>
      <c r="BK952" s="161"/>
      <c r="BL952" s="161"/>
      <c r="BO952" s="161"/>
      <c r="BP952" s="161"/>
      <c r="BQ952" s="161"/>
      <c r="BR952" s="161"/>
      <c r="BT952" s="161"/>
      <c r="BU952" s="161"/>
      <c r="BV952" s="161"/>
      <c r="BW952" s="161"/>
      <c r="BY952" s="28"/>
      <c r="CI952" s="174"/>
      <c r="CL952" s="28"/>
      <c r="CO952" s="28"/>
      <c r="CX952" s="174"/>
      <c r="DA952" s="28"/>
      <c r="DD952" s="28"/>
    </row>
    <row r="953" spans="47:108">
      <c r="AU953" s="12"/>
      <c r="AV953" s="12"/>
      <c r="AW953" s="12"/>
      <c r="AX953" s="12"/>
      <c r="AY953" s="161"/>
      <c r="AZ953" s="161"/>
      <c r="BA953" s="161"/>
      <c r="BB953" s="161"/>
      <c r="BC953" s="165"/>
      <c r="BD953" s="161"/>
      <c r="BE953" s="161"/>
      <c r="BF953" s="161"/>
      <c r="BG953" s="161"/>
      <c r="BH953" s="28"/>
      <c r="BI953" s="161"/>
      <c r="BJ953" s="161"/>
      <c r="BK953" s="161"/>
      <c r="BL953" s="161"/>
      <c r="BO953" s="161"/>
      <c r="BP953" s="161"/>
      <c r="BQ953" s="161"/>
      <c r="BR953" s="161"/>
      <c r="BT953" s="161"/>
      <c r="BU953" s="161"/>
      <c r="BV953" s="161"/>
      <c r="BW953" s="161"/>
      <c r="BY953" s="28"/>
      <c r="CI953" s="174"/>
      <c r="CL953" s="28"/>
      <c r="CO953" s="28"/>
      <c r="CX953" s="174"/>
      <c r="DA953" s="28"/>
      <c r="DD953" s="28"/>
    </row>
    <row r="954" spans="47:108">
      <c r="AU954" s="12"/>
      <c r="AV954" s="12"/>
      <c r="AW954" s="12"/>
      <c r="AX954" s="12"/>
      <c r="AY954" s="161"/>
      <c r="AZ954" s="161"/>
      <c r="BA954" s="161"/>
      <c r="BB954" s="161"/>
      <c r="BC954" s="165"/>
      <c r="BD954" s="161"/>
      <c r="BE954" s="161"/>
      <c r="BF954" s="161"/>
      <c r="BG954" s="161"/>
      <c r="BH954" s="28"/>
      <c r="BI954" s="161"/>
      <c r="BJ954" s="161"/>
      <c r="BK954" s="161"/>
      <c r="BL954" s="161"/>
      <c r="BO954" s="161"/>
      <c r="BP954" s="161"/>
      <c r="BQ954" s="161"/>
      <c r="BR954" s="161"/>
      <c r="BT954" s="161"/>
      <c r="BU954" s="161"/>
      <c r="BV954" s="161"/>
      <c r="BW954" s="161"/>
      <c r="BY954" s="28"/>
      <c r="CI954" s="174"/>
      <c r="CL954" s="28"/>
      <c r="CO954" s="28"/>
      <c r="CX954" s="174"/>
      <c r="DA954" s="28"/>
      <c r="DD954" s="28"/>
    </row>
    <row r="955" spans="47:108">
      <c r="AU955" s="12"/>
      <c r="AV955" s="12"/>
      <c r="AW955" s="12"/>
      <c r="AX955" s="12"/>
      <c r="AY955" s="161"/>
      <c r="AZ955" s="161"/>
      <c r="BA955" s="161"/>
      <c r="BB955" s="161"/>
      <c r="BC955" s="165"/>
      <c r="BD955" s="161"/>
      <c r="BE955" s="161"/>
      <c r="BF955" s="161"/>
      <c r="BG955" s="161"/>
      <c r="BH955" s="28"/>
      <c r="BI955" s="161"/>
      <c r="BJ955" s="161"/>
      <c r="BK955" s="161"/>
      <c r="BL955" s="161"/>
      <c r="BO955" s="161"/>
      <c r="BP955" s="161"/>
      <c r="BQ955" s="161"/>
      <c r="BR955" s="161"/>
      <c r="BT955" s="161"/>
      <c r="BU955" s="161"/>
      <c r="BV955" s="161"/>
      <c r="BW955" s="161"/>
      <c r="BY955" s="28"/>
      <c r="CI955" s="174"/>
      <c r="CL955" s="28"/>
      <c r="CO955" s="28"/>
      <c r="CX955" s="174"/>
      <c r="DA955" s="28"/>
      <c r="DD955" s="28"/>
    </row>
    <row r="956" spans="47:108">
      <c r="AU956" s="12"/>
      <c r="AV956" s="12"/>
      <c r="AW956" s="12"/>
      <c r="AX956" s="12"/>
      <c r="AY956" s="161"/>
      <c r="AZ956" s="161"/>
      <c r="BA956" s="161"/>
      <c r="BB956" s="161"/>
      <c r="BC956" s="165"/>
      <c r="BD956" s="161"/>
      <c r="BE956" s="161"/>
      <c r="BF956" s="161"/>
      <c r="BG956" s="161"/>
      <c r="BH956" s="28"/>
      <c r="BI956" s="161"/>
      <c r="BJ956" s="161"/>
      <c r="BK956" s="161"/>
      <c r="BL956" s="161"/>
      <c r="BO956" s="161"/>
      <c r="BP956" s="161"/>
      <c r="BQ956" s="161"/>
      <c r="BR956" s="161"/>
      <c r="BT956" s="161"/>
      <c r="BU956" s="161"/>
      <c r="BV956" s="161"/>
      <c r="BW956" s="161"/>
      <c r="BY956" s="28"/>
      <c r="CI956" s="174"/>
      <c r="CL956" s="28"/>
      <c r="CO956" s="28"/>
      <c r="CX956" s="174"/>
      <c r="DA956" s="28"/>
      <c r="DD956" s="28"/>
    </row>
    <row r="957" spans="47:108">
      <c r="AU957" s="12"/>
      <c r="AV957" s="12"/>
      <c r="AW957" s="12"/>
      <c r="AX957" s="12"/>
      <c r="AY957" s="161"/>
      <c r="AZ957" s="161"/>
      <c r="BA957" s="161"/>
      <c r="BB957" s="161"/>
      <c r="BC957" s="165"/>
      <c r="BD957" s="161"/>
      <c r="BE957" s="161"/>
      <c r="BF957" s="161"/>
      <c r="BG957" s="161"/>
      <c r="BH957" s="28"/>
      <c r="BI957" s="161"/>
      <c r="BJ957" s="161"/>
      <c r="BK957" s="161"/>
      <c r="BL957" s="161"/>
      <c r="BO957" s="161"/>
      <c r="BP957" s="161"/>
      <c r="BQ957" s="161"/>
      <c r="BR957" s="161"/>
      <c r="BT957" s="161"/>
      <c r="BU957" s="161"/>
      <c r="BV957" s="161"/>
      <c r="BW957" s="161"/>
      <c r="BY957" s="28"/>
      <c r="CI957" s="174"/>
      <c r="CL957" s="28"/>
      <c r="CO957" s="28"/>
      <c r="CX957" s="174"/>
      <c r="DA957" s="28"/>
      <c r="DD957" s="28"/>
    </row>
    <row r="958" spans="47:108">
      <c r="AU958" s="12"/>
      <c r="AV958" s="12"/>
      <c r="AW958" s="12"/>
      <c r="AX958" s="12"/>
      <c r="AY958" s="161"/>
      <c r="AZ958" s="161"/>
      <c r="BA958" s="161"/>
      <c r="BB958" s="161"/>
      <c r="BC958" s="165"/>
      <c r="BD958" s="161"/>
      <c r="BE958" s="161"/>
      <c r="BF958" s="161"/>
      <c r="BG958" s="161"/>
      <c r="BH958" s="28"/>
      <c r="BI958" s="161"/>
      <c r="BJ958" s="161"/>
      <c r="BK958" s="161"/>
      <c r="BL958" s="161"/>
      <c r="BO958" s="161"/>
      <c r="BP958" s="161"/>
      <c r="BQ958" s="161"/>
      <c r="BR958" s="161"/>
      <c r="BT958" s="161"/>
      <c r="BU958" s="161"/>
      <c r="BV958" s="161"/>
      <c r="BW958" s="161"/>
      <c r="BY958" s="28"/>
      <c r="CI958" s="174"/>
      <c r="CL958" s="28"/>
      <c r="CO958" s="28"/>
      <c r="CX958" s="174"/>
      <c r="DA958" s="28"/>
      <c r="DD958" s="28"/>
    </row>
    <row r="959" spans="47:108">
      <c r="AU959" s="12"/>
      <c r="AV959" s="12"/>
      <c r="AW959" s="12"/>
      <c r="AX959" s="12"/>
      <c r="AY959" s="161"/>
      <c r="AZ959" s="161"/>
      <c r="BA959" s="161"/>
      <c r="BB959" s="161"/>
      <c r="BC959" s="165"/>
      <c r="BD959" s="161"/>
      <c r="BE959" s="161"/>
      <c r="BF959" s="161"/>
      <c r="BG959" s="161"/>
      <c r="BH959" s="28"/>
      <c r="BI959" s="161"/>
      <c r="BJ959" s="161"/>
      <c r="BK959" s="161"/>
      <c r="BL959" s="161"/>
      <c r="BO959" s="161"/>
      <c r="BP959" s="161"/>
      <c r="BQ959" s="161"/>
      <c r="BR959" s="161"/>
      <c r="BT959" s="161"/>
      <c r="BU959" s="161"/>
      <c r="BV959" s="161"/>
      <c r="BW959" s="161"/>
      <c r="BY959" s="28"/>
      <c r="CI959" s="174"/>
      <c r="CL959" s="28"/>
      <c r="CO959" s="28"/>
      <c r="CX959" s="174"/>
      <c r="DA959" s="28"/>
      <c r="DD959" s="28"/>
    </row>
    <row r="960" spans="47:108">
      <c r="AU960" s="12"/>
      <c r="AV960" s="12"/>
      <c r="AW960" s="12"/>
      <c r="AX960" s="12"/>
      <c r="AY960" s="161"/>
      <c r="AZ960" s="161"/>
      <c r="BA960" s="161"/>
      <c r="BB960" s="161"/>
      <c r="BC960" s="165"/>
      <c r="BD960" s="161"/>
      <c r="BE960" s="161"/>
      <c r="BF960" s="161"/>
      <c r="BG960" s="161"/>
      <c r="BH960" s="28"/>
      <c r="BI960" s="161"/>
      <c r="BJ960" s="161"/>
      <c r="BK960" s="161"/>
      <c r="BL960" s="161"/>
      <c r="BO960" s="161"/>
      <c r="BP960" s="161"/>
      <c r="BQ960" s="161"/>
      <c r="BR960" s="161"/>
      <c r="BT960" s="161"/>
      <c r="BU960" s="161"/>
      <c r="BV960" s="161"/>
      <c r="BW960" s="161"/>
      <c r="BY960" s="28"/>
      <c r="CI960" s="174"/>
      <c r="CL960" s="28"/>
      <c r="CO960" s="28"/>
      <c r="CX960" s="174"/>
      <c r="DA960" s="28"/>
      <c r="DD960" s="28"/>
    </row>
    <row r="961" spans="47:108">
      <c r="AU961" s="12"/>
      <c r="AV961" s="12"/>
      <c r="AW961" s="12"/>
      <c r="AX961" s="12"/>
      <c r="AY961" s="161"/>
      <c r="AZ961" s="161"/>
      <c r="BA961" s="161"/>
      <c r="BB961" s="161"/>
      <c r="BC961" s="165"/>
      <c r="BD961" s="161"/>
      <c r="BE961" s="161"/>
      <c r="BF961" s="161"/>
      <c r="BG961" s="161"/>
      <c r="BH961" s="28"/>
      <c r="BI961" s="161"/>
      <c r="BJ961" s="161"/>
      <c r="BK961" s="161"/>
      <c r="BL961" s="161"/>
      <c r="BO961" s="161"/>
      <c r="BP961" s="161"/>
      <c r="BQ961" s="161"/>
      <c r="BR961" s="161"/>
      <c r="BT961" s="161"/>
      <c r="BU961" s="161"/>
      <c r="BV961" s="161"/>
      <c r="BW961" s="161"/>
      <c r="BY961" s="28"/>
      <c r="CI961" s="174"/>
      <c r="CL961" s="28"/>
      <c r="CO961" s="28"/>
      <c r="CX961" s="174"/>
      <c r="DA961" s="28"/>
      <c r="DD961" s="28"/>
    </row>
    <row r="962" spans="47:108">
      <c r="AU962" s="12"/>
      <c r="AV962" s="12"/>
      <c r="AW962" s="12"/>
      <c r="AX962" s="12"/>
      <c r="AY962" s="161"/>
      <c r="AZ962" s="161"/>
      <c r="BA962" s="161"/>
      <c r="BB962" s="161"/>
      <c r="BC962" s="165"/>
      <c r="BD962" s="161"/>
      <c r="BE962" s="161"/>
      <c r="BF962" s="161"/>
      <c r="BG962" s="161"/>
      <c r="BH962" s="28"/>
      <c r="BI962" s="161"/>
      <c r="BJ962" s="161"/>
      <c r="BK962" s="161"/>
      <c r="BL962" s="161"/>
      <c r="BO962" s="161"/>
      <c r="BP962" s="161"/>
      <c r="BQ962" s="161"/>
      <c r="BR962" s="161"/>
      <c r="BT962" s="161"/>
      <c r="BU962" s="161"/>
      <c r="BV962" s="161"/>
      <c r="BW962" s="161"/>
      <c r="BY962" s="28"/>
      <c r="CI962" s="174"/>
      <c r="CL962" s="28"/>
      <c r="CO962" s="28"/>
      <c r="CX962" s="174"/>
      <c r="DA962" s="28"/>
      <c r="DD962" s="28"/>
    </row>
    <row r="963" spans="47:108">
      <c r="AU963" s="12"/>
      <c r="AV963" s="12"/>
      <c r="AW963" s="12"/>
      <c r="AX963" s="12"/>
      <c r="AY963" s="161"/>
      <c r="AZ963" s="161"/>
      <c r="BA963" s="161"/>
      <c r="BB963" s="161"/>
      <c r="BC963" s="165"/>
      <c r="BD963" s="161"/>
      <c r="BE963" s="161"/>
      <c r="BF963" s="161"/>
      <c r="BG963" s="161"/>
      <c r="BH963" s="28"/>
      <c r="BI963" s="161"/>
      <c r="BJ963" s="161"/>
      <c r="BK963" s="161"/>
      <c r="BL963" s="161"/>
      <c r="BO963" s="161"/>
      <c r="BP963" s="161"/>
      <c r="BQ963" s="161"/>
      <c r="BR963" s="161"/>
      <c r="BT963" s="161"/>
      <c r="BU963" s="161"/>
      <c r="BV963" s="161"/>
      <c r="BW963" s="161"/>
      <c r="BY963" s="28"/>
      <c r="CI963" s="174"/>
      <c r="CL963" s="28"/>
      <c r="CO963" s="28"/>
      <c r="CX963" s="174"/>
      <c r="DA963" s="28"/>
      <c r="DD963" s="28"/>
    </row>
    <row r="964" spans="47:108">
      <c r="AU964" s="12"/>
      <c r="AV964" s="12"/>
      <c r="AW964" s="12"/>
      <c r="AX964" s="12"/>
      <c r="AY964" s="161"/>
      <c r="AZ964" s="161"/>
      <c r="BA964" s="161"/>
      <c r="BB964" s="161"/>
      <c r="BC964" s="165"/>
      <c r="BD964" s="161"/>
      <c r="BE964" s="161"/>
      <c r="BF964" s="161"/>
      <c r="BG964" s="161"/>
      <c r="BH964" s="28"/>
      <c r="BI964" s="161"/>
      <c r="BJ964" s="161"/>
      <c r="BK964" s="161"/>
      <c r="BL964" s="161"/>
      <c r="BO964" s="161"/>
      <c r="BP964" s="161"/>
      <c r="BQ964" s="161"/>
      <c r="BR964" s="161"/>
      <c r="BT964" s="161"/>
      <c r="BU964" s="161"/>
      <c r="BV964" s="161"/>
      <c r="BW964" s="161"/>
      <c r="BY964" s="28"/>
      <c r="CI964" s="174"/>
      <c r="CL964" s="28"/>
      <c r="CO964" s="28"/>
      <c r="CX964" s="174"/>
      <c r="DA964" s="28"/>
      <c r="DD964" s="28"/>
    </row>
    <row r="965" spans="47:108">
      <c r="AU965" s="12"/>
      <c r="AV965" s="12"/>
      <c r="AW965" s="12"/>
      <c r="AX965" s="12"/>
      <c r="AY965" s="161"/>
      <c r="AZ965" s="161"/>
      <c r="BA965" s="161"/>
      <c r="BB965" s="161"/>
      <c r="BC965" s="165"/>
      <c r="BD965" s="161"/>
      <c r="BE965" s="161"/>
      <c r="BF965" s="161"/>
      <c r="BG965" s="161"/>
      <c r="BH965" s="28"/>
      <c r="BI965" s="161"/>
      <c r="BJ965" s="161"/>
      <c r="BK965" s="161"/>
      <c r="BL965" s="161"/>
      <c r="BO965" s="161"/>
      <c r="BP965" s="161"/>
      <c r="BQ965" s="161"/>
      <c r="BR965" s="161"/>
      <c r="BT965" s="161"/>
      <c r="BU965" s="161"/>
      <c r="BV965" s="161"/>
      <c r="BW965" s="161"/>
      <c r="BY965" s="28"/>
      <c r="CI965" s="174"/>
      <c r="CL965" s="28"/>
      <c r="CO965" s="28"/>
      <c r="CX965" s="174"/>
      <c r="DA965" s="28"/>
      <c r="DD965" s="28"/>
    </row>
    <row r="966" spans="47:108">
      <c r="AU966" s="12"/>
      <c r="AV966" s="12"/>
      <c r="AW966" s="12"/>
      <c r="AX966" s="12"/>
      <c r="AY966" s="161"/>
      <c r="AZ966" s="161"/>
      <c r="BA966" s="161"/>
      <c r="BB966" s="161"/>
      <c r="BC966" s="165"/>
      <c r="BD966" s="161"/>
      <c r="BE966" s="161"/>
      <c r="BF966" s="161"/>
      <c r="BG966" s="161"/>
      <c r="BH966" s="28"/>
      <c r="BI966" s="161"/>
      <c r="BJ966" s="161"/>
      <c r="BK966" s="161"/>
      <c r="BL966" s="161"/>
      <c r="BO966" s="161"/>
      <c r="BP966" s="161"/>
      <c r="BQ966" s="161"/>
      <c r="BR966" s="161"/>
      <c r="BT966" s="161"/>
      <c r="BU966" s="161"/>
      <c r="BV966" s="161"/>
      <c r="BW966" s="161"/>
      <c r="BY966" s="28"/>
      <c r="CI966" s="174"/>
      <c r="CL966" s="28"/>
      <c r="CO966" s="28"/>
      <c r="CX966" s="174"/>
      <c r="DA966" s="28"/>
      <c r="DD966" s="28"/>
    </row>
    <row r="967" spans="47:108">
      <c r="AU967" s="12"/>
      <c r="AV967" s="12"/>
      <c r="AW967" s="12"/>
      <c r="AX967" s="12"/>
      <c r="AY967" s="161"/>
      <c r="AZ967" s="161"/>
      <c r="BA967" s="161"/>
      <c r="BB967" s="161"/>
      <c r="BC967" s="165"/>
      <c r="BD967" s="161"/>
      <c r="BE967" s="161"/>
      <c r="BF967" s="161"/>
      <c r="BG967" s="161"/>
      <c r="BH967" s="28"/>
      <c r="BI967" s="161"/>
      <c r="BJ967" s="161"/>
      <c r="BK967" s="161"/>
      <c r="BL967" s="161"/>
      <c r="BO967" s="161"/>
      <c r="BP967" s="161"/>
      <c r="BQ967" s="161"/>
      <c r="BR967" s="161"/>
      <c r="BT967" s="161"/>
      <c r="BU967" s="161"/>
      <c r="BV967" s="161"/>
      <c r="BW967" s="161"/>
      <c r="BY967" s="28"/>
      <c r="CI967" s="174"/>
      <c r="CL967" s="28"/>
      <c r="CO967" s="28"/>
      <c r="CX967" s="174"/>
      <c r="DA967" s="28"/>
      <c r="DD967" s="28"/>
    </row>
    <row r="968" spans="47:108">
      <c r="AU968" s="12"/>
      <c r="AV968" s="12"/>
      <c r="AW968" s="12"/>
      <c r="AX968" s="12"/>
      <c r="AY968" s="161"/>
      <c r="AZ968" s="161"/>
      <c r="BA968" s="161"/>
      <c r="BB968" s="161"/>
      <c r="BC968" s="165"/>
      <c r="BD968" s="161"/>
      <c r="BE968" s="161"/>
      <c r="BF968" s="161"/>
      <c r="BG968" s="161"/>
      <c r="BH968" s="28"/>
      <c r="BI968" s="161"/>
      <c r="BJ968" s="161"/>
      <c r="BK968" s="161"/>
      <c r="BL968" s="161"/>
      <c r="BO968" s="161"/>
      <c r="BP968" s="161"/>
      <c r="BQ968" s="161"/>
      <c r="BR968" s="161"/>
      <c r="BT968" s="161"/>
      <c r="BU968" s="161"/>
      <c r="BV968" s="161"/>
      <c r="BW968" s="161"/>
      <c r="BY968" s="28"/>
      <c r="CI968" s="174"/>
      <c r="CL968" s="28"/>
      <c r="CO968" s="28"/>
      <c r="CX968" s="174"/>
      <c r="DA968" s="28"/>
      <c r="DD968" s="28"/>
    </row>
    <row r="969" spans="47:108">
      <c r="AU969" s="12"/>
      <c r="AV969" s="12"/>
      <c r="AW969" s="12"/>
      <c r="AX969" s="12"/>
      <c r="AY969" s="161"/>
      <c r="AZ969" s="161"/>
      <c r="BA969" s="161"/>
      <c r="BB969" s="161"/>
      <c r="BC969" s="165"/>
      <c r="BD969" s="161"/>
      <c r="BE969" s="161"/>
      <c r="BF969" s="161"/>
      <c r="BG969" s="161"/>
      <c r="BH969" s="28"/>
      <c r="BI969" s="161"/>
      <c r="BJ969" s="161"/>
      <c r="BK969" s="161"/>
      <c r="BL969" s="161"/>
      <c r="BO969" s="161"/>
      <c r="BP969" s="161"/>
      <c r="BQ969" s="161"/>
      <c r="BR969" s="161"/>
      <c r="BT969" s="161"/>
      <c r="BU969" s="161"/>
      <c r="BV969" s="161"/>
      <c r="BW969" s="161"/>
      <c r="BY969" s="28"/>
      <c r="CI969" s="174"/>
      <c r="CL969" s="28"/>
      <c r="CO969" s="28"/>
      <c r="CX969" s="174"/>
      <c r="DA969" s="28"/>
      <c r="DD969" s="28"/>
    </row>
    <row r="970" spans="47:108">
      <c r="AU970" s="12"/>
      <c r="AV970" s="12"/>
      <c r="AW970" s="12"/>
      <c r="AX970" s="12"/>
      <c r="AY970" s="161"/>
      <c r="AZ970" s="161"/>
      <c r="BA970" s="161"/>
      <c r="BB970" s="161"/>
      <c r="BC970" s="165"/>
      <c r="BD970" s="161"/>
      <c r="BE970" s="161"/>
      <c r="BF970" s="161"/>
      <c r="BG970" s="161"/>
      <c r="BH970" s="28"/>
      <c r="BI970" s="161"/>
      <c r="BJ970" s="161"/>
      <c r="BK970" s="161"/>
      <c r="BL970" s="161"/>
      <c r="BO970" s="161"/>
      <c r="BP970" s="161"/>
      <c r="BQ970" s="161"/>
      <c r="BR970" s="161"/>
      <c r="BT970" s="161"/>
      <c r="BU970" s="161"/>
      <c r="BV970" s="161"/>
      <c r="BW970" s="161"/>
      <c r="BY970" s="28"/>
      <c r="CI970" s="174"/>
      <c r="CL970" s="28"/>
      <c r="CO970" s="28"/>
      <c r="CX970" s="174"/>
      <c r="DA970" s="28"/>
      <c r="DD970" s="28"/>
    </row>
    <row r="971" spans="47:108">
      <c r="AU971" s="12"/>
      <c r="AV971" s="12"/>
      <c r="AW971" s="12"/>
      <c r="AX971" s="12"/>
      <c r="AY971" s="161"/>
      <c r="AZ971" s="161"/>
      <c r="BA971" s="161"/>
      <c r="BB971" s="161"/>
      <c r="BC971" s="165"/>
      <c r="BD971" s="161"/>
      <c r="BE971" s="161"/>
      <c r="BF971" s="161"/>
      <c r="BG971" s="161"/>
      <c r="BH971" s="28"/>
      <c r="BI971" s="161"/>
      <c r="BJ971" s="161"/>
      <c r="BK971" s="161"/>
      <c r="BL971" s="161"/>
      <c r="BO971" s="161"/>
      <c r="BP971" s="161"/>
      <c r="BQ971" s="161"/>
      <c r="BR971" s="161"/>
      <c r="BT971" s="161"/>
      <c r="BU971" s="161"/>
      <c r="BV971" s="161"/>
      <c r="BW971" s="161"/>
      <c r="BY971" s="28"/>
      <c r="CI971" s="174"/>
      <c r="CL971" s="28"/>
      <c r="CO971" s="28"/>
      <c r="CX971" s="174"/>
      <c r="DA971" s="28"/>
      <c r="DD971" s="28"/>
    </row>
    <row r="972" spans="47:108">
      <c r="AU972" s="12"/>
      <c r="AV972" s="12"/>
      <c r="AW972" s="12"/>
      <c r="AX972" s="12"/>
      <c r="AY972" s="161"/>
      <c r="AZ972" s="161"/>
      <c r="BA972" s="161"/>
      <c r="BB972" s="161"/>
      <c r="BC972" s="165"/>
      <c r="BD972" s="161"/>
      <c r="BE972" s="161"/>
      <c r="BF972" s="161"/>
      <c r="BG972" s="161"/>
      <c r="BH972" s="28"/>
      <c r="BI972" s="161"/>
      <c r="BJ972" s="161"/>
      <c r="BK972" s="161"/>
      <c r="BL972" s="161"/>
      <c r="BO972" s="161"/>
      <c r="BP972" s="161"/>
      <c r="BQ972" s="161"/>
      <c r="BR972" s="161"/>
      <c r="BT972" s="161"/>
      <c r="BU972" s="161"/>
      <c r="BV972" s="161"/>
      <c r="BW972" s="161"/>
      <c r="BY972" s="28"/>
      <c r="CI972" s="174"/>
      <c r="CL972" s="28"/>
      <c r="CO972" s="28"/>
      <c r="CX972" s="174"/>
      <c r="DA972" s="28"/>
      <c r="DD972" s="28"/>
    </row>
    <row r="973" spans="47:108">
      <c r="AU973" s="12"/>
      <c r="AV973" s="12"/>
      <c r="AW973" s="12"/>
      <c r="AX973" s="12"/>
      <c r="AY973" s="161"/>
      <c r="AZ973" s="161"/>
      <c r="BA973" s="161"/>
      <c r="BB973" s="161"/>
      <c r="BC973" s="165"/>
      <c r="BD973" s="161"/>
      <c r="BE973" s="161"/>
      <c r="BF973" s="161"/>
      <c r="BG973" s="161"/>
      <c r="BH973" s="28"/>
      <c r="BI973" s="161"/>
      <c r="BJ973" s="161"/>
      <c r="BK973" s="161"/>
      <c r="BL973" s="161"/>
      <c r="BO973" s="161"/>
      <c r="BP973" s="161"/>
      <c r="BQ973" s="161"/>
      <c r="BR973" s="161"/>
      <c r="BT973" s="161"/>
      <c r="BU973" s="161"/>
      <c r="BV973" s="161"/>
      <c r="BW973" s="161"/>
      <c r="BY973" s="28"/>
      <c r="CI973" s="174"/>
      <c r="CL973" s="28"/>
      <c r="CO973" s="28"/>
      <c r="CX973" s="174"/>
      <c r="DA973" s="28"/>
      <c r="DD973" s="28"/>
    </row>
    <row r="974" spans="47:108">
      <c r="AU974" s="12"/>
      <c r="AV974" s="12"/>
      <c r="AW974" s="12"/>
      <c r="AX974" s="12"/>
      <c r="AY974" s="161"/>
      <c r="AZ974" s="161"/>
      <c r="BA974" s="161"/>
      <c r="BB974" s="161"/>
      <c r="BC974" s="165"/>
      <c r="BD974" s="161"/>
      <c r="BE974" s="161"/>
      <c r="BF974" s="161"/>
      <c r="BG974" s="161"/>
      <c r="BH974" s="28"/>
      <c r="BI974" s="161"/>
      <c r="BJ974" s="161"/>
      <c r="BK974" s="161"/>
      <c r="BL974" s="161"/>
      <c r="BO974" s="161"/>
      <c r="BP974" s="161"/>
      <c r="BQ974" s="161"/>
      <c r="BR974" s="161"/>
      <c r="BT974" s="161"/>
      <c r="BU974" s="161"/>
      <c r="BV974" s="161"/>
      <c r="BW974" s="161"/>
      <c r="BY974" s="28"/>
      <c r="CI974" s="174"/>
      <c r="CL974" s="28"/>
      <c r="CO974" s="28"/>
      <c r="CX974" s="174"/>
      <c r="DA974" s="28"/>
      <c r="DD974" s="28"/>
    </row>
    <row r="975" spans="47:108">
      <c r="AU975" s="12"/>
      <c r="AV975" s="12"/>
      <c r="AW975" s="12"/>
      <c r="AX975" s="12"/>
      <c r="AY975" s="161"/>
      <c r="AZ975" s="161"/>
      <c r="BA975" s="161"/>
      <c r="BB975" s="161"/>
      <c r="BC975" s="165"/>
      <c r="BD975" s="161"/>
      <c r="BE975" s="161"/>
      <c r="BF975" s="161"/>
      <c r="BG975" s="161"/>
      <c r="BH975" s="28"/>
      <c r="BI975" s="161"/>
      <c r="BJ975" s="161"/>
      <c r="BK975" s="161"/>
      <c r="BL975" s="161"/>
      <c r="BO975" s="161"/>
      <c r="BP975" s="161"/>
      <c r="BQ975" s="161"/>
      <c r="BR975" s="161"/>
      <c r="BT975" s="161"/>
      <c r="BU975" s="161"/>
      <c r="BV975" s="161"/>
      <c r="BW975" s="161"/>
      <c r="BY975" s="28"/>
      <c r="CI975" s="174"/>
      <c r="CL975" s="28"/>
      <c r="CO975" s="28"/>
      <c r="CX975" s="174"/>
      <c r="DA975" s="28"/>
      <c r="DD975" s="28"/>
    </row>
    <row r="976" spans="47:108">
      <c r="AU976" s="12"/>
      <c r="AV976" s="12"/>
      <c r="AW976" s="12"/>
      <c r="AX976" s="12"/>
      <c r="AY976" s="161"/>
      <c r="AZ976" s="161"/>
      <c r="BA976" s="161"/>
      <c r="BB976" s="161"/>
      <c r="BC976" s="165"/>
      <c r="BD976" s="161"/>
      <c r="BE976" s="161"/>
      <c r="BF976" s="161"/>
      <c r="BG976" s="161"/>
      <c r="BH976" s="28"/>
      <c r="BI976" s="161"/>
      <c r="BJ976" s="161"/>
      <c r="BK976" s="161"/>
      <c r="BL976" s="161"/>
      <c r="BO976" s="161"/>
      <c r="BP976" s="161"/>
      <c r="BQ976" s="161"/>
      <c r="BR976" s="161"/>
      <c r="BT976" s="161"/>
      <c r="BU976" s="161"/>
      <c r="BV976" s="161"/>
      <c r="BW976" s="161"/>
      <c r="BY976" s="28"/>
      <c r="CI976" s="174"/>
      <c r="CL976" s="28"/>
      <c r="CO976" s="28"/>
      <c r="CX976" s="174"/>
      <c r="DA976" s="28"/>
      <c r="DD976" s="28"/>
    </row>
    <row r="977" spans="47:108">
      <c r="AU977" s="12"/>
      <c r="AV977" s="12"/>
      <c r="AW977" s="12"/>
      <c r="AX977" s="12"/>
      <c r="AY977" s="161"/>
      <c r="AZ977" s="161"/>
      <c r="BA977" s="161"/>
      <c r="BB977" s="161"/>
      <c r="BC977" s="165"/>
      <c r="BD977" s="161"/>
      <c r="BE977" s="161"/>
      <c r="BF977" s="161"/>
      <c r="BG977" s="161"/>
      <c r="BH977" s="28"/>
      <c r="BI977" s="161"/>
      <c r="BJ977" s="161"/>
      <c r="BK977" s="161"/>
      <c r="BL977" s="161"/>
      <c r="BO977" s="161"/>
      <c r="BP977" s="161"/>
      <c r="BQ977" s="161"/>
      <c r="BR977" s="161"/>
      <c r="BT977" s="161"/>
      <c r="BU977" s="161"/>
      <c r="BV977" s="161"/>
      <c r="BW977" s="161"/>
      <c r="BY977" s="28"/>
      <c r="CI977" s="174"/>
      <c r="CL977" s="28"/>
      <c r="CO977" s="28"/>
      <c r="CX977" s="174"/>
      <c r="DA977" s="28"/>
      <c r="DD977" s="28"/>
    </row>
    <row r="978" spans="47:108">
      <c r="AU978" s="12"/>
      <c r="AV978" s="12"/>
      <c r="AW978" s="12"/>
      <c r="AX978" s="12"/>
      <c r="AY978" s="161"/>
      <c r="AZ978" s="161"/>
      <c r="BA978" s="161"/>
      <c r="BB978" s="161"/>
      <c r="BC978" s="165"/>
      <c r="BD978" s="161"/>
      <c r="BE978" s="161"/>
      <c r="BF978" s="161"/>
      <c r="BG978" s="161"/>
      <c r="BH978" s="28"/>
      <c r="BI978" s="161"/>
      <c r="BJ978" s="161"/>
      <c r="BK978" s="161"/>
      <c r="BL978" s="161"/>
      <c r="BO978" s="161"/>
      <c r="BP978" s="161"/>
      <c r="BQ978" s="161"/>
      <c r="BR978" s="161"/>
      <c r="BT978" s="161"/>
      <c r="BU978" s="161"/>
      <c r="BV978" s="161"/>
      <c r="BW978" s="161"/>
      <c r="BY978" s="28"/>
      <c r="CI978" s="174"/>
      <c r="CL978" s="28"/>
      <c r="CO978" s="28"/>
      <c r="CX978" s="174"/>
      <c r="DA978" s="28"/>
      <c r="DD978" s="28"/>
    </row>
    <row r="979" spans="47:108">
      <c r="AU979" s="12"/>
      <c r="AV979" s="12"/>
      <c r="AW979" s="12"/>
      <c r="AX979" s="12"/>
      <c r="AY979" s="161"/>
      <c r="AZ979" s="161"/>
      <c r="BA979" s="161"/>
      <c r="BB979" s="161"/>
      <c r="BC979" s="165"/>
      <c r="BD979" s="161"/>
      <c r="BE979" s="161"/>
      <c r="BF979" s="161"/>
      <c r="BG979" s="161"/>
      <c r="BH979" s="28"/>
      <c r="BI979" s="161"/>
      <c r="BJ979" s="161"/>
      <c r="BK979" s="161"/>
      <c r="BL979" s="161"/>
      <c r="BO979" s="161"/>
      <c r="BP979" s="161"/>
      <c r="BQ979" s="161"/>
      <c r="BR979" s="161"/>
      <c r="BT979" s="161"/>
      <c r="BU979" s="161"/>
      <c r="BV979" s="161"/>
      <c r="BW979" s="161"/>
      <c r="BY979" s="28"/>
      <c r="CI979" s="174"/>
      <c r="CL979" s="28"/>
      <c r="CO979" s="28"/>
      <c r="CX979" s="174"/>
      <c r="DA979" s="28"/>
      <c r="DD979" s="28"/>
    </row>
    <row r="980" spans="47:108">
      <c r="AU980" s="12"/>
      <c r="AV980" s="12"/>
      <c r="AW980" s="12"/>
      <c r="AX980" s="12"/>
      <c r="AY980" s="161"/>
      <c r="AZ980" s="161"/>
      <c r="BA980" s="161"/>
      <c r="BB980" s="161"/>
      <c r="BC980" s="165"/>
      <c r="BD980" s="161"/>
      <c r="BE980" s="161"/>
      <c r="BF980" s="161"/>
      <c r="BG980" s="161"/>
      <c r="BH980" s="28"/>
      <c r="BI980" s="161"/>
      <c r="BJ980" s="161"/>
      <c r="BK980" s="161"/>
      <c r="BL980" s="161"/>
      <c r="BO980" s="161"/>
      <c r="BP980" s="161"/>
      <c r="BQ980" s="161"/>
      <c r="BR980" s="161"/>
      <c r="BT980" s="161"/>
      <c r="BU980" s="161"/>
      <c r="BV980" s="161"/>
      <c r="BW980" s="161"/>
      <c r="BY980" s="28"/>
      <c r="CI980" s="174"/>
      <c r="CL980" s="28"/>
      <c r="CO980" s="28"/>
      <c r="CX980" s="174"/>
      <c r="DA980" s="28"/>
      <c r="DD980" s="28"/>
    </row>
    <row r="981" spans="47:108">
      <c r="AU981" s="12"/>
      <c r="AV981" s="12"/>
      <c r="AW981" s="12"/>
      <c r="AX981" s="12"/>
      <c r="AY981" s="161"/>
      <c r="AZ981" s="161"/>
      <c r="BA981" s="161"/>
      <c r="BB981" s="161"/>
      <c r="BC981" s="165"/>
      <c r="BD981" s="161"/>
      <c r="BE981" s="161"/>
      <c r="BF981" s="161"/>
      <c r="BG981" s="161"/>
      <c r="BH981" s="28"/>
      <c r="BI981" s="161"/>
      <c r="BJ981" s="161"/>
      <c r="BK981" s="161"/>
      <c r="BL981" s="161"/>
      <c r="BO981" s="161"/>
      <c r="BP981" s="161"/>
      <c r="BQ981" s="161"/>
      <c r="BR981" s="161"/>
      <c r="BT981" s="161"/>
      <c r="BU981" s="161"/>
      <c r="BV981" s="161"/>
      <c r="BW981" s="161"/>
      <c r="BY981" s="28"/>
      <c r="CI981" s="174"/>
      <c r="CL981" s="28"/>
      <c r="CO981" s="28"/>
      <c r="CX981" s="174"/>
      <c r="DA981" s="28"/>
      <c r="DD981" s="28"/>
    </row>
    <row r="982" spans="47:108">
      <c r="AU982" s="12"/>
      <c r="AV982" s="12"/>
      <c r="AW982" s="12"/>
      <c r="AX982" s="12"/>
      <c r="AY982" s="161"/>
      <c r="AZ982" s="161"/>
      <c r="BA982" s="161"/>
      <c r="BB982" s="161"/>
      <c r="BC982" s="165"/>
      <c r="BD982" s="161"/>
      <c r="BE982" s="161"/>
      <c r="BF982" s="161"/>
      <c r="BG982" s="161"/>
      <c r="BH982" s="28"/>
      <c r="BI982" s="161"/>
      <c r="BJ982" s="161"/>
      <c r="BK982" s="161"/>
      <c r="BL982" s="161"/>
      <c r="BO982" s="161"/>
      <c r="BP982" s="161"/>
      <c r="BQ982" s="161"/>
      <c r="BR982" s="161"/>
      <c r="BT982" s="161"/>
      <c r="BU982" s="161"/>
      <c r="BV982" s="161"/>
      <c r="BW982" s="161"/>
      <c r="BY982" s="28"/>
      <c r="CI982" s="174"/>
      <c r="CL982" s="28"/>
      <c r="CO982" s="28"/>
      <c r="CX982" s="174"/>
      <c r="DA982" s="28"/>
      <c r="DD982" s="28"/>
    </row>
    <row r="983" spans="47:108">
      <c r="AU983" s="12"/>
      <c r="AV983" s="12"/>
      <c r="AW983" s="12"/>
      <c r="AX983" s="12"/>
      <c r="AY983" s="161"/>
      <c r="AZ983" s="161"/>
      <c r="BA983" s="161"/>
      <c r="BB983" s="161"/>
      <c r="BC983" s="165"/>
      <c r="BD983" s="161"/>
      <c r="BE983" s="161"/>
      <c r="BF983" s="161"/>
      <c r="BG983" s="161"/>
      <c r="BH983" s="28"/>
      <c r="BI983" s="161"/>
      <c r="BJ983" s="161"/>
      <c r="BK983" s="161"/>
      <c r="BL983" s="161"/>
      <c r="BO983" s="161"/>
      <c r="BP983" s="161"/>
      <c r="BQ983" s="161"/>
      <c r="BR983" s="161"/>
      <c r="BT983" s="161"/>
      <c r="BU983" s="161"/>
      <c r="BV983" s="161"/>
      <c r="BW983" s="161"/>
      <c r="BY983" s="28"/>
      <c r="CI983" s="174"/>
      <c r="CL983" s="28"/>
      <c r="CO983" s="28"/>
      <c r="CX983" s="174"/>
      <c r="DA983" s="28"/>
      <c r="DD983" s="28"/>
    </row>
    <row r="984" spans="47:108">
      <c r="AU984" s="12"/>
      <c r="AV984" s="12"/>
      <c r="AW984" s="12"/>
      <c r="AX984" s="12"/>
      <c r="AY984" s="161"/>
      <c r="AZ984" s="161"/>
      <c r="BA984" s="161"/>
      <c r="BB984" s="161"/>
      <c r="BC984" s="165"/>
      <c r="BD984" s="161"/>
      <c r="BE984" s="161"/>
      <c r="BF984" s="161"/>
      <c r="BG984" s="161"/>
      <c r="BH984" s="28"/>
      <c r="BI984" s="161"/>
      <c r="BJ984" s="161"/>
      <c r="BK984" s="161"/>
      <c r="BL984" s="161"/>
      <c r="BO984" s="161"/>
      <c r="BP984" s="161"/>
      <c r="BQ984" s="161"/>
      <c r="BR984" s="161"/>
      <c r="BT984" s="161"/>
      <c r="BU984" s="161"/>
      <c r="BV984" s="161"/>
      <c r="BW984" s="161"/>
      <c r="BY984" s="28"/>
      <c r="CI984" s="174"/>
      <c r="CL984" s="28"/>
      <c r="CO984" s="28"/>
      <c r="CX984" s="174"/>
      <c r="DA984" s="28"/>
      <c r="DD984" s="28"/>
    </row>
    <row r="985" spans="47:108">
      <c r="AU985" s="12"/>
      <c r="AV985" s="12"/>
      <c r="AW985" s="12"/>
      <c r="AX985" s="12"/>
      <c r="AY985" s="161"/>
      <c r="AZ985" s="161"/>
      <c r="BA985" s="161"/>
      <c r="BB985" s="161"/>
      <c r="BC985" s="165"/>
      <c r="BD985" s="161"/>
      <c r="BE985" s="161"/>
      <c r="BF985" s="161"/>
      <c r="BG985" s="161"/>
      <c r="BH985" s="28"/>
      <c r="BI985" s="161"/>
      <c r="BJ985" s="161"/>
      <c r="BK985" s="161"/>
      <c r="BL985" s="161"/>
      <c r="BO985" s="161"/>
      <c r="BP985" s="161"/>
      <c r="BQ985" s="161"/>
      <c r="BR985" s="161"/>
      <c r="BT985" s="161"/>
      <c r="BU985" s="161"/>
      <c r="BV985" s="161"/>
      <c r="BW985" s="161"/>
      <c r="BY985" s="28"/>
      <c r="CI985" s="174"/>
      <c r="CL985" s="28"/>
      <c r="CO985" s="28"/>
      <c r="CX985" s="174"/>
      <c r="DA985" s="28"/>
      <c r="DD985" s="28"/>
    </row>
    <row r="986" spans="47:108">
      <c r="AU986" s="12"/>
      <c r="AV986" s="12"/>
      <c r="AW986" s="12"/>
      <c r="AX986" s="12"/>
      <c r="AY986" s="161"/>
      <c r="AZ986" s="161"/>
      <c r="BA986" s="161"/>
      <c r="BB986" s="161"/>
      <c r="BC986" s="165"/>
      <c r="BD986" s="161"/>
      <c r="BE986" s="161"/>
      <c r="BF986" s="161"/>
      <c r="BG986" s="161"/>
      <c r="BH986" s="28"/>
      <c r="BI986" s="161"/>
      <c r="BJ986" s="161"/>
      <c r="BK986" s="161"/>
      <c r="BL986" s="161"/>
      <c r="BO986" s="161"/>
      <c r="BP986" s="161"/>
      <c r="BQ986" s="161"/>
      <c r="BR986" s="161"/>
      <c r="BT986" s="161"/>
      <c r="BU986" s="161"/>
      <c r="BV986" s="161"/>
      <c r="BW986" s="161"/>
      <c r="BY986" s="28"/>
      <c r="CI986" s="174"/>
      <c r="CL986" s="28"/>
      <c r="CO986" s="28"/>
      <c r="CX986" s="174"/>
      <c r="DA986" s="28"/>
      <c r="DD986" s="28"/>
    </row>
    <row r="987" spans="47:108">
      <c r="AU987" s="12"/>
      <c r="AV987" s="12"/>
      <c r="AW987" s="12"/>
      <c r="AX987" s="12"/>
      <c r="AY987" s="161"/>
      <c r="AZ987" s="161"/>
      <c r="BA987" s="161"/>
      <c r="BB987" s="161"/>
      <c r="BC987" s="165"/>
      <c r="BD987" s="161"/>
      <c r="BE987" s="161"/>
      <c r="BF987" s="161"/>
      <c r="BG987" s="161"/>
      <c r="BH987" s="28"/>
      <c r="BI987" s="161"/>
      <c r="BJ987" s="161"/>
      <c r="BK987" s="161"/>
      <c r="BL987" s="161"/>
      <c r="BO987" s="161"/>
      <c r="BP987" s="161"/>
      <c r="BQ987" s="161"/>
      <c r="BR987" s="161"/>
      <c r="BT987" s="161"/>
      <c r="BU987" s="161"/>
      <c r="BV987" s="161"/>
      <c r="BW987" s="161"/>
      <c r="BY987" s="28"/>
      <c r="CI987" s="174"/>
      <c r="CL987" s="28"/>
      <c r="CO987" s="28"/>
      <c r="CX987" s="174"/>
      <c r="DA987" s="28"/>
      <c r="DD987" s="28"/>
    </row>
    <row r="988" spans="47:108">
      <c r="AU988" s="12"/>
      <c r="AV988" s="12"/>
      <c r="AW988" s="12"/>
      <c r="AX988" s="12"/>
      <c r="AY988" s="161"/>
      <c r="AZ988" s="161"/>
      <c r="BA988" s="161"/>
      <c r="BB988" s="161"/>
      <c r="BC988" s="165"/>
      <c r="BD988" s="161"/>
      <c r="BE988" s="161"/>
      <c r="BF988" s="161"/>
      <c r="BG988" s="161"/>
      <c r="BH988" s="28"/>
      <c r="BI988" s="161"/>
      <c r="BJ988" s="161"/>
      <c r="BK988" s="161"/>
      <c r="BL988" s="161"/>
      <c r="BO988" s="161"/>
      <c r="BP988" s="161"/>
      <c r="BQ988" s="161"/>
      <c r="BR988" s="161"/>
      <c r="BT988" s="161"/>
      <c r="BU988" s="161"/>
      <c r="BV988" s="161"/>
      <c r="BW988" s="161"/>
      <c r="BY988" s="28"/>
      <c r="CI988" s="174"/>
      <c r="CL988" s="28"/>
      <c r="CO988" s="28"/>
      <c r="CX988" s="174"/>
      <c r="DA988" s="28"/>
      <c r="DD988" s="28"/>
    </row>
    <row r="989" spans="47:108">
      <c r="AU989" s="12"/>
      <c r="AV989" s="12"/>
      <c r="AW989" s="12"/>
      <c r="AX989" s="12"/>
      <c r="AY989" s="161"/>
      <c r="AZ989" s="161"/>
      <c r="BA989" s="161"/>
      <c r="BB989" s="161"/>
      <c r="BC989" s="165"/>
      <c r="BD989" s="161"/>
      <c r="BE989" s="161"/>
      <c r="BF989" s="161"/>
      <c r="BG989" s="161"/>
      <c r="BH989" s="28"/>
      <c r="BI989" s="161"/>
      <c r="BJ989" s="161"/>
      <c r="BK989" s="161"/>
      <c r="BL989" s="161"/>
      <c r="BO989" s="161"/>
      <c r="BP989" s="161"/>
      <c r="BQ989" s="161"/>
      <c r="BR989" s="161"/>
      <c r="BT989" s="161"/>
      <c r="BU989" s="161"/>
      <c r="BV989" s="161"/>
      <c r="BW989" s="161"/>
      <c r="BY989" s="28"/>
      <c r="CI989" s="174"/>
      <c r="CL989" s="28"/>
      <c r="CO989" s="28"/>
      <c r="CX989" s="174"/>
      <c r="DA989" s="28"/>
      <c r="DD989" s="28"/>
    </row>
    <row r="990" spans="47:108">
      <c r="AU990" s="12"/>
      <c r="AV990" s="12"/>
      <c r="AW990" s="12"/>
      <c r="AX990" s="12"/>
      <c r="AY990" s="161"/>
      <c r="AZ990" s="161"/>
      <c r="BA990" s="161"/>
      <c r="BB990" s="161"/>
      <c r="BC990" s="165"/>
      <c r="BD990" s="161"/>
      <c r="BE990" s="161"/>
      <c r="BF990" s="161"/>
      <c r="BG990" s="161"/>
      <c r="BH990" s="28"/>
      <c r="BI990" s="161"/>
      <c r="BJ990" s="161"/>
      <c r="BK990" s="161"/>
      <c r="BL990" s="161"/>
      <c r="BO990" s="161"/>
      <c r="BP990" s="161"/>
      <c r="BQ990" s="161"/>
      <c r="BR990" s="161"/>
      <c r="BT990" s="161"/>
      <c r="BU990" s="161"/>
      <c r="BV990" s="161"/>
      <c r="BW990" s="161"/>
      <c r="BY990" s="28"/>
      <c r="CI990" s="174"/>
      <c r="CL990" s="28"/>
      <c r="CO990" s="28"/>
      <c r="CX990" s="174"/>
      <c r="DA990" s="28"/>
      <c r="DD990" s="28"/>
    </row>
    <row r="991" spans="47:108">
      <c r="AU991" s="12"/>
      <c r="AV991" s="12"/>
      <c r="AW991" s="12"/>
      <c r="AX991" s="12"/>
      <c r="AY991" s="161"/>
      <c r="AZ991" s="161"/>
      <c r="BA991" s="161"/>
      <c r="BB991" s="161"/>
      <c r="BC991" s="165"/>
      <c r="BD991" s="161"/>
      <c r="BE991" s="161"/>
      <c r="BF991" s="161"/>
      <c r="BG991" s="161"/>
      <c r="BH991" s="28"/>
      <c r="BI991" s="161"/>
      <c r="BJ991" s="161"/>
      <c r="BK991" s="161"/>
      <c r="BL991" s="161"/>
      <c r="BO991" s="161"/>
      <c r="BP991" s="161"/>
      <c r="BQ991" s="161"/>
      <c r="BR991" s="161"/>
      <c r="BT991" s="161"/>
      <c r="BU991" s="161"/>
      <c r="BV991" s="161"/>
      <c r="BW991" s="161"/>
      <c r="BY991" s="28"/>
      <c r="CI991" s="174"/>
      <c r="CL991" s="28"/>
      <c r="CO991" s="28"/>
      <c r="CX991" s="174"/>
      <c r="DA991" s="28"/>
      <c r="DD991" s="28"/>
    </row>
    <row r="992" spans="47:108">
      <c r="AU992" s="12"/>
      <c r="AV992" s="12"/>
      <c r="AW992" s="12"/>
      <c r="AX992" s="12"/>
      <c r="AY992" s="161"/>
      <c r="AZ992" s="161"/>
      <c r="BA992" s="161"/>
      <c r="BB992" s="161"/>
      <c r="BC992" s="165"/>
      <c r="BD992" s="161"/>
      <c r="BE992" s="161"/>
      <c r="BF992" s="161"/>
      <c r="BG992" s="161"/>
      <c r="BH992" s="28"/>
      <c r="BI992" s="161"/>
      <c r="BJ992" s="161"/>
      <c r="BK992" s="161"/>
      <c r="BL992" s="161"/>
      <c r="BO992" s="161"/>
      <c r="BP992" s="161"/>
      <c r="BQ992" s="161"/>
      <c r="BR992" s="161"/>
      <c r="BT992" s="161"/>
      <c r="BU992" s="161"/>
      <c r="BV992" s="161"/>
      <c r="BW992" s="161"/>
      <c r="BY992" s="28"/>
      <c r="CI992" s="174"/>
      <c r="CL992" s="28"/>
      <c r="CO992" s="28"/>
      <c r="CX992" s="174"/>
      <c r="DA992" s="28"/>
      <c r="DD992" s="28"/>
    </row>
    <row r="993" spans="47:108">
      <c r="AU993" s="12"/>
      <c r="AV993" s="12"/>
      <c r="AW993" s="12"/>
      <c r="AX993" s="12"/>
      <c r="AY993" s="161"/>
      <c r="AZ993" s="161"/>
      <c r="BA993" s="161"/>
      <c r="BB993" s="161"/>
      <c r="BC993" s="165"/>
      <c r="BD993" s="161"/>
      <c r="BE993" s="161"/>
      <c r="BF993" s="161"/>
      <c r="BG993" s="161"/>
      <c r="BH993" s="28"/>
      <c r="BI993" s="161"/>
      <c r="BJ993" s="161"/>
      <c r="BK993" s="161"/>
      <c r="BL993" s="161"/>
      <c r="BO993" s="161"/>
      <c r="BP993" s="161"/>
      <c r="BQ993" s="161"/>
      <c r="BR993" s="161"/>
      <c r="BT993" s="161"/>
      <c r="BU993" s="161"/>
      <c r="BV993" s="161"/>
      <c r="BW993" s="161"/>
      <c r="BY993" s="28"/>
      <c r="CI993" s="174"/>
      <c r="CL993" s="28"/>
      <c r="CO993" s="28"/>
      <c r="CX993" s="174"/>
      <c r="DA993" s="28"/>
      <c r="DD993" s="28"/>
    </row>
    <row r="994" spans="47:108">
      <c r="AU994" s="12"/>
      <c r="AV994" s="12"/>
      <c r="AW994" s="12"/>
      <c r="AX994" s="12"/>
      <c r="AY994" s="161"/>
      <c r="AZ994" s="161"/>
      <c r="BA994" s="161"/>
      <c r="BB994" s="161"/>
      <c r="BC994" s="165"/>
      <c r="BD994" s="161"/>
      <c r="BE994" s="161"/>
      <c r="BF994" s="161"/>
      <c r="BG994" s="161"/>
      <c r="BH994" s="28"/>
      <c r="BI994" s="161"/>
      <c r="BJ994" s="161"/>
      <c r="BK994" s="161"/>
      <c r="BL994" s="161"/>
      <c r="BO994" s="161"/>
      <c r="BP994" s="161"/>
      <c r="BQ994" s="161"/>
      <c r="BR994" s="161"/>
      <c r="BT994" s="161"/>
      <c r="BU994" s="161"/>
      <c r="BV994" s="161"/>
      <c r="BW994" s="161"/>
      <c r="BY994" s="28"/>
      <c r="CI994" s="174"/>
      <c r="CL994" s="28"/>
      <c r="CO994" s="28"/>
      <c r="CX994" s="174"/>
      <c r="DA994" s="28"/>
      <c r="DD994" s="28"/>
    </row>
    <row r="995" spans="47:108">
      <c r="AU995" s="12"/>
      <c r="AV995" s="12"/>
      <c r="AW995" s="12"/>
      <c r="AX995" s="12"/>
      <c r="AY995" s="161"/>
      <c r="AZ995" s="161"/>
      <c r="BA995" s="161"/>
      <c r="BB995" s="161"/>
      <c r="BC995" s="165"/>
      <c r="BD995" s="161"/>
      <c r="BE995" s="161"/>
      <c r="BF995" s="161"/>
      <c r="BG995" s="161"/>
      <c r="BH995" s="28"/>
      <c r="BI995" s="161"/>
      <c r="BJ995" s="161"/>
      <c r="BK995" s="161"/>
      <c r="BL995" s="161"/>
      <c r="BO995" s="161"/>
      <c r="BP995" s="161"/>
      <c r="BQ995" s="161"/>
      <c r="BR995" s="161"/>
      <c r="BT995" s="161"/>
      <c r="BU995" s="161"/>
      <c r="BV995" s="161"/>
      <c r="BW995" s="161"/>
      <c r="BY995" s="28"/>
      <c r="CI995" s="174"/>
      <c r="CL995" s="28"/>
      <c r="CO995" s="28"/>
      <c r="CX995" s="174"/>
      <c r="DA995" s="28"/>
      <c r="DD995" s="28"/>
    </row>
    <row r="996" spans="47:108">
      <c r="AU996" s="12"/>
      <c r="AV996" s="12"/>
      <c r="AW996" s="12"/>
      <c r="AX996" s="12"/>
      <c r="AY996" s="161"/>
      <c r="AZ996" s="161"/>
      <c r="BA996" s="161"/>
      <c r="BB996" s="161"/>
      <c r="BC996" s="165"/>
      <c r="BD996" s="161"/>
      <c r="BE996" s="161"/>
      <c r="BF996" s="161"/>
      <c r="BG996" s="161"/>
      <c r="BH996" s="28"/>
      <c r="BI996" s="161"/>
      <c r="BJ996" s="161"/>
      <c r="BK996" s="161"/>
      <c r="BL996" s="161"/>
      <c r="BO996" s="161"/>
      <c r="BP996" s="161"/>
      <c r="BQ996" s="161"/>
      <c r="BR996" s="161"/>
      <c r="BT996" s="161"/>
      <c r="BU996" s="161"/>
      <c r="BV996" s="161"/>
      <c r="BW996" s="161"/>
      <c r="BY996" s="28"/>
      <c r="CI996" s="174"/>
      <c r="CL996" s="28"/>
      <c r="CO996" s="28"/>
      <c r="CX996" s="174"/>
      <c r="DA996" s="28"/>
      <c r="DD996" s="28"/>
    </row>
    <row r="997" spans="47:108">
      <c r="AU997" s="12"/>
      <c r="AV997" s="12"/>
      <c r="AW997" s="12"/>
      <c r="AX997" s="12"/>
      <c r="AY997" s="161"/>
      <c r="AZ997" s="161"/>
      <c r="BA997" s="161"/>
      <c r="BB997" s="161"/>
      <c r="BC997" s="165"/>
      <c r="BD997" s="161"/>
      <c r="BE997" s="161"/>
      <c r="BF997" s="161"/>
      <c r="BG997" s="161"/>
      <c r="BH997" s="28"/>
      <c r="BI997" s="161"/>
      <c r="BJ997" s="161"/>
      <c r="BK997" s="161"/>
      <c r="BL997" s="161"/>
      <c r="BO997" s="161"/>
      <c r="BP997" s="161"/>
      <c r="BQ997" s="161"/>
      <c r="BR997" s="161"/>
      <c r="BT997" s="161"/>
      <c r="BU997" s="161"/>
      <c r="BV997" s="161"/>
      <c r="BW997" s="161"/>
      <c r="BY997" s="28"/>
      <c r="CI997" s="174"/>
      <c r="CL997" s="28"/>
      <c r="CO997" s="28"/>
      <c r="CX997" s="174"/>
      <c r="DA997" s="28"/>
      <c r="DD997" s="28"/>
    </row>
    <row r="998" spans="47:108">
      <c r="AU998" s="12"/>
      <c r="AV998" s="12"/>
      <c r="AW998" s="12"/>
      <c r="AX998" s="12"/>
      <c r="AY998" s="161"/>
      <c r="AZ998" s="161"/>
      <c r="BA998" s="161"/>
      <c r="BB998" s="161"/>
      <c r="BC998" s="165"/>
      <c r="BD998" s="161"/>
      <c r="BE998" s="161"/>
      <c r="BF998" s="161"/>
      <c r="BG998" s="161"/>
      <c r="BH998" s="28"/>
      <c r="BI998" s="161"/>
      <c r="BJ998" s="161"/>
      <c r="BK998" s="161"/>
      <c r="BL998" s="161"/>
      <c r="BO998" s="161"/>
      <c r="BP998" s="161"/>
      <c r="BQ998" s="161"/>
      <c r="BR998" s="161"/>
      <c r="BT998" s="161"/>
      <c r="BU998" s="161"/>
      <c r="BV998" s="161"/>
      <c r="BW998" s="161"/>
      <c r="BY998" s="28"/>
      <c r="CI998" s="174"/>
      <c r="CL998" s="28"/>
      <c r="CO998" s="28"/>
      <c r="CX998" s="174"/>
      <c r="DA998" s="28"/>
      <c r="DD998" s="28"/>
    </row>
    <row r="999" spans="47:108">
      <c r="AU999" s="12"/>
      <c r="AV999" s="12"/>
      <c r="AW999" s="12"/>
      <c r="AX999" s="12"/>
      <c r="AY999" s="161"/>
      <c r="AZ999" s="161"/>
      <c r="BA999" s="161"/>
      <c r="BB999" s="161"/>
      <c r="BC999" s="165"/>
      <c r="BD999" s="161"/>
      <c r="BE999" s="161"/>
      <c r="BF999" s="161"/>
      <c r="BG999" s="161"/>
      <c r="BH999" s="28"/>
      <c r="BI999" s="161"/>
      <c r="BJ999" s="161"/>
      <c r="BK999" s="161"/>
      <c r="BL999" s="161"/>
      <c r="BO999" s="161"/>
      <c r="BP999" s="161"/>
      <c r="BQ999" s="161"/>
      <c r="BR999" s="161"/>
      <c r="BT999" s="161"/>
      <c r="BU999" s="161"/>
      <c r="BV999" s="161"/>
      <c r="BW999" s="161"/>
      <c r="BY999" s="28"/>
      <c r="CI999" s="174"/>
      <c r="CL999" s="28"/>
      <c r="CO999" s="28"/>
      <c r="CX999" s="174"/>
      <c r="DA999" s="28"/>
      <c r="DD999" s="28"/>
    </row>
    <row r="1000" spans="47:108">
      <c r="AU1000" s="12"/>
      <c r="AV1000" s="12"/>
      <c r="AW1000" s="12"/>
      <c r="AX1000" s="12"/>
      <c r="AY1000" s="161"/>
      <c r="AZ1000" s="161"/>
      <c r="BA1000" s="161"/>
      <c r="BB1000" s="161"/>
      <c r="BC1000" s="165"/>
      <c r="BD1000" s="161"/>
      <c r="BE1000" s="161"/>
      <c r="BF1000" s="161"/>
      <c r="BG1000" s="161"/>
      <c r="BH1000" s="28"/>
      <c r="BI1000" s="161"/>
      <c r="BJ1000" s="161"/>
      <c r="BK1000" s="161"/>
      <c r="BL1000" s="161"/>
      <c r="BO1000" s="161"/>
      <c r="BP1000" s="161"/>
      <c r="BQ1000" s="161"/>
      <c r="BR1000" s="161"/>
      <c r="BT1000" s="161"/>
      <c r="BU1000" s="161"/>
      <c r="BV1000" s="161"/>
      <c r="BW1000" s="161"/>
      <c r="BY1000" s="28"/>
      <c r="CI1000" s="174"/>
      <c r="CL1000" s="28"/>
      <c r="CO1000" s="28"/>
      <c r="CX1000" s="174"/>
      <c r="DA1000" s="28"/>
      <c r="DD1000" s="28"/>
    </row>
    <row r="1001" spans="47:108">
      <c r="AU1001" s="12"/>
      <c r="AV1001" s="12"/>
      <c r="AW1001" s="12"/>
      <c r="AX1001" s="12"/>
      <c r="AY1001" s="161"/>
      <c r="AZ1001" s="161"/>
      <c r="BA1001" s="161"/>
      <c r="BB1001" s="161"/>
      <c r="BC1001" s="165"/>
      <c r="BD1001" s="161"/>
      <c r="BE1001" s="161"/>
      <c r="BF1001" s="161"/>
      <c r="BG1001" s="161"/>
      <c r="BH1001" s="28"/>
      <c r="BI1001" s="161"/>
      <c r="BJ1001" s="161"/>
      <c r="BK1001" s="161"/>
      <c r="BL1001" s="161"/>
      <c r="BO1001" s="161"/>
      <c r="BP1001" s="161"/>
      <c r="BQ1001" s="161"/>
      <c r="BR1001" s="161"/>
      <c r="BT1001" s="161"/>
      <c r="BU1001" s="161"/>
      <c r="BV1001" s="161"/>
      <c r="BW1001" s="161"/>
      <c r="BY1001" s="28"/>
      <c r="CI1001" s="174"/>
      <c r="CL1001" s="28"/>
      <c r="CO1001" s="28"/>
      <c r="CX1001" s="174"/>
      <c r="DA1001" s="28"/>
      <c r="DD1001" s="28"/>
    </row>
    <row r="1002" spans="47:108">
      <c r="AU1002" s="12"/>
      <c r="AV1002" s="12"/>
      <c r="AW1002" s="12"/>
      <c r="AX1002" s="12"/>
      <c r="AY1002" s="161"/>
      <c r="AZ1002" s="161"/>
      <c r="BA1002" s="161"/>
      <c r="BB1002" s="161"/>
      <c r="BC1002" s="165"/>
      <c r="BD1002" s="161"/>
      <c r="BE1002" s="161"/>
      <c r="BF1002" s="161"/>
      <c r="BG1002" s="161"/>
      <c r="BH1002" s="28"/>
      <c r="BI1002" s="161"/>
      <c r="BJ1002" s="161"/>
      <c r="BK1002" s="161"/>
      <c r="BL1002" s="161"/>
      <c r="BO1002" s="161"/>
      <c r="BP1002" s="161"/>
      <c r="BQ1002" s="161"/>
      <c r="BR1002" s="161"/>
      <c r="BT1002" s="161"/>
      <c r="BU1002" s="161"/>
      <c r="BV1002" s="161"/>
      <c r="BW1002" s="161"/>
      <c r="BY1002" s="28"/>
      <c r="CI1002" s="174"/>
      <c r="CL1002" s="28"/>
      <c r="CO1002" s="28"/>
      <c r="CX1002" s="174"/>
      <c r="DA1002" s="28"/>
      <c r="DD1002" s="28"/>
    </row>
    <row r="1003" spans="47:108">
      <c r="AU1003" s="12"/>
      <c r="AV1003" s="12"/>
      <c r="AW1003" s="12"/>
      <c r="AX1003" s="12"/>
      <c r="AY1003" s="161"/>
      <c r="AZ1003" s="161"/>
      <c r="BA1003" s="161"/>
      <c r="BB1003" s="161"/>
      <c r="BC1003" s="165"/>
      <c r="BD1003" s="161"/>
      <c r="BE1003" s="161"/>
      <c r="BF1003" s="161"/>
      <c r="BG1003" s="161"/>
      <c r="BH1003" s="28"/>
      <c r="BI1003" s="161"/>
      <c r="BJ1003" s="161"/>
      <c r="BK1003" s="161"/>
      <c r="BL1003" s="161"/>
      <c r="BO1003" s="161"/>
      <c r="BP1003" s="161"/>
      <c r="BQ1003" s="161"/>
      <c r="BR1003" s="161"/>
      <c r="BT1003" s="161"/>
      <c r="BU1003" s="161"/>
      <c r="BV1003" s="161"/>
      <c r="BW1003" s="161"/>
      <c r="BY1003" s="28"/>
      <c r="CI1003" s="174"/>
      <c r="CL1003" s="28"/>
      <c r="CO1003" s="28"/>
      <c r="CX1003" s="174"/>
      <c r="DA1003" s="28"/>
      <c r="DD1003" s="28"/>
    </row>
    <row r="1004" spans="47:108">
      <c r="AU1004" s="12"/>
      <c r="AV1004" s="12"/>
      <c r="AW1004" s="12"/>
      <c r="AX1004" s="12"/>
      <c r="AY1004" s="161"/>
      <c r="AZ1004" s="161"/>
      <c r="BA1004" s="161"/>
      <c r="BB1004" s="161"/>
      <c r="BC1004" s="165"/>
      <c r="BD1004" s="161"/>
      <c r="BE1004" s="161"/>
      <c r="BF1004" s="161"/>
      <c r="BG1004" s="161"/>
      <c r="BH1004" s="28"/>
      <c r="BI1004" s="161"/>
      <c r="BJ1004" s="161"/>
      <c r="BK1004" s="161"/>
      <c r="BL1004" s="161"/>
      <c r="BO1004" s="161"/>
      <c r="BP1004" s="161"/>
      <c r="BQ1004" s="161"/>
      <c r="BR1004" s="161"/>
      <c r="BT1004" s="161"/>
      <c r="BU1004" s="161"/>
      <c r="BV1004" s="161"/>
      <c r="BW1004" s="161"/>
      <c r="BY1004" s="28"/>
      <c r="CI1004" s="174"/>
      <c r="CL1004" s="28"/>
      <c r="CO1004" s="28"/>
      <c r="CX1004" s="174"/>
      <c r="DA1004" s="28"/>
      <c r="DD1004" s="28"/>
    </row>
    <row r="1005" spans="47:108">
      <c r="AU1005" s="12"/>
      <c r="AV1005" s="12"/>
      <c r="AW1005" s="12"/>
      <c r="AX1005" s="12"/>
      <c r="AY1005" s="161"/>
      <c r="AZ1005" s="161"/>
      <c r="BA1005" s="161"/>
      <c r="BB1005" s="161"/>
      <c r="BC1005" s="165"/>
      <c r="BD1005" s="161"/>
      <c r="BE1005" s="161"/>
      <c r="BF1005" s="161"/>
      <c r="BG1005" s="161"/>
      <c r="BH1005" s="28"/>
      <c r="BI1005" s="161"/>
      <c r="BJ1005" s="161"/>
      <c r="BK1005" s="161"/>
      <c r="BL1005" s="161"/>
      <c r="BO1005" s="161"/>
      <c r="BP1005" s="161"/>
      <c r="BQ1005" s="161"/>
      <c r="BR1005" s="161"/>
      <c r="BT1005" s="161"/>
      <c r="BU1005" s="161"/>
      <c r="BV1005" s="161"/>
      <c r="BW1005" s="161"/>
      <c r="BY1005" s="28"/>
      <c r="CI1005" s="174"/>
      <c r="CL1005" s="28"/>
      <c r="CO1005" s="28"/>
      <c r="CX1005" s="174"/>
      <c r="DA1005" s="28"/>
      <c r="DD1005" s="28"/>
    </row>
    <row r="1006" spans="47:108">
      <c r="AU1006" s="12"/>
      <c r="AV1006" s="12"/>
      <c r="AW1006" s="12"/>
      <c r="AX1006" s="12"/>
      <c r="AY1006" s="161"/>
      <c r="AZ1006" s="161"/>
      <c r="BA1006" s="161"/>
      <c r="BB1006" s="161"/>
      <c r="BC1006" s="165"/>
      <c r="BD1006" s="161"/>
      <c r="BE1006" s="161"/>
      <c r="BF1006" s="161"/>
      <c r="BG1006" s="161"/>
      <c r="BH1006" s="28"/>
      <c r="BI1006" s="161"/>
      <c r="BJ1006" s="161"/>
      <c r="BK1006" s="161"/>
      <c r="BL1006" s="161"/>
      <c r="BO1006" s="161"/>
      <c r="BP1006" s="161"/>
      <c r="BQ1006" s="161"/>
      <c r="BR1006" s="161"/>
      <c r="BT1006" s="161"/>
      <c r="BU1006" s="161"/>
      <c r="BV1006" s="161"/>
      <c r="BW1006" s="161"/>
      <c r="BY1006" s="28"/>
      <c r="CI1006" s="174"/>
      <c r="CL1006" s="28"/>
      <c r="CO1006" s="28"/>
      <c r="CX1006" s="174"/>
      <c r="DA1006" s="28"/>
      <c r="DD1006" s="28"/>
    </row>
    <row r="1007" spans="47:108">
      <c r="AU1007" s="12"/>
      <c r="AV1007" s="12"/>
      <c r="AW1007" s="12"/>
      <c r="AX1007" s="12"/>
      <c r="AY1007" s="161"/>
      <c r="AZ1007" s="161"/>
      <c r="BA1007" s="161"/>
      <c r="BB1007" s="161"/>
      <c r="BC1007" s="165"/>
      <c r="BD1007" s="161"/>
      <c r="BE1007" s="161"/>
      <c r="BF1007" s="161"/>
      <c r="BG1007" s="161"/>
      <c r="BH1007" s="28"/>
      <c r="BI1007" s="161"/>
      <c r="BJ1007" s="161"/>
      <c r="BK1007" s="161"/>
      <c r="BL1007" s="161"/>
      <c r="BO1007" s="161"/>
      <c r="BP1007" s="161"/>
      <c r="BQ1007" s="161"/>
      <c r="BR1007" s="161"/>
      <c r="BT1007" s="161"/>
      <c r="BU1007" s="161"/>
      <c r="BV1007" s="161"/>
      <c r="BW1007" s="161"/>
      <c r="BY1007" s="28"/>
      <c r="CI1007" s="174"/>
      <c r="CL1007" s="28"/>
      <c r="CO1007" s="28"/>
      <c r="CX1007" s="174"/>
      <c r="DA1007" s="28"/>
      <c r="DD1007" s="28"/>
    </row>
    <row r="1008" spans="47:108">
      <c r="AU1008" s="12"/>
      <c r="AV1008" s="12"/>
      <c r="AW1008" s="12"/>
      <c r="AX1008" s="12"/>
      <c r="AY1008" s="161"/>
      <c r="AZ1008" s="161"/>
      <c r="BA1008" s="161"/>
      <c r="BB1008" s="161"/>
      <c r="BC1008" s="165"/>
      <c r="BD1008" s="161"/>
      <c r="BE1008" s="161"/>
      <c r="BF1008" s="161"/>
      <c r="BG1008" s="161"/>
      <c r="BH1008" s="28"/>
      <c r="BI1008" s="161"/>
      <c r="BJ1008" s="161"/>
      <c r="BK1008" s="161"/>
      <c r="BL1008" s="161"/>
      <c r="BO1008" s="161"/>
      <c r="BP1008" s="161"/>
      <c r="BQ1008" s="161"/>
      <c r="BR1008" s="161"/>
      <c r="BT1008" s="161"/>
      <c r="BU1008" s="161"/>
      <c r="BV1008" s="161"/>
      <c r="BW1008" s="161"/>
      <c r="BY1008" s="28"/>
      <c r="CI1008" s="174"/>
      <c r="CL1008" s="28"/>
      <c r="CO1008" s="28"/>
      <c r="CX1008" s="174"/>
      <c r="DA1008" s="28"/>
      <c r="DD1008" s="28"/>
    </row>
    <row r="1009" spans="47:108">
      <c r="AU1009" s="12"/>
      <c r="AV1009" s="12"/>
      <c r="AW1009" s="12"/>
      <c r="AX1009" s="12"/>
      <c r="AY1009" s="161"/>
      <c r="AZ1009" s="161"/>
      <c r="BA1009" s="161"/>
      <c r="BB1009" s="161"/>
      <c r="BC1009" s="165"/>
      <c r="BD1009" s="161"/>
      <c r="BE1009" s="161"/>
      <c r="BF1009" s="161"/>
      <c r="BG1009" s="161"/>
      <c r="BH1009" s="28"/>
      <c r="BI1009" s="161"/>
      <c r="BJ1009" s="161"/>
      <c r="BK1009" s="161"/>
      <c r="BL1009" s="161"/>
      <c r="BO1009" s="161"/>
      <c r="BP1009" s="161"/>
      <c r="BQ1009" s="161"/>
      <c r="BR1009" s="161"/>
      <c r="BT1009" s="161"/>
      <c r="BU1009" s="161"/>
      <c r="BV1009" s="161"/>
      <c r="BW1009" s="161"/>
      <c r="BY1009" s="28"/>
      <c r="CI1009" s="174"/>
      <c r="CL1009" s="28"/>
      <c r="CO1009" s="28"/>
      <c r="CX1009" s="174"/>
      <c r="DA1009" s="28"/>
      <c r="DD1009" s="28"/>
    </row>
    <row r="1010" spans="47:108">
      <c r="AU1010" s="12"/>
      <c r="AV1010" s="12"/>
      <c r="AW1010" s="12"/>
      <c r="AX1010" s="12"/>
      <c r="AY1010" s="161"/>
      <c r="AZ1010" s="161"/>
      <c r="BA1010" s="161"/>
      <c r="BB1010" s="161"/>
      <c r="BC1010" s="165"/>
      <c r="BD1010" s="161"/>
      <c r="BE1010" s="161"/>
      <c r="BF1010" s="161"/>
      <c r="BG1010" s="161"/>
      <c r="BH1010" s="28"/>
      <c r="BI1010" s="161"/>
      <c r="BJ1010" s="161"/>
      <c r="BK1010" s="161"/>
      <c r="BL1010" s="161"/>
      <c r="BO1010" s="161"/>
      <c r="BP1010" s="161"/>
      <c r="BQ1010" s="161"/>
      <c r="BR1010" s="161"/>
      <c r="BT1010" s="161"/>
      <c r="BU1010" s="161"/>
      <c r="BV1010" s="161"/>
      <c r="BW1010" s="161"/>
      <c r="BY1010" s="28"/>
      <c r="CI1010" s="174"/>
      <c r="CL1010" s="28"/>
      <c r="CO1010" s="28"/>
      <c r="CX1010" s="174"/>
      <c r="DA1010" s="28"/>
      <c r="DD1010" s="28"/>
    </row>
    <row r="1011" spans="47:108">
      <c r="AU1011" s="12"/>
      <c r="AV1011" s="12"/>
      <c r="AW1011" s="12"/>
      <c r="AX1011" s="12"/>
      <c r="AY1011" s="161"/>
      <c r="AZ1011" s="161"/>
      <c r="BA1011" s="161"/>
      <c r="BB1011" s="161"/>
      <c r="BC1011" s="165"/>
      <c r="BD1011" s="161"/>
      <c r="BE1011" s="161"/>
      <c r="BF1011" s="161"/>
      <c r="BG1011" s="161"/>
      <c r="BH1011" s="28"/>
      <c r="BI1011" s="161"/>
      <c r="BJ1011" s="161"/>
      <c r="BK1011" s="161"/>
      <c r="BL1011" s="161"/>
      <c r="BO1011" s="161"/>
      <c r="BP1011" s="161"/>
      <c r="BQ1011" s="161"/>
      <c r="BR1011" s="161"/>
      <c r="BT1011" s="161"/>
      <c r="BU1011" s="161"/>
      <c r="BV1011" s="161"/>
      <c r="BW1011" s="161"/>
      <c r="BY1011" s="28"/>
      <c r="CI1011" s="174"/>
      <c r="CL1011" s="28"/>
      <c r="CO1011" s="28"/>
      <c r="CX1011" s="174"/>
      <c r="DA1011" s="28"/>
      <c r="DD1011" s="28"/>
    </row>
    <row r="1012" spans="47:108">
      <c r="AU1012" s="12"/>
      <c r="AV1012" s="12"/>
      <c r="AW1012" s="12"/>
      <c r="AX1012" s="12"/>
      <c r="AY1012" s="161"/>
      <c r="AZ1012" s="161"/>
      <c r="BA1012" s="161"/>
      <c r="BB1012" s="161"/>
      <c r="BC1012" s="165"/>
      <c r="BD1012" s="161"/>
      <c r="BE1012" s="161"/>
      <c r="BF1012" s="161"/>
      <c r="BG1012" s="161"/>
      <c r="BH1012" s="28"/>
      <c r="BI1012" s="161"/>
      <c r="BJ1012" s="161"/>
      <c r="BK1012" s="161"/>
      <c r="BL1012" s="161"/>
      <c r="BO1012" s="161"/>
      <c r="BP1012" s="161"/>
      <c r="BQ1012" s="161"/>
      <c r="BR1012" s="161"/>
      <c r="BT1012" s="161"/>
      <c r="BU1012" s="161"/>
      <c r="BV1012" s="161"/>
      <c r="BW1012" s="161"/>
      <c r="BY1012" s="28"/>
      <c r="CI1012" s="174"/>
      <c r="CL1012" s="28"/>
      <c r="CO1012" s="28"/>
      <c r="CX1012" s="174"/>
      <c r="DA1012" s="28"/>
      <c r="DD1012" s="28"/>
    </row>
    <row r="1013" spans="47:108">
      <c r="AU1013" s="12"/>
      <c r="AV1013" s="12"/>
      <c r="AW1013" s="12"/>
      <c r="AX1013" s="12"/>
      <c r="AY1013" s="161"/>
      <c r="AZ1013" s="161"/>
      <c r="BA1013" s="161"/>
      <c r="BB1013" s="161"/>
      <c r="BC1013" s="165"/>
      <c r="BD1013" s="161"/>
      <c r="BE1013" s="161"/>
      <c r="BF1013" s="161"/>
      <c r="BG1013" s="161"/>
      <c r="BH1013" s="28"/>
      <c r="BI1013" s="161"/>
      <c r="BJ1013" s="161"/>
      <c r="BK1013" s="161"/>
      <c r="BL1013" s="161"/>
      <c r="BO1013" s="161"/>
      <c r="BP1013" s="161"/>
      <c r="BQ1013" s="161"/>
      <c r="BR1013" s="161"/>
      <c r="BT1013" s="161"/>
      <c r="BU1013" s="161"/>
      <c r="BV1013" s="161"/>
      <c r="BW1013" s="161"/>
      <c r="BY1013" s="28"/>
      <c r="CI1013" s="174"/>
      <c r="CL1013" s="28"/>
      <c r="CO1013" s="28"/>
      <c r="CX1013" s="174"/>
      <c r="DA1013" s="28"/>
      <c r="DD1013" s="28"/>
    </row>
    <row r="1014" spans="47:108">
      <c r="AU1014" s="12"/>
      <c r="AV1014" s="12"/>
      <c r="AW1014" s="12"/>
      <c r="AX1014" s="12"/>
      <c r="AY1014" s="161"/>
      <c r="AZ1014" s="161"/>
      <c r="BA1014" s="161"/>
      <c r="BB1014" s="161"/>
      <c r="BC1014" s="165"/>
      <c r="BD1014" s="161"/>
      <c r="BE1014" s="161"/>
      <c r="BF1014" s="161"/>
      <c r="BG1014" s="161"/>
      <c r="BH1014" s="28"/>
      <c r="BI1014" s="161"/>
      <c r="BJ1014" s="161"/>
      <c r="BK1014" s="161"/>
      <c r="BL1014" s="161"/>
      <c r="BO1014" s="161"/>
      <c r="BP1014" s="161"/>
      <c r="BQ1014" s="161"/>
      <c r="BR1014" s="161"/>
      <c r="BT1014" s="161"/>
      <c r="BU1014" s="161"/>
      <c r="BV1014" s="161"/>
      <c r="BW1014" s="161"/>
      <c r="BY1014" s="28"/>
      <c r="CI1014" s="174"/>
      <c r="CL1014" s="28"/>
      <c r="CO1014" s="28"/>
      <c r="CX1014" s="174"/>
      <c r="DA1014" s="28"/>
      <c r="DD1014" s="28"/>
    </row>
    <row r="1015" spans="47:108">
      <c r="AU1015" s="12"/>
      <c r="AV1015" s="12"/>
      <c r="AW1015" s="12"/>
      <c r="AX1015" s="12"/>
      <c r="AY1015" s="161"/>
      <c r="AZ1015" s="161"/>
      <c r="BA1015" s="161"/>
      <c r="BB1015" s="161"/>
      <c r="BC1015" s="165"/>
      <c r="BD1015" s="161"/>
      <c r="BE1015" s="161"/>
      <c r="BF1015" s="161"/>
      <c r="BG1015" s="161"/>
      <c r="BH1015" s="28"/>
      <c r="BI1015" s="161"/>
      <c r="BJ1015" s="161"/>
      <c r="BK1015" s="161"/>
      <c r="BL1015" s="161"/>
      <c r="BO1015" s="161"/>
      <c r="BP1015" s="161"/>
      <c r="BQ1015" s="161"/>
      <c r="BR1015" s="161"/>
      <c r="BT1015" s="161"/>
      <c r="BU1015" s="161"/>
      <c r="BV1015" s="161"/>
      <c r="BW1015" s="161"/>
      <c r="BY1015" s="28"/>
      <c r="CI1015" s="174"/>
      <c r="CL1015" s="28"/>
      <c r="CO1015" s="28"/>
      <c r="CX1015" s="174"/>
      <c r="DA1015" s="28"/>
      <c r="DD1015" s="28"/>
    </row>
    <row r="1016" spans="47:108">
      <c r="AU1016" s="12"/>
      <c r="AV1016" s="12"/>
      <c r="AW1016" s="12"/>
      <c r="AX1016" s="12"/>
      <c r="AY1016" s="161"/>
      <c r="AZ1016" s="161"/>
      <c r="BA1016" s="161"/>
      <c r="BB1016" s="161"/>
      <c r="BC1016" s="165"/>
      <c r="BD1016" s="161"/>
      <c r="BE1016" s="161"/>
      <c r="BF1016" s="161"/>
      <c r="BG1016" s="161"/>
      <c r="BH1016" s="28"/>
      <c r="BI1016" s="161"/>
      <c r="BJ1016" s="161"/>
      <c r="BK1016" s="161"/>
      <c r="BL1016" s="161"/>
      <c r="BO1016" s="161"/>
      <c r="BP1016" s="161"/>
      <c r="BQ1016" s="161"/>
      <c r="BR1016" s="161"/>
      <c r="BT1016" s="161"/>
      <c r="BU1016" s="161"/>
      <c r="BV1016" s="161"/>
      <c r="BW1016" s="161"/>
      <c r="BY1016" s="28"/>
      <c r="CI1016" s="174"/>
      <c r="CL1016" s="28"/>
      <c r="CO1016" s="28"/>
      <c r="CX1016" s="174"/>
      <c r="DA1016" s="28"/>
      <c r="DD1016" s="28"/>
    </row>
    <row r="1017" spans="47:108">
      <c r="AU1017" s="12"/>
      <c r="AV1017" s="12"/>
      <c r="AW1017" s="12"/>
      <c r="AX1017" s="12"/>
      <c r="AY1017" s="161"/>
      <c r="AZ1017" s="161"/>
      <c r="BA1017" s="161"/>
      <c r="BB1017" s="161"/>
      <c r="BC1017" s="165"/>
      <c r="BD1017" s="161"/>
      <c r="BE1017" s="161"/>
      <c r="BF1017" s="161"/>
      <c r="BG1017" s="161"/>
      <c r="BH1017" s="28"/>
      <c r="BI1017" s="161"/>
      <c r="BJ1017" s="161"/>
      <c r="BK1017" s="161"/>
      <c r="BL1017" s="161"/>
      <c r="BO1017" s="161"/>
      <c r="BP1017" s="161"/>
      <c r="BQ1017" s="161"/>
      <c r="BR1017" s="161"/>
      <c r="BT1017" s="161"/>
      <c r="BU1017" s="161"/>
      <c r="BV1017" s="161"/>
      <c r="BW1017" s="161"/>
      <c r="BY1017" s="28"/>
      <c r="CI1017" s="174"/>
      <c r="CL1017" s="28"/>
      <c r="CO1017" s="28"/>
      <c r="CX1017" s="174"/>
      <c r="DA1017" s="28"/>
      <c r="DD1017" s="28"/>
    </row>
    <row r="1018" spans="47:108">
      <c r="AU1018" s="12"/>
      <c r="AV1018" s="12"/>
      <c r="AW1018" s="12"/>
      <c r="AX1018" s="12"/>
      <c r="AY1018" s="161"/>
      <c r="AZ1018" s="161"/>
      <c r="BA1018" s="161"/>
      <c r="BB1018" s="161"/>
      <c r="BC1018" s="165"/>
      <c r="BD1018" s="161"/>
      <c r="BE1018" s="161"/>
      <c r="BF1018" s="161"/>
      <c r="BG1018" s="161"/>
      <c r="BH1018" s="28"/>
      <c r="BI1018" s="161"/>
      <c r="BJ1018" s="161"/>
      <c r="BK1018" s="161"/>
      <c r="BL1018" s="161"/>
      <c r="BO1018" s="161"/>
      <c r="BP1018" s="161"/>
      <c r="BQ1018" s="161"/>
      <c r="BR1018" s="161"/>
      <c r="BT1018" s="161"/>
      <c r="BU1018" s="161"/>
      <c r="BV1018" s="161"/>
      <c r="BW1018" s="161"/>
      <c r="BY1018" s="28"/>
      <c r="CI1018" s="174"/>
      <c r="CL1018" s="28"/>
      <c r="CO1018" s="28"/>
      <c r="CX1018" s="174"/>
      <c r="DA1018" s="28"/>
      <c r="DD1018" s="28"/>
    </row>
    <row r="1019" spans="47:108">
      <c r="AU1019" s="12"/>
      <c r="AV1019" s="12"/>
      <c r="AW1019" s="12"/>
      <c r="AX1019" s="12"/>
      <c r="AY1019" s="161"/>
      <c r="AZ1019" s="161"/>
      <c r="BA1019" s="161"/>
      <c r="BB1019" s="161"/>
      <c r="BC1019" s="165"/>
      <c r="BD1019" s="161"/>
      <c r="BE1019" s="161"/>
      <c r="BF1019" s="161"/>
      <c r="BG1019" s="161"/>
      <c r="BH1019" s="28"/>
      <c r="BI1019" s="161"/>
      <c r="BJ1019" s="161"/>
      <c r="BK1019" s="161"/>
      <c r="BL1019" s="161"/>
      <c r="BO1019" s="161"/>
      <c r="BP1019" s="161"/>
      <c r="BQ1019" s="161"/>
      <c r="BR1019" s="161"/>
      <c r="BT1019" s="161"/>
      <c r="BU1019" s="161"/>
      <c r="BV1019" s="161"/>
      <c r="BW1019" s="161"/>
      <c r="BY1019" s="28"/>
      <c r="CI1019" s="174"/>
      <c r="CL1019" s="28"/>
      <c r="CO1019" s="28"/>
      <c r="CX1019" s="174"/>
      <c r="DA1019" s="28"/>
      <c r="DD1019" s="28"/>
    </row>
    <row r="1020" spans="47:108">
      <c r="AU1020" s="12"/>
      <c r="AV1020" s="12"/>
      <c r="AW1020" s="12"/>
      <c r="AX1020" s="12"/>
      <c r="AY1020" s="161"/>
      <c r="AZ1020" s="161"/>
      <c r="BA1020" s="161"/>
      <c r="BB1020" s="161"/>
      <c r="BC1020" s="165"/>
      <c r="BD1020" s="161"/>
      <c r="BE1020" s="161"/>
      <c r="BF1020" s="161"/>
      <c r="BG1020" s="161"/>
      <c r="BH1020" s="28"/>
      <c r="BI1020" s="161"/>
      <c r="BJ1020" s="161"/>
      <c r="BK1020" s="161"/>
      <c r="BL1020" s="161"/>
      <c r="BO1020" s="161"/>
      <c r="BP1020" s="161"/>
      <c r="BQ1020" s="161"/>
      <c r="BR1020" s="161"/>
      <c r="BT1020" s="161"/>
      <c r="BU1020" s="161"/>
      <c r="BV1020" s="161"/>
      <c r="BW1020" s="161"/>
      <c r="BY1020" s="28"/>
      <c r="CI1020" s="174"/>
      <c r="CL1020" s="28"/>
      <c r="CO1020" s="28"/>
      <c r="CX1020" s="174"/>
      <c r="DA1020" s="28"/>
      <c r="DD1020" s="28"/>
    </row>
    <row r="1021" spans="47:108">
      <c r="AU1021" s="12"/>
      <c r="AV1021" s="12"/>
      <c r="AW1021" s="12"/>
      <c r="AX1021" s="12"/>
      <c r="AY1021" s="161"/>
      <c r="AZ1021" s="161"/>
      <c r="BA1021" s="161"/>
      <c r="BB1021" s="161"/>
      <c r="BC1021" s="165"/>
      <c r="BD1021" s="161"/>
      <c r="BE1021" s="161"/>
      <c r="BF1021" s="161"/>
      <c r="BG1021" s="161"/>
      <c r="BH1021" s="28"/>
      <c r="BI1021" s="161"/>
      <c r="BJ1021" s="161"/>
      <c r="BK1021" s="161"/>
      <c r="BL1021" s="161"/>
      <c r="BO1021" s="161"/>
      <c r="BP1021" s="161"/>
      <c r="BQ1021" s="161"/>
      <c r="BR1021" s="161"/>
      <c r="BT1021" s="161"/>
      <c r="BU1021" s="161"/>
      <c r="BV1021" s="161"/>
      <c r="BW1021" s="161"/>
      <c r="BY1021" s="28"/>
      <c r="CI1021" s="174"/>
      <c r="CL1021" s="28"/>
      <c r="CO1021" s="28"/>
      <c r="CX1021" s="174"/>
      <c r="DA1021" s="28"/>
      <c r="DD1021" s="28"/>
    </row>
    <row r="1022" spans="47:108">
      <c r="AU1022" s="12"/>
      <c r="AV1022" s="12"/>
      <c r="AW1022" s="12"/>
      <c r="AX1022" s="12"/>
      <c r="AY1022" s="161"/>
      <c r="AZ1022" s="161"/>
      <c r="BA1022" s="161"/>
      <c r="BB1022" s="161"/>
      <c r="BC1022" s="165"/>
      <c r="BD1022" s="161"/>
      <c r="BE1022" s="161"/>
      <c r="BF1022" s="161"/>
      <c r="BG1022" s="161"/>
      <c r="BH1022" s="28"/>
      <c r="BI1022" s="161"/>
      <c r="BJ1022" s="161"/>
      <c r="BK1022" s="161"/>
      <c r="BL1022" s="161"/>
      <c r="BO1022" s="161"/>
      <c r="BP1022" s="161"/>
      <c r="BQ1022" s="161"/>
      <c r="BR1022" s="161"/>
      <c r="BT1022" s="161"/>
      <c r="BU1022" s="161"/>
      <c r="BV1022" s="161"/>
      <c r="BW1022" s="161"/>
      <c r="BY1022" s="28"/>
      <c r="CI1022" s="174"/>
      <c r="CL1022" s="28"/>
      <c r="CO1022" s="28"/>
      <c r="CX1022" s="174"/>
      <c r="DA1022" s="28"/>
      <c r="DD1022" s="28"/>
    </row>
    <row r="1023" spans="47:108">
      <c r="AU1023" s="12"/>
      <c r="AV1023" s="12"/>
      <c r="AW1023" s="12"/>
      <c r="AX1023" s="12"/>
      <c r="AY1023" s="161"/>
      <c r="AZ1023" s="161"/>
      <c r="BA1023" s="161"/>
      <c r="BB1023" s="161"/>
      <c r="BC1023" s="165"/>
      <c r="BD1023" s="161"/>
      <c r="BE1023" s="161"/>
      <c r="BF1023" s="161"/>
      <c r="BG1023" s="161"/>
      <c r="BH1023" s="28"/>
      <c r="BI1023" s="161"/>
      <c r="BJ1023" s="161"/>
      <c r="BK1023" s="161"/>
      <c r="BL1023" s="161"/>
      <c r="BO1023" s="161"/>
      <c r="BP1023" s="161"/>
      <c r="BQ1023" s="161"/>
      <c r="BR1023" s="161"/>
      <c r="BT1023" s="161"/>
      <c r="BU1023" s="161"/>
      <c r="BV1023" s="161"/>
      <c r="BW1023" s="161"/>
      <c r="BY1023" s="28"/>
      <c r="CI1023" s="174"/>
      <c r="CL1023" s="28"/>
      <c r="CO1023" s="28"/>
      <c r="CX1023" s="174"/>
      <c r="DA1023" s="28"/>
      <c r="DD1023" s="28"/>
    </row>
    <row r="1024" spans="47:108">
      <c r="AU1024" s="12"/>
      <c r="AV1024" s="12"/>
      <c r="AW1024" s="12"/>
      <c r="AX1024" s="12"/>
      <c r="AY1024" s="161"/>
      <c r="AZ1024" s="161"/>
      <c r="BA1024" s="161"/>
      <c r="BB1024" s="161"/>
      <c r="BC1024" s="165"/>
      <c r="BD1024" s="161"/>
      <c r="BE1024" s="161"/>
      <c r="BF1024" s="161"/>
      <c r="BG1024" s="161"/>
      <c r="BH1024" s="28"/>
      <c r="BI1024" s="161"/>
      <c r="BJ1024" s="161"/>
      <c r="BK1024" s="161"/>
      <c r="BL1024" s="161"/>
      <c r="BO1024" s="161"/>
      <c r="BP1024" s="161"/>
      <c r="BQ1024" s="161"/>
      <c r="BR1024" s="161"/>
      <c r="BT1024" s="161"/>
      <c r="BU1024" s="161"/>
      <c r="BV1024" s="161"/>
      <c r="BW1024" s="161"/>
      <c r="BY1024" s="28"/>
      <c r="CI1024" s="174"/>
      <c r="CL1024" s="28"/>
      <c r="CO1024" s="28"/>
      <c r="CX1024" s="174"/>
      <c r="DA1024" s="28"/>
      <c r="DD1024" s="28"/>
    </row>
    <row r="1025" spans="47:108">
      <c r="AU1025" s="12"/>
      <c r="AV1025" s="12"/>
      <c r="AW1025" s="12"/>
      <c r="AX1025" s="12"/>
      <c r="AY1025" s="161"/>
      <c r="AZ1025" s="161"/>
      <c r="BA1025" s="161"/>
      <c r="BB1025" s="161"/>
      <c r="BC1025" s="165"/>
      <c r="BD1025" s="161"/>
      <c r="BE1025" s="161"/>
      <c r="BF1025" s="161"/>
      <c r="BG1025" s="161"/>
      <c r="BH1025" s="28"/>
      <c r="BI1025" s="161"/>
      <c r="BJ1025" s="161"/>
      <c r="BK1025" s="161"/>
      <c r="BL1025" s="161"/>
      <c r="BO1025" s="161"/>
      <c r="BP1025" s="161"/>
      <c r="BQ1025" s="161"/>
      <c r="BR1025" s="161"/>
      <c r="BT1025" s="161"/>
      <c r="BU1025" s="161"/>
      <c r="BV1025" s="161"/>
      <c r="BW1025" s="161"/>
      <c r="BY1025" s="28"/>
      <c r="CI1025" s="174"/>
      <c r="CL1025" s="28"/>
      <c r="CO1025" s="28"/>
      <c r="CX1025" s="174"/>
      <c r="DA1025" s="28"/>
      <c r="DD1025" s="28"/>
    </row>
    <row r="1026" spans="47:108">
      <c r="AU1026" s="12"/>
      <c r="AV1026" s="12"/>
      <c r="AW1026" s="12"/>
      <c r="AX1026" s="12"/>
      <c r="AY1026" s="161"/>
      <c r="AZ1026" s="161"/>
      <c r="BA1026" s="161"/>
      <c r="BB1026" s="161"/>
      <c r="BC1026" s="165"/>
      <c r="BD1026" s="161"/>
      <c r="BE1026" s="161"/>
      <c r="BF1026" s="161"/>
      <c r="BG1026" s="161"/>
      <c r="BH1026" s="28"/>
      <c r="BI1026" s="161"/>
      <c r="BJ1026" s="161"/>
      <c r="BK1026" s="161"/>
      <c r="BL1026" s="161"/>
      <c r="BO1026" s="161"/>
      <c r="BP1026" s="161"/>
      <c r="BQ1026" s="161"/>
      <c r="BR1026" s="161"/>
      <c r="BT1026" s="161"/>
      <c r="BU1026" s="161"/>
      <c r="BV1026" s="161"/>
      <c r="BW1026" s="161"/>
      <c r="BY1026" s="28"/>
      <c r="CI1026" s="174"/>
      <c r="CL1026" s="28"/>
      <c r="CO1026" s="28"/>
      <c r="CX1026" s="174"/>
      <c r="DA1026" s="28"/>
      <c r="DD1026" s="28"/>
    </row>
    <row r="1027" spans="47:108">
      <c r="AU1027" s="12"/>
      <c r="AV1027" s="12"/>
      <c r="AW1027" s="12"/>
      <c r="AX1027" s="12"/>
      <c r="AY1027" s="161"/>
      <c r="AZ1027" s="161"/>
      <c r="BA1027" s="161"/>
      <c r="BB1027" s="161"/>
      <c r="BC1027" s="165"/>
      <c r="BD1027" s="161"/>
      <c r="BE1027" s="161"/>
      <c r="BF1027" s="161"/>
      <c r="BG1027" s="161"/>
      <c r="BH1027" s="28"/>
      <c r="BI1027" s="161"/>
      <c r="BJ1027" s="161"/>
      <c r="BK1027" s="161"/>
      <c r="BL1027" s="161"/>
      <c r="BO1027" s="161"/>
      <c r="BP1027" s="161"/>
      <c r="BQ1027" s="161"/>
      <c r="BR1027" s="161"/>
      <c r="BT1027" s="161"/>
      <c r="BU1027" s="161"/>
      <c r="BV1027" s="161"/>
      <c r="BW1027" s="161"/>
      <c r="BY1027" s="28"/>
      <c r="CI1027" s="174"/>
      <c r="CL1027" s="28"/>
      <c r="CO1027" s="28"/>
      <c r="CX1027" s="174"/>
      <c r="DA1027" s="28"/>
      <c r="DD1027" s="28"/>
    </row>
    <row r="1028" spans="47:108">
      <c r="AU1028" s="12"/>
      <c r="AV1028" s="12"/>
      <c r="AW1028" s="12"/>
      <c r="AX1028" s="12"/>
      <c r="AY1028" s="161"/>
      <c r="AZ1028" s="161"/>
      <c r="BA1028" s="161"/>
      <c r="BB1028" s="161"/>
      <c r="BC1028" s="165"/>
      <c r="BD1028" s="161"/>
      <c r="BE1028" s="161"/>
      <c r="BF1028" s="161"/>
      <c r="BG1028" s="161"/>
      <c r="BH1028" s="28"/>
      <c r="BI1028" s="161"/>
      <c r="BJ1028" s="161"/>
      <c r="BK1028" s="161"/>
      <c r="BL1028" s="161"/>
      <c r="BO1028" s="161"/>
      <c r="BP1028" s="161"/>
      <c r="BQ1028" s="161"/>
      <c r="BR1028" s="161"/>
      <c r="BT1028" s="161"/>
      <c r="BU1028" s="161"/>
      <c r="BV1028" s="161"/>
      <c r="BW1028" s="161"/>
      <c r="BY1028" s="28"/>
      <c r="CI1028" s="174"/>
      <c r="CL1028" s="28"/>
      <c r="CO1028" s="28"/>
      <c r="CX1028" s="174"/>
      <c r="DA1028" s="28"/>
      <c r="DD1028" s="28"/>
    </row>
    <row r="1029" spans="47:108">
      <c r="AU1029" s="12"/>
      <c r="AV1029" s="12"/>
      <c r="AW1029" s="12"/>
      <c r="AX1029" s="12"/>
      <c r="AY1029" s="161"/>
      <c r="AZ1029" s="161"/>
      <c r="BA1029" s="161"/>
      <c r="BB1029" s="161"/>
      <c r="BC1029" s="165"/>
      <c r="BD1029" s="161"/>
      <c r="BE1029" s="161"/>
      <c r="BF1029" s="161"/>
      <c r="BG1029" s="161"/>
      <c r="BH1029" s="28"/>
      <c r="BI1029" s="161"/>
      <c r="BJ1029" s="161"/>
      <c r="BK1029" s="161"/>
      <c r="BL1029" s="161"/>
      <c r="BO1029" s="161"/>
      <c r="BP1029" s="161"/>
      <c r="BQ1029" s="161"/>
      <c r="BR1029" s="161"/>
      <c r="BT1029" s="161"/>
      <c r="BU1029" s="161"/>
      <c r="BV1029" s="161"/>
      <c r="BW1029" s="161"/>
      <c r="BY1029" s="28"/>
      <c r="CI1029" s="174"/>
      <c r="CL1029" s="28"/>
      <c r="CO1029" s="28"/>
      <c r="CX1029" s="174"/>
      <c r="DA1029" s="28"/>
      <c r="DD1029" s="28"/>
    </row>
    <row r="1030" spans="47:108">
      <c r="AU1030" s="12"/>
      <c r="AV1030" s="12"/>
      <c r="AW1030" s="12"/>
      <c r="AX1030" s="12"/>
      <c r="AY1030" s="161"/>
      <c r="AZ1030" s="161"/>
      <c r="BA1030" s="161"/>
      <c r="BB1030" s="161"/>
      <c r="BC1030" s="165"/>
      <c r="BD1030" s="161"/>
      <c r="BE1030" s="161"/>
      <c r="BF1030" s="161"/>
      <c r="BG1030" s="161"/>
      <c r="BH1030" s="28"/>
      <c r="BI1030" s="161"/>
      <c r="BJ1030" s="161"/>
      <c r="BK1030" s="161"/>
      <c r="BL1030" s="161"/>
      <c r="BO1030" s="161"/>
      <c r="BP1030" s="161"/>
      <c r="BQ1030" s="161"/>
      <c r="BR1030" s="161"/>
      <c r="BT1030" s="161"/>
      <c r="BU1030" s="161"/>
      <c r="BV1030" s="161"/>
      <c r="BW1030" s="161"/>
      <c r="BY1030" s="28"/>
      <c r="CI1030" s="174"/>
      <c r="CL1030" s="28"/>
      <c r="CO1030" s="28"/>
      <c r="CX1030" s="174"/>
      <c r="DA1030" s="28"/>
      <c r="DD1030" s="28"/>
    </row>
    <row r="1031" spans="47:108">
      <c r="AU1031" s="12"/>
      <c r="AV1031" s="12"/>
      <c r="AW1031" s="12"/>
      <c r="AX1031" s="12"/>
      <c r="AY1031" s="161"/>
      <c r="AZ1031" s="161"/>
      <c r="BA1031" s="161"/>
      <c r="BB1031" s="161"/>
      <c r="BC1031" s="165"/>
      <c r="BD1031" s="161"/>
      <c r="BE1031" s="161"/>
      <c r="BF1031" s="161"/>
      <c r="BG1031" s="161"/>
      <c r="BH1031" s="28"/>
      <c r="BI1031" s="161"/>
      <c r="BJ1031" s="161"/>
      <c r="BK1031" s="161"/>
      <c r="BL1031" s="161"/>
      <c r="BO1031" s="161"/>
      <c r="BP1031" s="161"/>
      <c r="BQ1031" s="161"/>
      <c r="BR1031" s="161"/>
      <c r="BT1031" s="161"/>
      <c r="BU1031" s="161"/>
      <c r="BV1031" s="161"/>
      <c r="BW1031" s="161"/>
      <c r="BY1031" s="28"/>
      <c r="CI1031" s="174"/>
      <c r="CL1031" s="28"/>
      <c r="CO1031" s="28"/>
      <c r="CX1031" s="174"/>
      <c r="DA1031" s="28"/>
      <c r="DD1031" s="28"/>
    </row>
    <row r="1032" spans="47:108">
      <c r="AU1032" s="12"/>
      <c r="AV1032" s="12"/>
      <c r="AW1032" s="12"/>
      <c r="AX1032" s="12"/>
      <c r="AY1032" s="161"/>
      <c r="AZ1032" s="161"/>
      <c r="BA1032" s="161"/>
      <c r="BB1032" s="161"/>
      <c r="BC1032" s="165"/>
      <c r="BD1032" s="161"/>
      <c r="BE1032" s="161"/>
      <c r="BF1032" s="161"/>
      <c r="BG1032" s="161"/>
      <c r="BH1032" s="28"/>
      <c r="BI1032" s="161"/>
      <c r="BJ1032" s="161"/>
      <c r="BK1032" s="161"/>
      <c r="BL1032" s="161"/>
      <c r="BO1032" s="161"/>
      <c r="BP1032" s="161"/>
      <c r="BQ1032" s="161"/>
      <c r="BR1032" s="161"/>
      <c r="BT1032" s="161"/>
      <c r="BU1032" s="161"/>
      <c r="BV1032" s="161"/>
      <c r="BW1032" s="161"/>
      <c r="BY1032" s="28"/>
      <c r="CI1032" s="174"/>
      <c r="CL1032" s="28"/>
      <c r="CO1032" s="28"/>
      <c r="CX1032" s="174"/>
      <c r="DA1032" s="28"/>
      <c r="DD1032" s="28"/>
    </row>
    <row r="1033" spans="47:108">
      <c r="AU1033" s="12"/>
      <c r="AV1033" s="12"/>
      <c r="AW1033" s="12"/>
      <c r="AX1033" s="12"/>
      <c r="AY1033" s="161"/>
      <c r="AZ1033" s="161"/>
      <c r="BA1033" s="161"/>
      <c r="BB1033" s="161"/>
      <c r="BC1033" s="165"/>
      <c r="BD1033" s="161"/>
      <c r="BE1033" s="161"/>
      <c r="BF1033" s="161"/>
      <c r="BG1033" s="161"/>
      <c r="BH1033" s="28"/>
      <c r="BI1033" s="161"/>
      <c r="BJ1033" s="161"/>
      <c r="BK1033" s="161"/>
      <c r="BL1033" s="161"/>
      <c r="BO1033" s="161"/>
      <c r="BP1033" s="161"/>
      <c r="BQ1033" s="161"/>
      <c r="BR1033" s="161"/>
      <c r="BT1033" s="161"/>
      <c r="BU1033" s="161"/>
      <c r="BV1033" s="161"/>
      <c r="BW1033" s="161"/>
      <c r="BY1033" s="28"/>
      <c r="CI1033" s="174"/>
      <c r="CL1033" s="28"/>
      <c r="CO1033" s="28"/>
      <c r="CX1033" s="174"/>
      <c r="DA1033" s="28"/>
      <c r="DD1033" s="28"/>
    </row>
    <row r="1034" spans="47:108">
      <c r="AU1034" s="12"/>
      <c r="AV1034" s="12"/>
      <c r="AW1034" s="12"/>
      <c r="AX1034" s="12"/>
      <c r="AY1034" s="161"/>
      <c r="AZ1034" s="161"/>
      <c r="BA1034" s="161"/>
      <c r="BB1034" s="161"/>
      <c r="BC1034" s="165"/>
      <c r="BD1034" s="161"/>
      <c r="BE1034" s="161"/>
      <c r="BF1034" s="161"/>
      <c r="BG1034" s="161"/>
      <c r="BH1034" s="28"/>
      <c r="BI1034" s="161"/>
      <c r="BJ1034" s="161"/>
      <c r="BK1034" s="161"/>
      <c r="BL1034" s="161"/>
      <c r="BO1034" s="161"/>
      <c r="BP1034" s="161"/>
      <c r="BQ1034" s="161"/>
      <c r="BR1034" s="161"/>
      <c r="BT1034" s="161"/>
      <c r="BU1034" s="161"/>
      <c r="BV1034" s="161"/>
      <c r="BW1034" s="161"/>
      <c r="BY1034" s="28"/>
      <c r="CI1034" s="174"/>
      <c r="CL1034" s="28"/>
      <c r="CO1034" s="28"/>
      <c r="CX1034" s="174"/>
      <c r="DA1034" s="28"/>
      <c r="DD1034" s="28"/>
    </row>
    <row r="1035" spans="47:108">
      <c r="AU1035" s="12"/>
      <c r="AV1035" s="12"/>
      <c r="AW1035" s="12"/>
      <c r="AX1035" s="12"/>
      <c r="AY1035" s="161"/>
      <c r="AZ1035" s="161"/>
      <c r="BA1035" s="161"/>
      <c r="BB1035" s="161"/>
      <c r="BC1035" s="165"/>
      <c r="BD1035" s="161"/>
      <c r="BE1035" s="161"/>
      <c r="BF1035" s="161"/>
      <c r="BG1035" s="161"/>
      <c r="BH1035" s="28"/>
      <c r="BI1035" s="161"/>
      <c r="BJ1035" s="161"/>
      <c r="BK1035" s="161"/>
      <c r="BL1035" s="161"/>
      <c r="BO1035" s="161"/>
      <c r="BP1035" s="161"/>
      <c r="BQ1035" s="161"/>
      <c r="BR1035" s="161"/>
      <c r="BT1035" s="161"/>
      <c r="BU1035" s="161"/>
      <c r="BV1035" s="161"/>
      <c r="BW1035" s="161"/>
      <c r="BY1035" s="28"/>
      <c r="CI1035" s="174"/>
      <c r="CL1035" s="28"/>
      <c r="CO1035" s="28"/>
      <c r="CX1035" s="174"/>
      <c r="DA1035" s="28"/>
      <c r="DD1035" s="28"/>
    </row>
    <row r="1036" spans="47:108">
      <c r="AU1036" s="12"/>
      <c r="AV1036" s="12"/>
      <c r="AW1036" s="12"/>
      <c r="AX1036" s="12"/>
      <c r="AY1036" s="161"/>
      <c r="AZ1036" s="161"/>
      <c r="BA1036" s="161"/>
      <c r="BB1036" s="161"/>
      <c r="BC1036" s="165"/>
      <c r="BD1036" s="161"/>
      <c r="BE1036" s="161"/>
      <c r="BF1036" s="161"/>
      <c r="BG1036" s="161"/>
      <c r="BH1036" s="28"/>
      <c r="BI1036" s="161"/>
      <c r="BJ1036" s="161"/>
      <c r="BK1036" s="161"/>
      <c r="BL1036" s="161"/>
      <c r="BO1036" s="161"/>
      <c r="BP1036" s="161"/>
      <c r="BQ1036" s="161"/>
      <c r="BR1036" s="161"/>
      <c r="BT1036" s="161"/>
      <c r="BU1036" s="161"/>
      <c r="BV1036" s="161"/>
      <c r="BW1036" s="161"/>
      <c r="BY1036" s="28"/>
      <c r="CI1036" s="174"/>
      <c r="CL1036" s="28"/>
      <c r="CO1036" s="28"/>
      <c r="CX1036" s="174"/>
      <c r="DA1036" s="28"/>
      <c r="DD1036" s="28"/>
    </row>
    <row r="1037" spans="47:108">
      <c r="AU1037" s="12"/>
      <c r="AV1037" s="12"/>
      <c r="AW1037" s="12"/>
      <c r="AX1037" s="12"/>
      <c r="AY1037" s="161"/>
      <c r="AZ1037" s="161"/>
      <c r="BA1037" s="161"/>
      <c r="BB1037" s="161"/>
      <c r="BC1037" s="165"/>
      <c r="BD1037" s="161"/>
      <c r="BE1037" s="161"/>
      <c r="BF1037" s="161"/>
      <c r="BG1037" s="161"/>
      <c r="BH1037" s="28"/>
      <c r="BI1037" s="161"/>
      <c r="BJ1037" s="161"/>
      <c r="BK1037" s="161"/>
      <c r="BL1037" s="161"/>
      <c r="BO1037" s="161"/>
      <c r="BP1037" s="161"/>
      <c r="BQ1037" s="161"/>
      <c r="BR1037" s="161"/>
      <c r="BT1037" s="161"/>
      <c r="BU1037" s="161"/>
      <c r="BV1037" s="161"/>
      <c r="BW1037" s="161"/>
      <c r="BY1037" s="28"/>
      <c r="CI1037" s="174"/>
      <c r="CL1037" s="28"/>
      <c r="CO1037" s="28"/>
      <c r="CX1037" s="174"/>
      <c r="DA1037" s="28"/>
      <c r="DD1037" s="28"/>
    </row>
    <row r="1038" spans="47:108">
      <c r="AU1038" s="12"/>
      <c r="AV1038" s="12"/>
      <c r="AW1038" s="12"/>
      <c r="AX1038" s="12"/>
      <c r="AY1038" s="161"/>
      <c r="AZ1038" s="161"/>
      <c r="BA1038" s="161"/>
      <c r="BB1038" s="161"/>
      <c r="BC1038" s="165"/>
      <c r="BD1038" s="161"/>
      <c r="BE1038" s="161"/>
      <c r="BF1038" s="161"/>
      <c r="BG1038" s="161"/>
      <c r="BH1038" s="28"/>
      <c r="BI1038" s="161"/>
      <c r="BJ1038" s="161"/>
      <c r="BK1038" s="161"/>
      <c r="BL1038" s="161"/>
      <c r="BO1038" s="161"/>
      <c r="BP1038" s="161"/>
      <c r="BQ1038" s="161"/>
      <c r="BR1038" s="161"/>
      <c r="BT1038" s="161"/>
      <c r="BU1038" s="161"/>
      <c r="BV1038" s="161"/>
      <c r="BW1038" s="161"/>
      <c r="BY1038" s="28"/>
      <c r="CI1038" s="174"/>
      <c r="CL1038" s="28"/>
      <c r="CO1038" s="28"/>
      <c r="CX1038" s="174"/>
      <c r="DA1038" s="28"/>
      <c r="DD1038" s="28"/>
    </row>
    <row r="1039" spans="47:108">
      <c r="AU1039" s="12"/>
      <c r="AV1039" s="12"/>
      <c r="AW1039" s="12"/>
      <c r="AX1039" s="12"/>
      <c r="AY1039" s="161"/>
      <c r="AZ1039" s="161"/>
      <c r="BA1039" s="161"/>
      <c r="BB1039" s="161"/>
      <c r="BC1039" s="165"/>
      <c r="BD1039" s="161"/>
      <c r="BE1039" s="161"/>
      <c r="BF1039" s="161"/>
      <c r="BG1039" s="161"/>
      <c r="BH1039" s="28"/>
      <c r="BI1039" s="161"/>
      <c r="BJ1039" s="161"/>
      <c r="BK1039" s="161"/>
      <c r="BL1039" s="161"/>
      <c r="BO1039" s="161"/>
      <c r="BP1039" s="161"/>
      <c r="BQ1039" s="161"/>
      <c r="BR1039" s="161"/>
      <c r="BT1039" s="161"/>
      <c r="BU1039" s="161"/>
      <c r="BV1039" s="161"/>
      <c r="BW1039" s="161"/>
      <c r="BY1039" s="28"/>
      <c r="CI1039" s="174"/>
      <c r="CL1039" s="28"/>
      <c r="CO1039" s="28"/>
      <c r="CX1039" s="174"/>
      <c r="DA1039" s="28"/>
      <c r="DD1039" s="28"/>
    </row>
    <row r="1040" spans="47:108">
      <c r="AU1040" s="12"/>
      <c r="AV1040" s="12"/>
      <c r="AW1040" s="12"/>
      <c r="AX1040" s="12"/>
      <c r="AY1040" s="161"/>
      <c r="AZ1040" s="161"/>
      <c r="BA1040" s="161"/>
      <c r="BB1040" s="161"/>
      <c r="BC1040" s="165"/>
      <c r="BD1040" s="161"/>
      <c r="BE1040" s="161"/>
      <c r="BF1040" s="161"/>
      <c r="BG1040" s="161"/>
      <c r="BH1040" s="28"/>
      <c r="BI1040" s="161"/>
      <c r="BJ1040" s="161"/>
      <c r="BK1040" s="161"/>
      <c r="BL1040" s="161"/>
      <c r="BO1040" s="161"/>
      <c r="BP1040" s="161"/>
      <c r="BQ1040" s="161"/>
      <c r="BR1040" s="161"/>
      <c r="BT1040" s="161"/>
      <c r="BU1040" s="161"/>
      <c r="BV1040" s="161"/>
      <c r="BW1040" s="161"/>
      <c r="BY1040" s="28"/>
      <c r="CI1040" s="174"/>
      <c r="CL1040" s="28"/>
      <c r="CO1040" s="28"/>
      <c r="CX1040" s="174"/>
      <c r="DA1040" s="28"/>
      <c r="DD1040" s="28"/>
    </row>
    <row r="1041" spans="47:108">
      <c r="AU1041" s="12"/>
      <c r="AV1041" s="12"/>
      <c r="AW1041" s="12"/>
      <c r="AX1041" s="12"/>
      <c r="AY1041" s="161"/>
      <c r="AZ1041" s="161"/>
      <c r="BA1041" s="161"/>
      <c r="BB1041" s="161"/>
      <c r="BC1041" s="165"/>
      <c r="BD1041" s="161"/>
      <c r="BE1041" s="161"/>
      <c r="BF1041" s="161"/>
      <c r="BG1041" s="161"/>
      <c r="BH1041" s="28"/>
      <c r="BI1041" s="161"/>
      <c r="BJ1041" s="161"/>
      <c r="BK1041" s="161"/>
      <c r="BL1041" s="161"/>
      <c r="BO1041" s="161"/>
      <c r="BP1041" s="161"/>
      <c r="BQ1041" s="161"/>
      <c r="BR1041" s="161"/>
      <c r="BT1041" s="161"/>
      <c r="BU1041" s="161"/>
      <c r="BV1041" s="161"/>
      <c r="BW1041" s="161"/>
      <c r="BY1041" s="28"/>
      <c r="CI1041" s="174"/>
      <c r="CL1041" s="28"/>
      <c r="CO1041" s="28"/>
      <c r="CX1041" s="174"/>
      <c r="DA1041" s="28"/>
      <c r="DD1041" s="28"/>
    </row>
    <row r="1042" spans="47:108">
      <c r="AU1042" s="12"/>
      <c r="AV1042" s="12"/>
      <c r="AW1042" s="12"/>
      <c r="AX1042" s="12"/>
      <c r="AY1042" s="161"/>
      <c r="AZ1042" s="161"/>
      <c r="BA1042" s="161"/>
      <c r="BB1042" s="161"/>
      <c r="BC1042" s="165"/>
      <c r="BD1042" s="161"/>
      <c r="BE1042" s="161"/>
      <c r="BF1042" s="161"/>
      <c r="BG1042" s="161"/>
      <c r="BH1042" s="28"/>
      <c r="BI1042" s="161"/>
      <c r="BJ1042" s="161"/>
      <c r="BK1042" s="161"/>
      <c r="BL1042" s="161"/>
      <c r="BO1042" s="161"/>
      <c r="BP1042" s="161"/>
      <c r="BQ1042" s="161"/>
      <c r="BR1042" s="161"/>
      <c r="BT1042" s="161"/>
      <c r="BU1042" s="161"/>
      <c r="BV1042" s="161"/>
      <c r="BW1042" s="161"/>
      <c r="BY1042" s="28"/>
      <c r="CI1042" s="174"/>
      <c r="CL1042" s="28"/>
      <c r="CO1042" s="28"/>
      <c r="CX1042" s="174"/>
      <c r="DA1042" s="28"/>
      <c r="DD1042" s="28"/>
    </row>
    <row r="1043" spans="47:108">
      <c r="AU1043" s="12"/>
      <c r="AV1043" s="12"/>
      <c r="AW1043" s="12"/>
      <c r="AX1043" s="12"/>
      <c r="AY1043" s="161"/>
      <c r="AZ1043" s="161"/>
      <c r="BA1043" s="161"/>
      <c r="BB1043" s="161"/>
      <c r="BC1043" s="165"/>
      <c r="BD1043" s="161"/>
      <c r="BE1043" s="161"/>
      <c r="BF1043" s="161"/>
      <c r="BG1043" s="161"/>
      <c r="BH1043" s="28"/>
      <c r="BI1043" s="161"/>
      <c r="BJ1043" s="161"/>
      <c r="BK1043" s="161"/>
      <c r="BL1043" s="161"/>
      <c r="BO1043" s="161"/>
      <c r="BP1043" s="161"/>
      <c r="BQ1043" s="161"/>
      <c r="BR1043" s="161"/>
      <c r="BT1043" s="161"/>
      <c r="BU1043" s="161"/>
      <c r="BV1043" s="161"/>
      <c r="BW1043" s="161"/>
      <c r="BY1043" s="28"/>
      <c r="CI1043" s="174"/>
      <c r="CL1043" s="28"/>
      <c r="CO1043" s="28"/>
      <c r="CX1043" s="174"/>
      <c r="DA1043" s="28"/>
      <c r="DD1043" s="28"/>
    </row>
    <row r="1044" spans="47:108">
      <c r="AU1044" s="12"/>
      <c r="AV1044" s="12"/>
      <c r="AW1044" s="12"/>
      <c r="AX1044" s="12"/>
      <c r="AY1044" s="161"/>
      <c r="AZ1044" s="161"/>
      <c r="BA1044" s="161"/>
      <c r="BB1044" s="161"/>
      <c r="BC1044" s="165"/>
      <c r="BD1044" s="161"/>
      <c r="BE1044" s="161"/>
      <c r="BF1044" s="161"/>
      <c r="BG1044" s="161"/>
      <c r="BH1044" s="28"/>
      <c r="BI1044" s="161"/>
      <c r="BJ1044" s="161"/>
      <c r="BK1044" s="161"/>
      <c r="BL1044" s="161"/>
      <c r="BO1044" s="161"/>
      <c r="BP1044" s="161"/>
      <c r="BQ1044" s="161"/>
      <c r="BR1044" s="161"/>
      <c r="BT1044" s="161"/>
      <c r="BU1044" s="161"/>
      <c r="BV1044" s="161"/>
      <c r="BW1044" s="161"/>
      <c r="BY1044" s="28"/>
      <c r="CI1044" s="174"/>
      <c r="CL1044" s="28"/>
      <c r="CO1044" s="28"/>
      <c r="CX1044" s="174"/>
      <c r="DA1044" s="28"/>
      <c r="DD1044" s="28"/>
    </row>
    <row r="1045" spans="47:108">
      <c r="AU1045" s="12"/>
      <c r="AV1045" s="12"/>
      <c r="AW1045" s="12"/>
      <c r="AX1045" s="12"/>
      <c r="AY1045" s="161"/>
      <c r="AZ1045" s="161"/>
      <c r="BA1045" s="161"/>
      <c r="BB1045" s="161"/>
      <c r="BC1045" s="165"/>
      <c r="BD1045" s="161"/>
      <c r="BE1045" s="161"/>
      <c r="BF1045" s="161"/>
      <c r="BG1045" s="161"/>
      <c r="BH1045" s="28"/>
      <c r="BI1045" s="161"/>
      <c r="BJ1045" s="161"/>
      <c r="BK1045" s="161"/>
      <c r="BL1045" s="161"/>
      <c r="BO1045" s="161"/>
      <c r="BP1045" s="161"/>
      <c r="BQ1045" s="161"/>
      <c r="BR1045" s="161"/>
      <c r="BT1045" s="161"/>
      <c r="BU1045" s="161"/>
      <c r="BV1045" s="161"/>
      <c r="BW1045" s="161"/>
      <c r="BY1045" s="28"/>
      <c r="CI1045" s="174"/>
      <c r="CL1045" s="28"/>
      <c r="CO1045" s="28"/>
      <c r="CX1045" s="174"/>
      <c r="DA1045" s="28"/>
      <c r="DD1045" s="28"/>
    </row>
    <row r="1046" spans="47:108">
      <c r="AU1046" s="12"/>
      <c r="AV1046" s="12"/>
      <c r="AW1046" s="12"/>
      <c r="AX1046" s="12"/>
      <c r="AY1046" s="161"/>
      <c r="AZ1046" s="161"/>
      <c r="BA1046" s="161"/>
      <c r="BB1046" s="161"/>
      <c r="BC1046" s="165"/>
      <c r="BD1046" s="161"/>
      <c r="BE1046" s="161"/>
      <c r="BF1046" s="161"/>
      <c r="BG1046" s="161"/>
      <c r="BH1046" s="28"/>
      <c r="BI1046" s="161"/>
      <c r="BJ1046" s="161"/>
      <c r="BK1046" s="161"/>
      <c r="BL1046" s="161"/>
      <c r="BO1046" s="161"/>
      <c r="BP1046" s="161"/>
      <c r="BQ1046" s="161"/>
      <c r="BR1046" s="161"/>
      <c r="BT1046" s="161"/>
      <c r="BU1046" s="161"/>
      <c r="BV1046" s="161"/>
      <c r="BW1046" s="161"/>
      <c r="BY1046" s="28"/>
      <c r="CI1046" s="174"/>
      <c r="CL1046" s="28"/>
      <c r="CO1046" s="28"/>
      <c r="CX1046" s="174"/>
      <c r="DA1046" s="28"/>
      <c r="DD1046" s="28"/>
    </row>
    <row r="1047" spans="47:108">
      <c r="AU1047" s="12"/>
      <c r="AV1047" s="12"/>
      <c r="AW1047" s="12"/>
      <c r="AX1047" s="12"/>
      <c r="AY1047" s="161"/>
      <c r="AZ1047" s="161"/>
      <c r="BA1047" s="161"/>
      <c r="BB1047" s="161"/>
      <c r="BC1047" s="165"/>
      <c r="BD1047" s="161"/>
      <c r="BE1047" s="161"/>
      <c r="BF1047" s="161"/>
      <c r="BG1047" s="161"/>
      <c r="BH1047" s="28"/>
      <c r="BI1047" s="161"/>
      <c r="BJ1047" s="161"/>
      <c r="BK1047" s="161"/>
      <c r="BL1047" s="161"/>
      <c r="BO1047" s="161"/>
      <c r="BP1047" s="161"/>
      <c r="BQ1047" s="161"/>
      <c r="BR1047" s="161"/>
      <c r="BT1047" s="161"/>
      <c r="BU1047" s="161"/>
      <c r="BV1047" s="161"/>
      <c r="BW1047" s="161"/>
      <c r="BY1047" s="28"/>
      <c r="CI1047" s="174"/>
      <c r="CL1047" s="28"/>
      <c r="CO1047" s="28"/>
      <c r="CX1047" s="174"/>
      <c r="DA1047" s="28"/>
      <c r="DD1047" s="28"/>
    </row>
    <row r="1048" spans="47:108">
      <c r="AU1048" s="12"/>
      <c r="AV1048" s="12"/>
      <c r="AW1048" s="12"/>
      <c r="AX1048" s="12"/>
      <c r="AY1048" s="161"/>
      <c r="AZ1048" s="161"/>
      <c r="BA1048" s="161"/>
      <c r="BB1048" s="161"/>
      <c r="BC1048" s="165"/>
      <c r="BD1048" s="161"/>
      <c r="BE1048" s="161"/>
      <c r="BF1048" s="161"/>
      <c r="BG1048" s="161"/>
      <c r="BH1048" s="28"/>
      <c r="BI1048" s="161"/>
      <c r="BJ1048" s="161"/>
      <c r="BK1048" s="161"/>
      <c r="BL1048" s="161"/>
      <c r="BO1048" s="161"/>
      <c r="BP1048" s="161"/>
      <c r="BQ1048" s="161"/>
      <c r="BR1048" s="161"/>
      <c r="BT1048" s="161"/>
      <c r="BU1048" s="161"/>
      <c r="BV1048" s="161"/>
      <c r="BW1048" s="161"/>
      <c r="BY1048" s="28"/>
      <c r="CI1048" s="174"/>
      <c r="CL1048" s="28"/>
      <c r="CO1048" s="28"/>
      <c r="CX1048" s="174"/>
      <c r="DA1048" s="28"/>
      <c r="DD1048" s="28"/>
    </row>
    <row r="1049" spans="47:108">
      <c r="AU1049" s="12"/>
      <c r="AV1049" s="12"/>
      <c r="AW1049" s="12"/>
      <c r="AX1049" s="12"/>
      <c r="AY1049" s="161"/>
      <c r="AZ1049" s="161"/>
      <c r="BA1049" s="161"/>
      <c r="BB1049" s="161"/>
      <c r="BC1049" s="165"/>
      <c r="BD1049" s="161"/>
      <c r="BE1049" s="161"/>
      <c r="BF1049" s="161"/>
      <c r="BG1049" s="161"/>
      <c r="BH1049" s="28"/>
      <c r="BI1049" s="161"/>
      <c r="BJ1049" s="161"/>
      <c r="BK1049" s="161"/>
      <c r="BL1049" s="161"/>
      <c r="BO1049" s="161"/>
      <c r="BP1049" s="161"/>
      <c r="BQ1049" s="161"/>
      <c r="BR1049" s="161"/>
      <c r="BT1049" s="161"/>
      <c r="BU1049" s="161"/>
      <c r="BV1049" s="161"/>
      <c r="BW1049" s="161"/>
      <c r="BY1049" s="28"/>
      <c r="CI1049" s="174"/>
      <c r="CL1049" s="28"/>
      <c r="CO1049" s="28"/>
      <c r="CX1049" s="174"/>
      <c r="DA1049" s="28"/>
      <c r="DD1049" s="28"/>
    </row>
    <row r="1050" spans="47:108">
      <c r="AU1050" s="12"/>
      <c r="AV1050" s="12"/>
      <c r="AW1050" s="12"/>
      <c r="AX1050" s="12"/>
      <c r="AY1050" s="161"/>
      <c r="AZ1050" s="161"/>
      <c r="BA1050" s="161"/>
      <c r="BB1050" s="161"/>
      <c r="BC1050" s="165"/>
      <c r="BD1050" s="161"/>
      <c r="BE1050" s="161"/>
      <c r="BF1050" s="161"/>
      <c r="BG1050" s="161"/>
      <c r="BH1050" s="28"/>
      <c r="BI1050" s="161"/>
      <c r="BJ1050" s="161"/>
      <c r="BK1050" s="161"/>
      <c r="BL1050" s="161"/>
      <c r="BO1050" s="161"/>
      <c r="BP1050" s="161"/>
      <c r="BQ1050" s="161"/>
      <c r="BR1050" s="161"/>
      <c r="BT1050" s="161"/>
      <c r="BU1050" s="161"/>
      <c r="BV1050" s="161"/>
      <c r="BW1050" s="161"/>
      <c r="BY1050" s="28"/>
      <c r="CI1050" s="174"/>
      <c r="CL1050" s="28"/>
      <c r="CO1050" s="28"/>
      <c r="CX1050" s="174"/>
      <c r="DA1050" s="28"/>
      <c r="DD1050" s="28"/>
    </row>
    <row r="1051" spans="47:108">
      <c r="AU1051" s="12"/>
      <c r="AV1051" s="12"/>
      <c r="AW1051" s="12"/>
      <c r="AX1051" s="12"/>
      <c r="AY1051" s="161"/>
      <c r="AZ1051" s="161"/>
      <c r="BA1051" s="161"/>
      <c r="BB1051" s="161"/>
      <c r="BC1051" s="165"/>
      <c r="BD1051" s="161"/>
      <c r="BE1051" s="161"/>
      <c r="BF1051" s="161"/>
      <c r="BG1051" s="161"/>
      <c r="BH1051" s="28"/>
      <c r="BI1051" s="161"/>
      <c r="BJ1051" s="161"/>
      <c r="BK1051" s="161"/>
      <c r="BL1051" s="161"/>
      <c r="BO1051" s="161"/>
      <c r="BP1051" s="161"/>
      <c r="BQ1051" s="161"/>
      <c r="BR1051" s="161"/>
      <c r="BT1051" s="161"/>
      <c r="BU1051" s="161"/>
      <c r="BV1051" s="161"/>
      <c r="BW1051" s="161"/>
      <c r="BY1051" s="28"/>
      <c r="CI1051" s="174"/>
      <c r="CL1051" s="28"/>
      <c r="CO1051" s="28"/>
      <c r="CX1051" s="174"/>
      <c r="DA1051" s="28"/>
      <c r="DD1051" s="28"/>
    </row>
    <row r="1052" spans="47:108">
      <c r="AU1052" s="12"/>
      <c r="AV1052" s="12"/>
      <c r="AW1052" s="12"/>
      <c r="AX1052" s="12"/>
      <c r="AY1052" s="161"/>
      <c r="AZ1052" s="161"/>
      <c r="BA1052" s="161"/>
      <c r="BB1052" s="161"/>
      <c r="BC1052" s="165"/>
      <c r="BD1052" s="161"/>
      <c r="BE1052" s="161"/>
      <c r="BF1052" s="161"/>
      <c r="BG1052" s="161"/>
      <c r="BH1052" s="28"/>
      <c r="BI1052" s="161"/>
      <c r="BJ1052" s="161"/>
      <c r="BK1052" s="161"/>
      <c r="BL1052" s="161"/>
      <c r="BO1052" s="161"/>
      <c r="BP1052" s="161"/>
      <c r="BQ1052" s="161"/>
      <c r="BR1052" s="161"/>
      <c r="BT1052" s="161"/>
      <c r="BU1052" s="161"/>
      <c r="BV1052" s="161"/>
      <c r="BW1052" s="161"/>
      <c r="BY1052" s="28"/>
      <c r="CI1052" s="174"/>
      <c r="CL1052" s="28"/>
      <c r="CO1052" s="28"/>
      <c r="CX1052" s="174"/>
      <c r="DA1052" s="28"/>
      <c r="DD1052" s="28"/>
    </row>
    <row r="1053" spans="47:108">
      <c r="AU1053" s="12"/>
      <c r="AV1053" s="12"/>
      <c r="AW1053" s="12"/>
      <c r="AX1053" s="12"/>
      <c r="AY1053" s="161"/>
      <c r="AZ1053" s="161"/>
      <c r="BA1053" s="161"/>
      <c r="BB1053" s="161"/>
      <c r="BC1053" s="165"/>
      <c r="BD1053" s="161"/>
      <c r="BE1053" s="161"/>
      <c r="BF1053" s="161"/>
      <c r="BG1053" s="161"/>
      <c r="BH1053" s="28"/>
      <c r="BI1053" s="161"/>
      <c r="BJ1053" s="161"/>
      <c r="BK1053" s="161"/>
      <c r="BL1053" s="161"/>
      <c r="BO1053" s="161"/>
      <c r="BP1053" s="161"/>
      <c r="BQ1053" s="161"/>
      <c r="BR1053" s="161"/>
      <c r="BT1053" s="161"/>
      <c r="BU1053" s="161"/>
      <c r="BV1053" s="161"/>
      <c r="BW1053" s="161"/>
      <c r="BY1053" s="28"/>
      <c r="CI1053" s="174"/>
      <c r="CL1053" s="28"/>
      <c r="CO1053" s="28"/>
      <c r="CX1053" s="174"/>
      <c r="DA1053" s="28"/>
      <c r="DD1053" s="28"/>
    </row>
    <row r="1054" spans="47:108">
      <c r="AU1054" s="12"/>
      <c r="AV1054" s="12"/>
      <c r="AW1054" s="12"/>
      <c r="AX1054" s="12"/>
      <c r="AY1054" s="161"/>
      <c r="AZ1054" s="161"/>
      <c r="BA1054" s="161"/>
      <c r="BB1054" s="161"/>
      <c r="BC1054" s="165"/>
      <c r="BD1054" s="161"/>
      <c r="BE1054" s="161"/>
      <c r="BF1054" s="161"/>
      <c r="BG1054" s="161"/>
      <c r="BH1054" s="28"/>
      <c r="BI1054" s="161"/>
      <c r="BJ1054" s="161"/>
      <c r="BK1054" s="161"/>
      <c r="BL1054" s="161"/>
      <c r="BO1054" s="161"/>
      <c r="BP1054" s="161"/>
      <c r="BQ1054" s="161"/>
      <c r="BR1054" s="161"/>
      <c r="BT1054" s="161"/>
      <c r="BU1054" s="161"/>
      <c r="BV1054" s="161"/>
      <c r="BW1054" s="161"/>
      <c r="BY1054" s="28"/>
      <c r="CI1054" s="174"/>
      <c r="CL1054" s="28"/>
      <c r="CO1054" s="28"/>
      <c r="CX1054" s="174"/>
      <c r="DA1054" s="28"/>
      <c r="DD1054" s="28"/>
    </row>
    <row r="1055" spans="47:108">
      <c r="AU1055" s="12"/>
      <c r="AV1055" s="12"/>
      <c r="AW1055" s="12"/>
      <c r="AX1055" s="12"/>
      <c r="AY1055" s="161"/>
      <c r="AZ1055" s="161"/>
      <c r="BA1055" s="161"/>
      <c r="BB1055" s="161"/>
      <c r="BC1055" s="165"/>
      <c r="BD1055" s="161"/>
      <c r="BE1055" s="161"/>
      <c r="BF1055" s="161"/>
      <c r="BG1055" s="161"/>
      <c r="BH1055" s="28"/>
      <c r="BI1055" s="161"/>
      <c r="BJ1055" s="161"/>
      <c r="BK1055" s="161"/>
      <c r="BL1055" s="161"/>
      <c r="BO1055" s="161"/>
      <c r="BP1055" s="161"/>
      <c r="BQ1055" s="161"/>
      <c r="BR1055" s="161"/>
      <c r="BT1055" s="161"/>
      <c r="BU1055" s="161"/>
      <c r="BV1055" s="161"/>
      <c r="BW1055" s="161"/>
      <c r="BY1055" s="28"/>
      <c r="CI1055" s="174"/>
      <c r="CL1055" s="28"/>
      <c r="CO1055" s="28"/>
      <c r="CX1055" s="174"/>
      <c r="DA1055" s="28"/>
      <c r="DD1055" s="28"/>
    </row>
    <row r="1056" spans="47:108">
      <c r="AU1056" s="12"/>
      <c r="AV1056" s="12"/>
      <c r="AW1056" s="12"/>
      <c r="AX1056" s="12"/>
      <c r="AY1056" s="161"/>
      <c r="AZ1056" s="161"/>
      <c r="BA1056" s="161"/>
      <c r="BB1056" s="161"/>
      <c r="BC1056" s="165"/>
      <c r="BD1056" s="161"/>
      <c r="BE1056" s="161"/>
      <c r="BF1056" s="161"/>
      <c r="BG1056" s="161"/>
      <c r="BH1056" s="28"/>
      <c r="BI1056" s="161"/>
      <c r="BJ1056" s="161"/>
      <c r="BK1056" s="161"/>
      <c r="BL1056" s="161"/>
      <c r="BO1056" s="161"/>
      <c r="BP1056" s="161"/>
      <c r="BQ1056" s="161"/>
      <c r="BR1056" s="161"/>
      <c r="BT1056" s="161"/>
      <c r="BU1056" s="161"/>
      <c r="BV1056" s="161"/>
      <c r="BW1056" s="161"/>
      <c r="BY1056" s="28"/>
      <c r="CI1056" s="174"/>
      <c r="CL1056" s="28"/>
      <c r="CO1056" s="28"/>
      <c r="CX1056" s="174"/>
      <c r="DA1056" s="28"/>
      <c r="DD1056" s="28"/>
    </row>
    <row r="1057" spans="47:108">
      <c r="AU1057" s="12"/>
      <c r="AV1057" s="12"/>
      <c r="AW1057" s="12"/>
      <c r="AX1057" s="12"/>
      <c r="AY1057" s="161"/>
      <c r="AZ1057" s="161"/>
      <c r="BA1057" s="161"/>
      <c r="BB1057" s="161"/>
      <c r="BC1057" s="165"/>
      <c r="BD1057" s="161"/>
      <c r="BE1057" s="161"/>
      <c r="BF1057" s="161"/>
      <c r="BG1057" s="161"/>
      <c r="BH1057" s="28"/>
      <c r="BI1057" s="161"/>
      <c r="BJ1057" s="161"/>
      <c r="BK1057" s="161"/>
      <c r="BL1057" s="161"/>
      <c r="BO1057" s="161"/>
      <c r="BP1057" s="161"/>
      <c r="BQ1057" s="161"/>
      <c r="BR1057" s="161"/>
      <c r="BT1057" s="161"/>
      <c r="BU1057" s="161"/>
      <c r="BV1057" s="161"/>
      <c r="BW1057" s="161"/>
      <c r="BY1057" s="28"/>
      <c r="CI1057" s="174"/>
      <c r="CL1057" s="28"/>
      <c r="CO1057" s="28"/>
      <c r="CX1057" s="174"/>
      <c r="DA1057" s="28"/>
      <c r="DD1057" s="28"/>
    </row>
    <row r="1058" spans="47:108">
      <c r="AU1058" s="12"/>
      <c r="AV1058" s="12"/>
      <c r="AW1058" s="12"/>
      <c r="AX1058" s="12"/>
      <c r="AY1058" s="161"/>
      <c r="AZ1058" s="161"/>
      <c r="BA1058" s="161"/>
      <c r="BB1058" s="161"/>
      <c r="BC1058" s="165"/>
      <c r="BD1058" s="161"/>
      <c r="BE1058" s="161"/>
      <c r="BF1058" s="161"/>
      <c r="BG1058" s="161"/>
      <c r="BH1058" s="28"/>
      <c r="BI1058" s="161"/>
      <c r="BJ1058" s="161"/>
      <c r="BK1058" s="161"/>
      <c r="BL1058" s="161"/>
      <c r="BO1058" s="161"/>
      <c r="BP1058" s="161"/>
      <c r="BQ1058" s="161"/>
      <c r="BR1058" s="161"/>
      <c r="BT1058" s="161"/>
      <c r="BU1058" s="161"/>
      <c r="BV1058" s="161"/>
      <c r="BW1058" s="161"/>
      <c r="BY1058" s="28"/>
      <c r="CI1058" s="174"/>
      <c r="CL1058" s="28"/>
      <c r="CO1058" s="28"/>
      <c r="CX1058" s="174"/>
      <c r="DA1058" s="28"/>
      <c r="DD1058" s="28"/>
    </row>
    <row r="1059" spans="47:108">
      <c r="AU1059" s="12"/>
      <c r="AV1059" s="12"/>
      <c r="AW1059" s="12"/>
      <c r="AX1059" s="12"/>
      <c r="AY1059" s="161"/>
      <c r="AZ1059" s="161"/>
      <c r="BA1059" s="161"/>
      <c r="BB1059" s="161"/>
      <c r="BC1059" s="165"/>
      <c r="BD1059" s="161"/>
      <c r="BE1059" s="161"/>
      <c r="BF1059" s="161"/>
      <c r="BG1059" s="161"/>
      <c r="BH1059" s="28"/>
      <c r="BI1059" s="161"/>
      <c r="BJ1059" s="161"/>
      <c r="BK1059" s="161"/>
      <c r="BL1059" s="161"/>
      <c r="BO1059" s="161"/>
      <c r="BP1059" s="161"/>
      <c r="BQ1059" s="161"/>
      <c r="BR1059" s="161"/>
      <c r="BT1059" s="161"/>
      <c r="BU1059" s="161"/>
      <c r="BV1059" s="161"/>
      <c r="BW1059" s="161"/>
      <c r="BY1059" s="28"/>
      <c r="CI1059" s="174"/>
      <c r="CL1059" s="28"/>
      <c r="CO1059" s="28"/>
      <c r="CX1059" s="174"/>
      <c r="DA1059" s="28"/>
      <c r="DD1059" s="28"/>
    </row>
    <row r="1060" spans="47:108">
      <c r="AU1060" s="12"/>
      <c r="AV1060" s="12"/>
      <c r="AW1060" s="12"/>
      <c r="AX1060" s="12"/>
      <c r="AY1060" s="161"/>
      <c r="AZ1060" s="161"/>
      <c r="BA1060" s="161"/>
      <c r="BB1060" s="161"/>
      <c r="BC1060" s="165"/>
      <c r="BD1060" s="161"/>
      <c r="BE1060" s="161"/>
      <c r="BF1060" s="161"/>
      <c r="BG1060" s="161"/>
      <c r="BH1060" s="28"/>
      <c r="BI1060" s="161"/>
      <c r="BJ1060" s="161"/>
      <c r="BK1060" s="161"/>
      <c r="BL1060" s="161"/>
      <c r="BO1060" s="161"/>
      <c r="BP1060" s="161"/>
      <c r="BQ1060" s="161"/>
      <c r="BR1060" s="161"/>
      <c r="BT1060" s="161"/>
      <c r="BU1060" s="161"/>
      <c r="BV1060" s="161"/>
      <c r="BW1060" s="161"/>
      <c r="BY1060" s="28"/>
      <c r="CI1060" s="174"/>
      <c r="CL1060" s="28"/>
      <c r="CO1060" s="28"/>
      <c r="CX1060" s="174"/>
      <c r="DA1060" s="28"/>
      <c r="DD1060" s="28"/>
    </row>
    <row r="1061" spans="47:108">
      <c r="AU1061" s="12"/>
      <c r="AV1061" s="12"/>
      <c r="AW1061" s="12"/>
      <c r="AX1061" s="12"/>
      <c r="AY1061" s="161"/>
      <c r="AZ1061" s="161"/>
      <c r="BA1061" s="161"/>
      <c r="BB1061" s="161"/>
      <c r="BC1061" s="165"/>
      <c r="BD1061" s="161"/>
      <c r="BE1061" s="161"/>
      <c r="BF1061" s="161"/>
      <c r="BG1061" s="161"/>
      <c r="BH1061" s="28"/>
      <c r="BI1061" s="161"/>
      <c r="BJ1061" s="161"/>
      <c r="BK1061" s="161"/>
      <c r="BL1061" s="161"/>
      <c r="BO1061" s="161"/>
      <c r="BP1061" s="161"/>
      <c r="BQ1061" s="161"/>
      <c r="BR1061" s="161"/>
      <c r="BT1061" s="161"/>
      <c r="BU1061" s="161"/>
      <c r="BV1061" s="161"/>
      <c r="BW1061" s="161"/>
      <c r="BY1061" s="28"/>
      <c r="CI1061" s="174"/>
      <c r="CL1061" s="28"/>
      <c r="CO1061" s="28"/>
      <c r="CX1061" s="174"/>
      <c r="DA1061" s="28"/>
      <c r="DD1061" s="28"/>
    </row>
    <row r="1062" spans="47:108">
      <c r="AU1062" s="12"/>
      <c r="AV1062" s="12"/>
      <c r="AW1062" s="12"/>
      <c r="AX1062" s="12"/>
      <c r="AY1062" s="161"/>
      <c r="AZ1062" s="161"/>
      <c r="BA1062" s="161"/>
      <c r="BB1062" s="161"/>
      <c r="BC1062" s="165"/>
      <c r="BD1062" s="161"/>
      <c r="BE1062" s="161"/>
      <c r="BF1062" s="161"/>
      <c r="BG1062" s="161"/>
      <c r="BH1062" s="28"/>
      <c r="BI1062" s="161"/>
      <c r="BJ1062" s="161"/>
      <c r="BK1062" s="161"/>
      <c r="BL1062" s="161"/>
      <c r="BO1062" s="161"/>
      <c r="BP1062" s="161"/>
      <c r="BQ1062" s="161"/>
      <c r="BR1062" s="161"/>
      <c r="BT1062" s="161"/>
      <c r="BU1062" s="161"/>
      <c r="BV1062" s="161"/>
      <c r="BW1062" s="161"/>
      <c r="BY1062" s="28"/>
      <c r="CI1062" s="174"/>
      <c r="CL1062" s="28"/>
      <c r="CO1062" s="28"/>
      <c r="CX1062" s="174"/>
      <c r="DA1062" s="28"/>
      <c r="DD1062" s="28"/>
    </row>
    <row r="1063" spans="47:108">
      <c r="AU1063" s="12"/>
      <c r="AV1063" s="12"/>
      <c r="AW1063" s="12"/>
      <c r="AX1063" s="12"/>
      <c r="AY1063" s="161"/>
      <c r="AZ1063" s="161"/>
      <c r="BA1063" s="161"/>
      <c r="BB1063" s="161"/>
      <c r="BC1063" s="165"/>
      <c r="BD1063" s="161"/>
      <c r="BE1063" s="161"/>
      <c r="BF1063" s="161"/>
      <c r="BG1063" s="161"/>
      <c r="BH1063" s="28"/>
      <c r="BI1063" s="161"/>
      <c r="BJ1063" s="161"/>
      <c r="BK1063" s="161"/>
      <c r="BL1063" s="161"/>
      <c r="BO1063" s="161"/>
      <c r="BP1063" s="161"/>
      <c r="BQ1063" s="161"/>
      <c r="BR1063" s="161"/>
      <c r="BT1063" s="161"/>
      <c r="BU1063" s="161"/>
      <c r="BV1063" s="161"/>
      <c r="BW1063" s="161"/>
      <c r="BY1063" s="28"/>
      <c r="CI1063" s="174"/>
      <c r="CL1063" s="28"/>
      <c r="CO1063" s="28"/>
      <c r="CX1063" s="174"/>
      <c r="DA1063" s="28"/>
      <c r="DD1063" s="28"/>
    </row>
    <row r="1064" spans="47:108">
      <c r="AU1064" s="12"/>
      <c r="AV1064" s="12"/>
      <c r="AW1064" s="12"/>
      <c r="AX1064" s="12"/>
      <c r="AY1064" s="161"/>
      <c r="AZ1064" s="161"/>
      <c r="BA1064" s="161"/>
      <c r="BB1064" s="161"/>
      <c r="BC1064" s="165"/>
      <c r="BD1064" s="161"/>
      <c r="BE1064" s="161"/>
      <c r="BF1064" s="161"/>
      <c r="BG1064" s="161"/>
      <c r="BH1064" s="28"/>
      <c r="BI1064" s="161"/>
      <c r="BJ1064" s="161"/>
      <c r="BK1064" s="161"/>
      <c r="BL1064" s="161"/>
      <c r="BO1064" s="161"/>
      <c r="BP1064" s="161"/>
      <c r="BQ1064" s="161"/>
      <c r="BR1064" s="161"/>
      <c r="BT1064" s="161"/>
      <c r="BU1064" s="161"/>
      <c r="BV1064" s="161"/>
      <c r="BW1064" s="161"/>
      <c r="BY1064" s="28"/>
      <c r="CI1064" s="174"/>
      <c r="CL1064" s="28"/>
      <c r="CO1064" s="28"/>
      <c r="CX1064" s="174"/>
      <c r="DA1064" s="28"/>
      <c r="DD1064" s="28"/>
    </row>
    <row r="1065" spans="47:108">
      <c r="AU1065" s="12"/>
      <c r="AV1065" s="12"/>
      <c r="AW1065" s="12"/>
      <c r="AX1065" s="12"/>
      <c r="AY1065" s="161"/>
      <c r="AZ1065" s="161"/>
      <c r="BA1065" s="161"/>
      <c r="BB1065" s="161"/>
      <c r="BC1065" s="165"/>
      <c r="BD1065" s="161"/>
      <c r="BE1065" s="161"/>
      <c r="BF1065" s="161"/>
      <c r="BG1065" s="161"/>
      <c r="BH1065" s="28"/>
      <c r="BI1065" s="161"/>
      <c r="BJ1065" s="161"/>
      <c r="BK1065" s="161"/>
      <c r="BL1065" s="161"/>
      <c r="BO1065" s="161"/>
      <c r="BP1065" s="161"/>
      <c r="BQ1065" s="161"/>
      <c r="BR1065" s="161"/>
      <c r="BT1065" s="161"/>
      <c r="BU1065" s="161"/>
      <c r="BV1065" s="161"/>
      <c r="BW1065" s="161"/>
      <c r="BY1065" s="28"/>
      <c r="CI1065" s="174"/>
      <c r="CL1065" s="28"/>
      <c r="CO1065" s="28"/>
      <c r="CX1065" s="174"/>
      <c r="DA1065" s="28"/>
      <c r="DD1065" s="28"/>
    </row>
    <row r="1066" spans="47:108">
      <c r="AU1066" s="12"/>
      <c r="AV1066" s="12"/>
      <c r="AW1066" s="12"/>
      <c r="AX1066" s="12"/>
      <c r="AY1066" s="161"/>
      <c r="AZ1066" s="161"/>
      <c r="BA1066" s="161"/>
      <c r="BB1066" s="161"/>
      <c r="BC1066" s="165"/>
      <c r="BD1066" s="161"/>
      <c r="BE1066" s="161"/>
      <c r="BF1066" s="161"/>
      <c r="BG1066" s="161"/>
      <c r="BH1066" s="28"/>
      <c r="BI1066" s="161"/>
      <c r="BJ1066" s="161"/>
      <c r="BK1066" s="161"/>
      <c r="BL1066" s="161"/>
      <c r="BO1066" s="161"/>
      <c r="BP1066" s="161"/>
      <c r="BQ1066" s="161"/>
      <c r="BR1066" s="161"/>
      <c r="BT1066" s="161"/>
      <c r="BU1066" s="161"/>
      <c r="BV1066" s="161"/>
      <c r="BW1066" s="161"/>
      <c r="BY1066" s="28"/>
      <c r="CI1066" s="174"/>
      <c r="CL1066" s="28"/>
      <c r="CO1066" s="28"/>
      <c r="CX1066" s="174"/>
      <c r="DA1066" s="28"/>
      <c r="DD1066" s="28"/>
    </row>
    <row r="1067" spans="47:108">
      <c r="AU1067" s="12"/>
      <c r="AV1067" s="12"/>
      <c r="AW1067" s="12"/>
      <c r="AX1067" s="12"/>
      <c r="AY1067" s="161"/>
      <c r="AZ1067" s="161"/>
      <c r="BA1067" s="161"/>
      <c r="BB1067" s="161"/>
      <c r="BC1067" s="165"/>
      <c r="BD1067" s="161"/>
      <c r="BE1067" s="161"/>
      <c r="BF1067" s="161"/>
      <c r="BG1067" s="161"/>
      <c r="BH1067" s="28"/>
      <c r="BI1067" s="161"/>
      <c r="BJ1067" s="161"/>
      <c r="BK1067" s="161"/>
      <c r="BL1067" s="161"/>
      <c r="BO1067" s="161"/>
      <c r="BP1067" s="161"/>
      <c r="BQ1067" s="161"/>
      <c r="BR1067" s="161"/>
      <c r="BT1067" s="161"/>
      <c r="BU1067" s="161"/>
      <c r="BV1067" s="161"/>
      <c r="BW1067" s="161"/>
      <c r="BY1067" s="28"/>
      <c r="CI1067" s="174"/>
      <c r="CL1067" s="28"/>
      <c r="CO1067" s="28"/>
      <c r="CX1067" s="174"/>
      <c r="DA1067" s="28"/>
      <c r="DD1067" s="28"/>
    </row>
    <row r="1068" spans="47:108">
      <c r="AU1068" s="12"/>
      <c r="AV1068" s="12"/>
      <c r="AW1068" s="12"/>
      <c r="AX1068" s="12"/>
      <c r="AY1068" s="161"/>
      <c r="AZ1068" s="161"/>
      <c r="BA1068" s="161"/>
      <c r="BB1068" s="161"/>
      <c r="BC1068" s="165"/>
      <c r="BD1068" s="161"/>
      <c r="BE1068" s="161"/>
      <c r="BF1068" s="161"/>
      <c r="BG1068" s="161"/>
      <c r="BH1068" s="28"/>
      <c r="BI1068" s="161"/>
      <c r="BJ1068" s="161"/>
      <c r="BK1068" s="161"/>
      <c r="BL1068" s="161"/>
      <c r="BO1068" s="161"/>
      <c r="BP1068" s="161"/>
      <c r="BQ1068" s="161"/>
      <c r="BR1068" s="161"/>
      <c r="BT1068" s="161"/>
      <c r="BU1068" s="161"/>
      <c r="BV1068" s="161"/>
      <c r="BW1068" s="161"/>
      <c r="BY1068" s="28"/>
      <c r="CI1068" s="174"/>
      <c r="CL1068" s="28"/>
      <c r="CO1068" s="28"/>
      <c r="CX1068" s="174"/>
      <c r="DA1068" s="28"/>
      <c r="DD1068" s="28"/>
    </row>
    <row r="1069" spans="47:108">
      <c r="AU1069" s="12"/>
      <c r="AV1069" s="12"/>
      <c r="AW1069" s="12"/>
      <c r="AX1069" s="12"/>
      <c r="AY1069" s="161"/>
      <c r="AZ1069" s="161"/>
      <c r="BA1069" s="161"/>
      <c r="BB1069" s="161"/>
      <c r="BC1069" s="165"/>
      <c r="BD1069" s="161"/>
      <c r="BE1069" s="161"/>
      <c r="BF1069" s="161"/>
      <c r="BG1069" s="161"/>
      <c r="BH1069" s="28"/>
      <c r="BI1069" s="161"/>
      <c r="BJ1069" s="161"/>
      <c r="BK1069" s="161"/>
      <c r="BL1069" s="161"/>
      <c r="BO1069" s="161"/>
      <c r="BP1069" s="161"/>
      <c r="BQ1069" s="161"/>
      <c r="BR1069" s="161"/>
      <c r="BT1069" s="161"/>
      <c r="BU1069" s="161"/>
      <c r="BV1069" s="161"/>
      <c r="BW1069" s="161"/>
      <c r="BY1069" s="28"/>
      <c r="CI1069" s="174"/>
      <c r="CL1069" s="28"/>
      <c r="CO1069" s="28"/>
      <c r="CX1069" s="174"/>
      <c r="DA1069" s="28"/>
      <c r="DD1069" s="28"/>
    </row>
    <row r="1070" spans="47:108">
      <c r="AU1070" s="12"/>
      <c r="AV1070" s="12"/>
      <c r="AW1070" s="12"/>
      <c r="AX1070" s="12"/>
      <c r="AY1070" s="161"/>
      <c r="AZ1070" s="161"/>
      <c r="BA1070" s="161"/>
      <c r="BB1070" s="161"/>
      <c r="BC1070" s="165"/>
      <c r="BD1070" s="161"/>
      <c r="BE1070" s="161"/>
      <c r="BF1070" s="161"/>
      <c r="BG1070" s="161"/>
      <c r="BH1070" s="28"/>
      <c r="BI1070" s="161"/>
      <c r="BJ1070" s="161"/>
      <c r="BK1070" s="161"/>
      <c r="BL1070" s="161"/>
      <c r="BO1070" s="161"/>
      <c r="BP1070" s="161"/>
      <c r="BQ1070" s="161"/>
      <c r="BR1070" s="161"/>
      <c r="BT1070" s="161"/>
      <c r="BU1070" s="161"/>
      <c r="BV1070" s="161"/>
      <c r="BW1070" s="161"/>
      <c r="BY1070" s="28"/>
      <c r="CI1070" s="174"/>
      <c r="CL1070" s="28"/>
      <c r="CO1070" s="28"/>
      <c r="CX1070" s="174"/>
      <c r="DA1070" s="28"/>
      <c r="DD1070" s="28"/>
    </row>
    <row r="1071" spans="47:108">
      <c r="AU1071" s="12"/>
      <c r="AV1071" s="12"/>
      <c r="AW1071" s="12"/>
      <c r="AX1071" s="12"/>
      <c r="AY1071" s="161"/>
      <c r="AZ1071" s="161"/>
      <c r="BA1071" s="161"/>
      <c r="BB1071" s="161"/>
      <c r="BC1071" s="165"/>
      <c r="BD1071" s="161"/>
      <c r="BE1071" s="161"/>
      <c r="BF1071" s="161"/>
      <c r="BG1071" s="161"/>
      <c r="BH1071" s="28"/>
      <c r="BI1071" s="161"/>
      <c r="BJ1071" s="161"/>
      <c r="BK1071" s="161"/>
      <c r="BL1071" s="161"/>
      <c r="BO1071" s="161"/>
      <c r="BP1071" s="161"/>
      <c r="BQ1071" s="161"/>
      <c r="BR1071" s="161"/>
      <c r="BT1071" s="161"/>
      <c r="BU1071" s="161"/>
      <c r="BV1071" s="161"/>
      <c r="BW1071" s="161"/>
      <c r="BY1071" s="28"/>
      <c r="CI1071" s="174"/>
      <c r="CL1071" s="28"/>
      <c r="CO1071" s="28"/>
      <c r="CX1071" s="174"/>
      <c r="DA1071" s="28"/>
      <c r="DD1071" s="28"/>
    </row>
    <row r="1072" spans="47:108">
      <c r="AU1072" s="12"/>
      <c r="AV1072" s="12"/>
      <c r="AW1072" s="12"/>
      <c r="AX1072" s="12"/>
      <c r="AY1072" s="161"/>
      <c r="AZ1072" s="161"/>
      <c r="BA1072" s="161"/>
      <c r="BB1072" s="161"/>
      <c r="BC1072" s="165"/>
      <c r="BD1072" s="161"/>
      <c r="BE1072" s="161"/>
      <c r="BF1072" s="161"/>
      <c r="BG1072" s="161"/>
      <c r="BH1072" s="28"/>
      <c r="BI1072" s="161"/>
      <c r="BJ1072" s="161"/>
      <c r="BK1072" s="161"/>
      <c r="BL1072" s="161"/>
      <c r="BO1072" s="161"/>
      <c r="BP1072" s="161"/>
      <c r="BQ1072" s="161"/>
      <c r="BR1072" s="161"/>
      <c r="BT1072" s="161"/>
      <c r="BU1072" s="161"/>
      <c r="BV1072" s="161"/>
      <c r="BW1072" s="161"/>
      <c r="BY1072" s="28"/>
      <c r="CI1072" s="174"/>
      <c r="CL1072" s="28"/>
      <c r="CO1072" s="28"/>
      <c r="CX1072" s="174"/>
      <c r="DA1072" s="28"/>
      <c r="DD1072" s="28"/>
    </row>
    <row r="1073" spans="47:108">
      <c r="AU1073" s="12"/>
      <c r="AV1073" s="12"/>
      <c r="AW1073" s="12"/>
      <c r="AX1073" s="12"/>
      <c r="AY1073" s="161"/>
      <c r="AZ1073" s="161"/>
      <c r="BA1073" s="161"/>
      <c r="BB1073" s="161"/>
      <c r="BC1073" s="165"/>
      <c r="BD1073" s="161"/>
      <c r="BE1073" s="161"/>
      <c r="BF1073" s="161"/>
      <c r="BG1073" s="161"/>
      <c r="BH1073" s="28"/>
      <c r="BI1073" s="161"/>
      <c r="BJ1073" s="161"/>
      <c r="BK1073" s="161"/>
      <c r="BL1073" s="161"/>
      <c r="BO1073" s="161"/>
      <c r="BP1073" s="161"/>
      <c r="BQ1073" s="161"/>
      <c r="BR1073" s="161"/>
      <c r="BT1073" s="161"/>
      <c r="BU1073" s="161"/>
      <c r="BV1073" s="161"/>
      <c r="BW1073" s="161"/>
      <c r="BY1073" s="28"/>
      <c r="CI1073" s="174"/>
      <c r="CL1073" s="28"/>
      <c r="CO1073" s="28"/>
      <c r="CX1073" s="174"/>
      <c r="DA1073" s="28"/>
      <c r="DD1073" s="28"/>
    </row>
    <row r="1074" spans="47:108">
      <c r="AU1074" s="12"/>
      <c r="AV1074" s="12"/>
      <c r="AW1074" s="12"/>
      <c r="AX1074" s="12"/>
      <c r="AY1074" s="161"/>
      <c r="AZ1074" s="161"/>
      <c r="BA1074" s="161"/>
      <c r="BB1074" s="161"/>
      <c r="BC1074" s="165"/>
      <c r="BD1074" s="161"/>
      <c r="BE1074" s="161"/>
      <c r="BF1074" s="161"/>
      <c r="BG1074" s="161"/>
      <c r="BH1074" s="28"/>
      <c r="BI1074" s="161"/>
      <c r="BJ1074" s="161"/>
      <c r="BK1074" s="161"/>
      <c r="BL1074" s="161"/>
      <c r="BO1074" s="161"/>
      <c r="BP1074" s="161"/>
      <c r="BQ1074" s="161"/>
      <c r="BR1074" s="161"/>
      <c r="BT1074" s="161"/>
      <c r="BU1074" s="161"/>
      <c r="BV1074" s="161"/>
      <c r="BW1074" s="161"/>
      <c r="BY1074" s="28"/>
      <c r="CI1074" s="174"/>
      <c r="CL1074" s="28"/>
      <c r="CO1074" s="28"/>
      <c r="CX1074" s="174"/>
      <c r="DA1074" s="28"/>
      <c r="DD1074" s="28"/>
    </row>
    <row r="1075" spans="47:108">
      <c r="AU1075" s="12"/>
      <c r="AV1075" s="12"/>
      <c r="AW1075" s="12"/>
      <c r="AX1075" s="12"/>
      <c r="AY1075" s="161"/>
      <c r="AZ1075" s="161"/>
      <c r="BA1075" s="161"/>
      <c r="BB1075" s="161"/>
      <c r="BC1075" s="165"/>
      <c r="BD1075" s="161"/>
      <c r="BE1075" s="161"/>
      <c r="BF1075" s="161"/>
      <c r="BG1075" s="161"/>
      <c r="BH1075" s="28"/>
      <c r="BI1075" s="161"/>
      <c r="BJ1075" s="161"/>
      <c r="BK1075" s="161"/>
      <c r="BL1075" s="161"/>
      <c r="BO1075" s="161"/>
      <c r="BP1075" s="161"/>
      <c r="BQ1075" s="161"/>
      <c r="BR1075" s="161"/>
      <c r="BT1075" s="161"/>
      <c r="BU1075" s="161"/>
      <c r="BV1075" s="161"/>
      <c r="BW1075" s="161"/>
      <c r="BY1075" s="28"/>
      <c r="CI1075" s="174"/>
      <c r="CL1075" s="28"/>
      <c r="CO1075" s="28"/>
      <c r="CX1075" s="174"/>
      <c r="DA1075" s="28"/>
      <c r="DD1075" s="28"/>
    </row>
    <row r="1076" spans="47:108">
      <c r="AU1076" s="12"/>
      <c r="AV1076" s="12"/>
      <c r="AW1076" s="12"/>
      <c r="AX1076" s="12"/>
      <c r="AY1076" s="161"/>
      <c r="AZ1076" s="161"/>
      <c r="BA1076" s="161"/>
      <c r="BB1076" s="161"/>
      <c r="BC1076" s="165"/>
      <c r="BD1076" s="161"/>
      <c r="BE1076" s="161"/>
      <c r="BF1076" s="161"/>
      <c r="BG1076" s="161"/>
      <c r="BH1076" s="28"/>
      <c r="BI1076" s="161"/>
      <c r="BJ1076" s="161"/>
      <c r="BK1076" s="161"/>
      <c r="BL1076" s="161"/>
      <c r="BO1076" s="161"/>
      <c r="BP1076" s="161"/>
      <c r="BQ1076" s="161"/>
      <c r="BR1076" s="161"/>
      <c r="BT1076" s="161"/>
      <c r="BU1076" s="161"/>
      <c r="BV1076" s="161"/>
      <c r="BW1076" s="161"/>
      <c r="BY1076" s="28"/>
      <c r="CI1076" s="174"/>
      <c r="CL1076" s="28"/>
      <c r="CO1076" s="28"/>
      <c r="CX1076" s="174"/>
      <c r="DA1076" s="28"/>
      <c r="DD1076" s="28"/>
    </row>
    <row r="1077" spans="47:108">
      <c r="AU1077" s="12"/>
      <c r="AV1077" s="12"/>
      <c r="AW1077" s="12"/>
      <c r="AX1077" s="12"/>
      <c r="AY1077" s="161"/>
      <c r="AZ1077" s="161"/>
      <c r="BA1077" s="161"/>
      <c r="BB1077" s="161"/>
      <c r="BC1077" s="165"/>
      <c r="BD1077" s="161"/>
      <c r="BE1077" s="161"/>
      <c r="BF1077" s="161"/>
      <c r="BG1077" s="161"/>
      <c r="BH1077" s="28"/>
      <c r="BI1077" s="161"/>
      <c r="BJ1077" s="161"/>
      <c r="BK1077" s="161"/>
      <c r="BL1077" s="161"/>
      <c r="BO1077" s="161"/>
      <c r="BP1077" s="161"/>
      <c r="BQ1077" s="161"/>
      <c r="BR1077" s="161"/>
      <c r="BT1077" s="161"/>
      <c r="BU1077" s="161"/>
      <c r="BV1077" s="161"/>
      <c r="BW1077" s="161"/>
      <c r="BY1077" s="28"/>
      <c r="CI1077" s="174"/>
      <c r="CL1077" s="28"/>
      <c r="CO1077" s="28"/>
      <c r="CX1077" s="174"/>
      <c r="DA1077" s="28"/>
      <c r="DD1077" s="28"/>
    </row>
    <row r="1078" spans="47:108">
      <c r="AU1078" s="12"/>
      <c r="AV1078" s="12"/>
      <c r="AW1078" s="12"/>
      <c r="AX1078" s="12"/>
      <c r="AY1078" s="161"/>
      <c r="AZ1078" s="161"/>
      <c r="BA1078" s="161"/>
      <c r="BB1078" s="161"/>
      <c r="BC1078" s="165"/>
      <c r="BD1078" s="161"/>
      <c r="BE1078" s="161"/>
      <c r="BF1078" s="161"/>
      <c r="BG1078" s="161"/>
      <c r="BH1078" s="28"/>
      <c r="BI1078" s="161"/>
      <c r="BJ1078" s="161"/>
      <c r="BK1078" s="161"/>
      <c r="BL1078" s="161"/>
      <c r="BO1078" s="161"/>
      <c r="BP1078" s="161"/>
      <c r="BQ1078" s="161"/>
      <c r="BR1078" s="161"/>
      <c r="BT1078" s="161"/>
      <c r="BU1078" s="161"/>
      <c r="BV1078" s="161"/>
      <c r="BW1078" s="161"/>
      <c r="BY1078" s="28"/>
      <c r="CI1078" s="174"/>
      <c r="CL1078" s="28"/>
      <c r="CO1078" s="28"/>
      <c r="CX1078" s="174"/>
      <c r="DA1078" s="28"/>
      <c r="DD1078" s="28"/>
    </row>
    <row r="1079" spans="47:108">
      <c r="AU1079" s="12"/>
      <c r="AV1079" s="12"/>
      <c r="AW1079" s="12"/>
      <c r="AX1079" s="12"/>
      <c r="AY1079" s="161"/>
      <c r="AZ1079" s="161"/>
      <c r="BA1079" s="161"/>
      <c r="BB1079" s="161"/>
      <c r="BC1079" s="165"/>
      <c r="BD1079" s="161"/>
      <c r="BE1079" s="161"/>
      <c r="BF1079" s="161"/>
      <c r="BG1079" s="161"/>
      <c r="BH1079" s="28"/>
      <c r="BI1079" s="161"/>
      <c r="BJ1079" s="161"/>
      <c r="BK1079" s="161"/>
      <c r="BL1079" s="161"/>
      <c r="BO1079" s="161"/>
      <c r="BP1079" s="161"/>
      <c r="BQ1079" s="161"/>
      <c r="BR1079" s="161"/>
      <c r="BT1079" s="161"/>
      <c r="BU1079" s="161"/>
      <c r="BV1079" s="161"/>
      <c r="BW1079" s="161"/>
      <c r="BY1079" s="28"/>
      <c r="CI1079" s="174"/>
      <c r="CL1079" s="28"/>
      <c r="CO1079" s="28"/>
      <c r="CX1079" s="174"/>
      <c r="DA1079" s="28"/>
      <c r="DD1079" s="28"/>
    </row>
    <row r="1080" spans="47:108">
      <c r="AU1080" s="12"/>
      <c r="AV1080" s="12"/>
      <c r="AW1080" s="12"/>
      <c r="AX1080" s="12"/>
      <c r="AY1080" s="161"/>
      <c r="AZ1080" s="161"/>
      <c r="BA1080" s="161"/>
      <c r="BB1080" s="161"/>
      <c r="BC1080" s="165"/>
      <c r="BD1080" s="161"/>
      <c r="BE1080" s="161"/>
      <c r="BF1080" s="161"/>
      <c r="BG1080" s="161"/>
      <c r="BH1080" s="28"/>
      <c r="BI1080" s="161"/>
      <c r="BJ1080" s="161"/>
      <c r="BK1080" s="161"/>
      <c r="BL1080" s="161"/>
      <c r="BO1080" s="161"/>
      <c r="BP1080" s="161"/>
      <c r="BQ1080" s="161"/>
      <c r="BR1080" s="161"/>
      <c r="BT1080" s="161"/>
      <c r="BU1080" s="161"/>
      <c r="BV1080" s="161"/>
      <c r="BW1080" s="161"/>
      <c r="BY1080" s="28"/>
      <c r="CI1080" s="174"/>
      <c r="CL1080" s="28"/>
      <c r="CO1080" s="28"/>
      <c r="CX1080" s="174"/>
      <c r="DA1080" s="28"/>
      <c r="DD1080" s="28"/>
    </row>
    <row r="1081" spans="47:108">
      <c r="AU1081" s="12"/>
      <c r="AV1081" s="12"/>
      <c r="AW1081" s="12"/>
      <c r="AX1081" s="12"/>
      <c r="AY1081" s="161"/>
      <c r="AZ1081" s="161"/>
      <c r="BA1081" s="161"/>
      <c r="BB1081" s="161"/>
      <c r="BC1081" s="165"/>
      <c r="BD1081" s="161"/>
      <c r="BE1081" s="161"/>
      <c r="BF1081" s="161"/>
      <c r="BG1081" s="161"/>
      <c r="BH1081" s="28"/>
      <c r="BI1081" s="161"/>
      <c r="BJ1081" s="161"/>
      <c r="BK1081" s="161"/>
      <c r="BL1081" s="161"/>
      <c r="BO1081" s="161"/>
      <c r="BP1081" s="161"/>
      <c r="BQ1081" s="161"/>
      <c r="BR1081" s="161"/>
      <c r="BT1081" s="161"/>
      <c r="BU1081" s="161"/>
      <c r="BV1081" s="161"/>
      <c r="BW1081" s="161"/>
      <c r="BY1081" s="28"/>
      <c r="CI1081" s="174"/>
      <c r="CL1081" s="28"/>
      <c r="CO1081" s="28"/>
      <c r="CX1081" s="174"/>
      <c r="DA1081" s="28"/>
      <c r="DD1081" s="28"/>
    </row>
    <row r="1082" spans="47:108">
      <c r="AU1082" s="12"/>
      <c r="AV1082" s="12"/>
      <c r="AW1082" s="12"/>
      <c r="AX1082" s="12"/>
      <c r="AY1082" s="161"/>
      <c r="AZ1082" s="161"/>
      <c r="BA1082" s="161"/>
      <c r="BB1082" s="161"/>
      <c r="BC1082" s="165"/>
      <c r="BD1082" s="161"/>
      <c r="BE1082" s="161"/>
      <c r="BF1082" s="161"/>
      <c r="BG1082" s="161"/>
      <c r="BH1082" s="28"/>
      <c r="BI1082" s="161"/>
      <c r="BJ1082" s="161"/>
      <c r="BK1082" s="161"/>
      <c r="BL1082" s="161"/>
      <c r="BO1082" s="161"/>
      <c r="BP1082" s="161"/>
      <c r="BQ1082" s="161"/>
      <c r="BR1082" s="161"/>
      <c r="BT1082" s="161"/>
      <c r="BU1082" s="161"/>
      <c r="BV1082" s="161"/>
      <c r="BW1082" s="161"/>
      <c r="BY1082" s="28"/>
      <c r="CI1082" s="174"/>
      <c r="CL1082" s="28"/>
      <c r="CO1082" s="28"/>
      <c r="CX1082" s="174"/>
      <c r="DA1082" s="28"/>
      <c r="DD1082" s="28"/>
    </row>
    <row r="1083" spans="47:108">
      <c r="AU1083" s="12"/>
      <c r="AV1083" s="12"/>
      <c r="AW1083" s="12"/>
      <c r="AX1083" s="12"/>
      <c r="AY1083" s="161"/>
      <c r="AZ1083" s="161"/>
      <c r="BA1083" s="161"/>
      <c r="BB1083" s="161"/>
      <c r="BC1083" s="165"/>
      <c r="BD1083" s="161"/>
      <c r="BE1083" s="161"/>
      <c r="BF1083" s="161"/>
      <c r="BG1083" s="161"/>
      <c r="BH1083" s="28"/>
      <c r="BI1083" s="161"/>
      <c r="BJ1083" s="161"/>
      <c r="BK1083" s="161"/>
      <c r="BL1083" s="161"/>
      <c r="BO1083" s="161"/>
      <c r="BP1083" s="161"/>
      <c r="BQ1083" s="161"/>
      <c r="BR1083" s="161"/>
      <c r="BT1083" s="161"/>
      <c r="BU1083" s="161"/>
      <c r="BV1083" s="161"/>
      <c r="BW1083" s="161"/>
      <c r="BY1083" s="28"/>
      <c r="CI1083" s="174"/>
      <c r="CL1083" s="28"/>
      <c r="CO1083" s="28"/>
      <c r="CX1083" s="174"/>
      <c r="DA1083" s="28"/>
      <c r="DD1083" s="28"/>
    </row>
    <row r="1084" spans="47:108">
      <c r="AU1084" s="12"/>
      <c r="AV1084" s="12"/>
      <c r="AW1084" s="12"/>
      <c r="AX1084" s="12"/>
      <c r="AY1084" s="161"/>
      <c r="AZ1084" s="161"/>
      <c r="BA1084" s="161"/>
      <c r="BB1084" s="161"/>
      <c r="BC1084" s="165"/>
      <c r="BD1084" s="161"/>
      <c r="BE1084" s="161"/>
      <c r="BF1084" s="161"/>
      <c r="BG1084" s="161"/>
      <c r="BH1084" s="28"/>
      <c r="BI1084" s="161"/>
      <c r="BJ1084" s="161"/>
      <c r="BK1084" s="161"/>
      <c r="BL1084" s="161"/>
      <c r="BO1084" s="161"/>
      <c r="BP1084" s="161"/>
      <c r="BQ1084" s="161"/>
      <c r="BR1084" s="161"/>
      <c r="BT1084" s="161"/>
      <c r="BU1084" s="161"/>
      <c r="BV1084" s="161"/>
      <c r="BW1084" s="161"/>
      <c r="BY1084" s="28"/>
      <c r="CI1084" s="174"/>
      <c r="CL1084" s="28"/>
      <c r="CO1084" s="28"/>
      <c r="CX1084" s="174"/>
      <c r="DA1084" s="28"/>
      <c r="DD1084" s="28"/>
    </row>
    <row r="1085" spans="47:108">
      <c r="AU1085" s="12"/>
      <c r="AV1085" s="12"/>
      <c r="AW1085" s="12"/>
      <c r="AX1085" s="12"/>
      <c r="AY1085" s="161"/>
      <c r="AZ1085" s="161"/>
      <c r="BA1085" s="161"/>
      <c r="BB1085" s="161"/>
      <c r="BC1085" s="165"/>
      <c r="BD1085" s="161"/>
      <c r="BE1085" s="161"/>
      <c r="BF1085" s="161"/>
      <c r="BG1085" s="161"/>
      <c r="BH1085" s="28"/>
      <c r="BI1085" s="161"/>
      <c r="BJ1085" s="161"/>
      <c r="BK1085" s="161"/>
      <c r="BL1085" s="161"/>
      <c r="BO1085" s="161"/>
      <c r="BP1085" s="161"/>
      <c r="BQ1085" s="161"/>
      <c r="BR1085" s="161"/>
      <c r="BT1085" s="161"/>
      <c r="BU1085" s="161"/>
      <c r="BV1085" s="161"/>
      <c r="BW1085" s="161"/>
      <c r="BY1085" s="28"/>
      <c r="CI1085" s="174"/>
      <c r="CL1085" s="28"/>
      <c r="CO1085" s="28"/>
      <c r="CX1085" s="174"/>
      <c r="DA1085" s="28"/>
      <c r="DD1085" s="28"/>
    </row>
    <row r="1086" spans="47:108">
      <c r="AU1086" s="12"/>
      <c r="AV1086" s="12"/>
      <c r="AW1086" s="12"/>
      <c r="AX1086" s="12"/>
      <c r="AY1086" s="161"/>
      <c r="AZ1086" s="161"/>
      <c r="BA1086" s="161"/>
      <c r="BB1086" s="161"/>
      <c r="BC1086" s="165"/>
      <c r="BD1086" s="161"/>
      <c r="BE1086" s="161"/>
      <c r="BF1086" s="161"/>
      <c r="BG1086" s="161"/>
      <c r="BH1086" s="28"/>
      <c r="BI1086" s="161"/>
      <c r="BJ1086" s="161"/>
      <c r="BK1086" s="161"/>
      <c r="BL1086" s="161"/>
      <c r="BO1086" s="161"/>
      <c r="BP1086" s="161"/>
      <c r="BQ1086" s="161"/>
      <c r="BR1086" s="161"/>
      <c r="BT1086" s="161"/>
      <c r="BU1086" s="161"/>
      <c r="BV1086" s="161"/>
      <c r="BW1086" s="161"/>
      <c r="BY1086" s="28"/>
      <c r="CI1086" s="174"/>
      <c r="CL1086" s="28"/>
      <c r="CO1086" s="28"/>
      <c r="CX1086" s="174"/>
      <c r="DA1086" s="28"/>
      <c r="DD1086" s="28"/>
    </row>
    <row r="1087" spans="47:108">
      <c r="AU1087" s="12"/>
      <c r="AV1087" s="12"/>
      <c r="AW1087" s="12"/>
      <c r="AX1087" s="12"/>
      <c r="AY1087" s="161"/>
      <c r="AZ1087" s="161"/>
      <c r="BA1087" s="161"/>
      <c r="BB1087" s="161"/>
      <c r="BC1087" s="165"/>
      <c r="BD1087" s="161"/>
      <c r="BE1087" s="161"/>
      <c r="BF1087" s="161"/>
      <c r="BG1087" s="161"/>
      <c r="BH1087" s="28"/>
      <c r="BI1087" s="161"/>
      <c r="BJ1087" s="161"/>
      <c r="BK1087" s="161"/>
      <c r="BL1087" s="161"/>
      <c r="BO1087" s="161"/>
      <c r="BP1087" s="161"/>
      <c r="BQ1087" s="161"/>
      <c r="BR1087" s="161"/>
      <c r="BT1087" s="161"/>
      <c r="BU1087" s="161"/>
      <c r="BV1087" s="161"/>
      <c r="BW1087" s="161"/>
      <c r="BY1087" s="28"/>
      <c r="CI1087" s="174"/>
      <c r="CL1087" s="28"/>
      <c r="CO1087" s="28"/>
      <c r="CX1087" s="174"/>
      <c r="DA1087" s="28"/>
      <c r="DD1087" s="28"/>
    </row>
    <row r="1088" spans="47:108">
      <c r="AU1088" s="12"/>
      <c r="AV1088" s="12"/>
      <c r="AW1088" s="12"/>
      <c r="AX1088" s="12"/>
      <c r="AY1088" s="161"/>
      <c r="AZ1088" s="161"/>
      <c r="BA1088" s="161"/>
      <c r="BB1088" s="161"/>
      <c r="BC1088" s="165"/>
      <c r="BD1088" s="161"/>
      <c r="BE1088" s="161"/>
      <c r="BF1088" s="161"/>
      <c r="BG1088" s="161"/>
      <c r="BH1088" s="28"/>
      <c r="BI1088" s="161"/>
      <c r="BJ1088" s="161"/>
      <c r="BK1088" s="161"/>
      <c r="BL1088" s="161"/>
      <c r="BO1088" s="161"/>
      <c r="BP1088" s="161"/>
      <c r="BQ1088" s="161"/>
      <c r="BR1088" s="161"/>
      <c r="BT1088" s="161"/>
      <c r="BU1088" s="161"/>
      <c r="BV1088" s="161"/>
      <c r="BW1088" s="161"/>
      <c r="BY1088" s="28"/>
      <c r="CI1088" s="174"/>
      <c r="CL1088" s="28"/>
      <c r="CO1088" s="28"/>
      <c r="CX1088" s="174"/>
      <c r="DA1088" s="28"/>
      <c r="DD1088" s="28"/>
    </row>
    <row r="1089" spans="47:108">
      <c r="AU1089" s="12"/>
      <c r="AV1089" s="12"/>
      <c r="AW1089" s="12"/>
      <c r="AX1089" s="12"/>
      <c r="AY1089" s="161"/>
      <c r="AZ1089" s="161"/>
      <c r="BA1089" s="161"/>
      <c r="BB1089" s="161"/>
      <c r="BC1089" s="165"/>
      <c r="BD1089" s="161"/>
      <c r="BE1089" s="161"/>
      <c r="BF1089" s="161"/>
      <c r="BG1089" s="161"/>
      <c r="BH1089" s="28"/>
      <c r="BI1089" s="161"/>
      <c r="BJ1089" s="161"/>
      <c r="BK1089" s="161"/>
      <c r="BL1089" s="161"/>
      <c r="BO1089" s="161"/>
      <c r="BP1089" s="161"/>
      <c r="BQ1089" s="161"/>
      <c r="BR1089" s="161"/>
      <c r="BT1089" s="161"/>
      <c r="BU1089" s="161"/>
      <c r="BV1089" s="161"/>
      <c r="BW1089" s="161"/>
      <c r="BY1089" s="28"/>
      <c r="CI1089" s="174"/>
      <c r="CL1089" s="28"/>
      <c r="CO1089" s="28"/>
      <c r="CX1089" s="174"/>
      <c r="DA1089" s="28"/>
      <c r="DD1089" s="28"/>
    </row>
    <row r="1090" spans="47:108">
      <c r="AU1090" s="12"/>
      <c r="AV1090" s="12"/>
      <c r="AW1090" s="12"/>
      <c r="AX1090" s="12"/>
      <c r="AY1090" s="161"/>
      <c r="AZ1090" s="161"/>
      <c r="BA1090" s="161"/>
      <c r="BB1090" s="161"/>
      <c r="BC1090" s="165"/>
      <c r="BD1090" s="161"/>
      <c r="BE1090" s="161"/>
      <c r="BF1090" s="161"/>
      <c r="BG1090" s="161"/>
      <c r="BH1090" s="28"/>
      <c r="BI1090" s="161"/>
      <c r="BJ1090" s="161"/>
      <c r="BK1090" s="161"/>
      <c r="BL1090" s="161"/>
      <c r="BO1090" s="161"/>
      <c r="BP1090" s="161"/>
      <c r="BQ1090" s="161"/>
      <c r="BR1090" s="161"/>
      <c r="BT1090" s="161"/>
      <c r="BU1090" s="161"/>
      <c r="BV1090" s="161"/>
      <c r="BW1090" s="161"/>
      <c r="BY1090" s="28"/>
      <c r="CI1090" s="174"/>
      <c r="CL1090" s="28"/>
      <c r="CO1090" s="28"/>
      <c r="CX1090" s="174"/>
      <c r="DA1090" s="28"/>
      <c r="DD1090" s="28"/>
    </row>
    <row r="1091" spans="47:108">
      <c r="AU1091" s="12"/>
      <c r="AV1091" s="12"/>
      <c r="AW1091" s="12"/>
      <c r="AX1091" s="12"/>
      <c r="AY1091" s="161"/>
      <c r="AZ1091" s="161"/>
      <c r="BA1091" s="161"/>
      <c r="BB1091" s="161"/>
      <c r="BC1091" s="165"/>
      <c r="BD1091" s="161"/>
      <c r="BE1091" s="161"/>
      <c r="BF1091" s="161"/>
      <c r="BG1091" s="161"/>
      <c r="BH1091" s="28"/>
      <c r="BI1091" s="161"/>
      <c r="BJ1091" s="161"/>
      <c r="BK1091" s="161"/>
      <c r="BL1091" s="161"/>
      <c r="BO1091" s="161"/>
      <c r="BP1091" s="161"/>
      <c r="BQ1091" s="161"/>
      <c r="BR1091" s="161"/>
      <c r="BT1091" s="161"/>
      <c r="BU1091" s="161"/>
      <c r="BV1091" s="161"/>
      <c r="BW1091" s="161"/>
      <c r="BY1091" s="28"/>
      <c r="CI1091" s="174"/>
      <c r="CL1091" s="28"/>
      <c r="CO1091" s="28"/>
      <c r="CX1091" s="174"/>
      <c r="DA1091" s="28"/>
      <c r="DD1091" s="28"/>
    </row>
    <row r="1092" spans="47:108">
      <c r="AU1092" s="12"/>
      <c r="AV1092" s="12"/>
      <c r="AW1092" s="12"/>
      <c r="AX1092" s="12"/>
      <c r="AY1092" s="161"/>
      <c r="AZ1092" s="161"/>
      <c r="BA1092" s="161"/>
      <c r="BB1092" s="161"/>
      <c r="BC1092" s="165"/>
      <c r="BD1092" s="161"/>
      <c r="BE1092" s="161"/>
      <c r="BF1092" s="161"/>
      <c r="BG1092" s="161"/>
      <c r="BH1092" s="28"/>
      <c r="BI1092" s="161"/>
      <c r="BJ1092" s="161"/>
      <c r="BK1092" s="161"/>
      <c r="BL1092" s="161"/>
      <c r="BO1092" s="161"/>
      <c r="BP1092" s="161"/>
      <c r="BQ1092" s="161"/>
      <c r="BR1092" s="161"/>
      <c r="BT1092" s="161"/>
      <c r="BU1092" s="161"/>
      <c r="BV1092" s="161"/>
      <c r="BW1092" s="161"/>
      <c r="BY1092" s="28"/>
      <c r="CI1092" s="174"/>
      <c r="CL1092" s="28"/>
      <c r="CO1092" s="28"/>
      <c r="CX1092" s="174"/>
      <c r="DA1092" s="28"/>
      <c r="DD1092" s="28"/>
    </row>
    <row r="1093" spans="47:108">
      <c r="AU1093" s="12"/>
      <c r="AV1093" s="12"/>
      <c r="AW1093" s="12"/>
      <c r="AX1093" s="12"/>
      <c r="AY1093" s="161"/>
      <c r="AZ1093" s="161"/>
      <c r="BA1093" s="161"/>
      <c r="BB1093" s="161"/>
      <c r="BC1093" s="165"/>
      <c r="BD1093" s="161"/>
      <c r="BE1093" s="161"/>
      <c r="BF1093" s="161"/>
      <c r="BG1093" s="161"/>
      <c r="BH1093" s="28"/>
      <c r="BI1093" s="161"/>
      <c r="BJ1093" s="161"/>
      <c r="BK1093" s="161"/>
      <c r="BL1093" s="161"/>
      <c r="BO1093" s="161"/>
      <c r="BP1093" s="161"/>
      <c r="BQ1093" s="161"/>
      <c r="BR1093" s="161"/>
      <c r="BT1093" s="161"/>
      <c r="BU1093" s="161"/>
      <c r="BV1093" s="161"/>
      <c r="BW1093" s="161"/>
      <c r="BY1093" s="28"/>
      <c r="CI1093" s="174"/>
      <c r="CL1093" s="28"/>
      <c r="CO1093" s="28"/>
      <c r="CX1093" s="174"/>
      <c r="DA1093" s="28"/>
      <c r="DD1093" s="28"/>
    </row>
    <row r="1094" spans="47:108">
      <c r="AU1094" s="12"/>
      <c r="AV1094" s="12"/>
      <c r="AW1094" s="12"/>
      <c r="AX1094" s="12"/>
      <c r="AY1094" s="161"/>
      <c r="AZ1094" s="161"/>
      <c r="BA1094" s="161"/>
      <c r="BB1094" s="161"/>
      <c r="BC1094" s="165"/>
      <c r="BD1094" s="161"/>
      <c r="BE1094" s="161"/>
      <c r="BF1094" s="161"/>
      <c r="BG1094" s="161"/>
      <c r="BH1094" s="28"/>
      <c r="BI1094" s="161"/>
      <c r="BJ1094" s="161"/>
      <c r="BK1094" s="161"/>
      <c r="BL1094" s="161"/>
      <c r="BO1094" s="161"/>
      <c r="BP1094" s="161"/>
      <c r="BQ1094" s="161"/>
      <c r="BR1094" s="161"/>
      <c r="BT1094" s="161"/>
      <c r="BU1094" s="161"/>
      <c r="BV1094" s="161"/>
      <c r="BW1094" s="161"/>
      <c r="BY1094" s="28"/>
      <c r="CI1094" s="174"/>
      <c r="CL1094" s="28"/>
      <c r="CO1094" s="28"/>
      <c r="CX1094" s="174"/>
      <c r="DA1094" s="28"/>
      <c r="DD1094" s="28"/>
    </row>
    <row r="1095" spans="47:108">
      <c r="AU1095" s="12"/>
      <c r="AV1095" s="12"/>
      <c r="AW1095" s="12"/>
      <c r="AX1095" s="12"/>
      <c r="AY1095" s="161"/>
      <c r="AZ1095" s="161"/>
      <c r="BA1095" s="161"/>
      <c r="BB1095" s="161"/>
      <c r="BC1095" s="165"/>
      <c r="BD1095" s="161"/>
      <c r="BE1095" s="161"/>
      <c r="BF1095" s="161"/>
      <c r="BG1095" s="161"/>
      <c r="BH1095" s="28"/>
      <c r="BI1095" s="161"/>
      <c r="BJ1095" s="161"/>
      <c r="BK1095" s="161"/>
      <c r="BL1095" s="161"/>
      <c r="BO1095" s="161"/>
      <c r="BP1095" s="161"/>
      <c r="BQ1095" s="161"/>
      <c r="BR1095" s="161"/>
      <c r="BT1095" s="161"/>
      <c r="BU1095" s="161"/>
      <c r="BV1095" s="161"/>
      <c r="BW1095" s="161"/>
      <c r="BY1095" s="28"/>
      <c r="CI1095" s="174"/>
      <c r="CL1095" s="28"/>
      <c r="CO1095" s="28"/>
      <c r="CX1095" s="174"/>
      <c r="DA1095" s="28"/>
      <c r="DD1095" s="28"/>
    </row>
    <row r="1096" spans="47:108">
      <c r="AU1096" s="12"/>
      <c r="AV1096" s="12"/>
      <c r="AW1096" s="12"/>
      <c r="AX1096" s="12"/>
      <c r="AY1096" s="161"/>
      <c r="AZ1096" s="161"/>
      <c r="BA1096" s="161"/>
      <c r="BB1096" s="161"/>
      <c r="BC1096" s="165"/>
      <c r="BD1096" s="161"/>
      <c r="BE1096" s="161"/>
      <c r="BF1096" s="161"/>
      <c r="BG1096" s="161"/>
      <c r="BH1096" s="28"/>
      <c r="BI1096" s="161"/>
      <c r="BJ1096" s="161"/>
      <c r="BK1096" s="161"/>
      <c r="BL1096" s="161"/>
      <c r="BO1096" s="161"/>
      <c r="BP1096" s="161"/>
      <c r="BQ1096" s="161"/>
      <c r="BR1096" s="161"/>
      <c r="BT1096" s="161"/>
      <c r="BU1096" s="161"/>
      <c r="BV1096" s="161"/>
      <c r="BW1096" s="161"/>
      <c r="BY1096" s="28"/>
      <c r="CI1096" s="174"/>
      <c r="CL1096" s="28"/>
      <c r="CO1096" s="28"/>
      <c r="CX1096" s="174"/>
      <c r="DA1096" s="28"/>
      <c r="DD1096" s="28"/>
    </row>
    <row r="1097" spans="47:108">
      <c r="AU1097" s="12"/>
      <c r="AV1097" s="12"/>
      <c r="AW1097" s="12"/>
      <c r="AX1097" s="12"/>
      <c r="AY1097" s="161"/>
      <c r="AZ1097" s="161"/>
      <c r="BA1097" s="161"/>
      <c r="BB1097" s="161"/>
      <c r="BC1097" s="165"/>
      <c r="BD1097" s="161"/>
      <c r="BE1097" s="161"/>
      <c r="BF1097" s="161"/>
      <c r="BG1097" s="161"/>
      <c r="BH1097" s="28"/>
      <c r="BI1097" s="161"/>
      <c r="BJ1097" s="161"/>
      <c r="BK1097" s="161"/>
      <c r="BL1097" s="161"/>
      <c r="BO1097" s="161"/>
      <c r="BP1097" s="161"/>
      <c r="BQ1097" s="161"/>
      <c r="BR1097" s="161"/>
      <c r="BT1097" s="161"/>
      <c r="BU1097" s="161"/>
      <c r="BV1097" s="161"/>
      <c r="BW1097" s="161"/>
      <c r="BY1097" s="28"/>
      <c r="CI1097" s="174"/>
      <c r="CL1097" s="28"/>
      <c r="CO1097" s="28"/>
      <c r="CX1097" s="174"/>
      <c r="DA1097" s="28"/>
      <c r="DD1097" s="28"/>
    </row>
    <row r="1098" spans="47:108">
      <c r="AU1098" s="12"/>
      <c r="AV1098" s="12"/>
      <c r="AW1098" s="12"/>
      <c r="AX1098" s="12"/>
      <c r="AY1098" s="161"/>
      <c r="AZ1098" s="161"/>
      <c r="BA1098" s="161"/>
      <c r="BB1098" s="161"/>
      <c r="BC1098" s="165"/>
      <c r="BD1098" s="161"/>
      <c r="BE1098" s="161"/>
      <c r="BF1098" s="161"/>
      <c r="BG1098" s="161"/>
      <c r="BH1098" s="28"/>
      <c r="BI1098" s="161"/>
      <c r="BJ1098" s="161"/>
      <c r="BK1098" s="161"/>
      <c r="BL1098" s="161"/>
      <c r="BO1098" s="161"/>
      <c r="BP1098" s="161"/>
      <c r="BQ1098" s="161"/>
      <c r="BR1098" s="161"/>
      <c r="BT1098" s="161"/>
      <c r="BU1098" s="161"/>
      <c r="BV1098" s="161"/>
      <c r="BW1098" s="161"/>
      <c r="BY1098" s="28"/>
      <c r="CI1098" s="174"/>
      <c r="CL1098" s="28"/>
      <c r="CO1098" s="28"/>
      <c r="CX1098" s="174"/>
      <c r="DA1098" s="28"/>
      <c r="DD1098" s="28"/>
    </row>
    <row r="1099" spans="47:108">
      <c r="AU1099" s="12"/>
      <c r="AV1099" s="12"/>
      <c r="AW1099" s="12"/>
      <c r="AX1099" s="12"/>
      <c r="AY1099" s="161"/>
      <c r="AZ1099" s="161"/>
      <c r="BA1099" s="161"/>
      <c r="BB1099" s="161"/>
      <c r="BC1099" s="165"/>
      <c r="BD1099" s="161"/>
      <c r="BE1099" s="161"/>
      <c r="BF1099" s="161"/>
      <c r="BG1099" s="161"/>
      <c r="BH1099" s="28"/>
      <c r="BI1099" s="161"/>
      <c r="BJ1099" s="161"/>
      <c r="BK1099" s="161"/>
      <c r="BL1099" s="161"/>
      <c r="BO1099" s="161"/>
      <c r="BP1099" s="161"/>
      <c r="BQ1099" s="161"/>
      <c r="BR1099" s="161"/>
      <c r="BT1099" s="161"/>
      <c r="BU1099" s="161"/>
      <c r="BV1099" s="161"/>
      <c r="BW1099" s="161"/>
      <c r="BY1099" s="28"/>
      <c r="CI1099" s="174"/>
      <c r="CL1099" s="28"/>
      <c r="CO1099" s="28"/>
      <c r="CX1099" s="174"/>
      <c r="DA1099" s="28"/>
      <c r="DD1099" s="28"/>
    </row>
    <row r="1100" spans="47:108">
      <c r="AU1100" s="12"/>
      <c r="AV1100" s="12"/>
      <c r="AW1100" s="12"/>
      <c r="AX1100" s="12"/>
      <c r="AY1100" s="161"/>
      <c r="AZ1100" s="161"/>
      <c r="BA1100" s="161"/>
      <c r="BB1100" s="161"/>
      <c r="BC1100" s="165"/>
      <c r="BD1100" s="161"/>
      <c r="BE1100" s="161"/>
      <c r="BF1100" s="161"/>
      <c r="BG1100" s="161"/>
      <c r="BH1100" s="28"/>
      <c r="BI1100" s="161"/>
      <c r="BJ1100" s="161"/>
      <c r="BK1100" s="161"/>
      <c r="BL1100" s="161"/>
      <c r="BO1100" s="161"/>
      <c r="BP1100" s="161"/>
      <c r="BQ1100" s="161"/>
      <c r="BR1100" s="161"/>
      <c r="BT1100" s="161"/>
      <c r="BU1100" s="161"/>
      <c r="BV1100" s="161"/>
      <c r="BW1100" s="161"/>
      <c r="BY1100" s="28"/>
      <c r="CI1100" s="174"/>
      <c r="CL1100" s="28"/>
      <c r="CO1100" s="28"/>
      <c r="CX1100" s="174"/>
      <c r="DA1100" s="28"/>
      <c r="DD1100" s="28"/>
    </row>
    <row r="1101" spans="47:108">
      <c r="AU1101" s="12"/>
      <c r="AV1101" s="12"/>
      <c r="AW1101" s="12"/>
      <c r="AX1101" s="12"/>
      <c r="AY1101" s="161"/>
      <c r="AZ1101" s="161"/>
      <c r="BA1101" s="161"/>
      <c r="BB1101" s="161"/>
      <c r="BC1101" s="165"/>
      <c r="BD1101" s="161"/>
      <c r="BE1101" s="161"/>
      <c r="BF1101" s="161"/>
      <c r="BG1101" s="161"/>
      <c r="BH1101" s="28"/>
      <c r="BI1101" s="161"/>
      <c r="BJ1101" s="161"/>
      <c r="BK1101" s="161"/>
      <c r="BL1101" s="161"/>
      <c r="BO1101" s="161"/>
      <c r="BP1101" s="161"/>
      <c r="BQ1101" s="161"/>
      <c r="BR1101" s="161"/>
      <c r="BT1101" s="161"/>
      <c r="BU1101" s="161"/>
      <c r="BV1101" s="161"/>
      <c r="BW1101" s="161"/>
      <c r="BY1101" s="28"/>
      <c r="CI1101" s="174"/>
      <c r="CL1101" s="28"/>
      <c r="CO1101" s="28"/>
      <c r="CX1101" s="174"/>
      <c r="DA1101" s="28"/>
      <c r="DD1101" s="28"/>
    </row>
    <row r="1102" spans="47:108">
      <c r="AU1102" s="12"/>
      <c r="AV1102" s="12"/>
      <c r="AW1102" s="12"/>
      <c r="AX1102" s="12"/>
      <c r="AY1102" s="161"/>
      <c r="AZ1102" s="161"/>
      <c r="BA1102" s="161"/>
      <c r="BB1102" s="161"/>
      <c r="BC1102" s="165"/>
      <c r="BD1102" s="161"/>
      <c r="BE1102" s="161"/>
      <c r="BF1102" s="161"/>
      <c r="BG1102" s="161"/>
      <c r="BH1102" s="28"/>
      <c r="BI1102" s="161"/>
      <c r="BJ1102" s="161"/>
      <c r="BK1102" s="161"/>
      <c r="BL1102" s="161"/>
      <c r="BO1102" s="161"/>
      <c r="BP1102" s="161"/>
      <c r="BQ1102" s="161"/>
      <c r="BR1102" s="161"/>
      <c r="BT1102" s="161"/>
      <c r="BU1102" s="161"/>
      <c r="BV1102" s="161"/>
      <c r="BW1102" s="161"/>
      <c r="BY1102" s="28"/>
      <c r="CI1102" s="174"/>
      <c r="CL1102" s="28"/>
      <c r="CO1102" s="28"/>
      <c r="CX1102" s="174"/>
      <c r="DA1102" s="28"/>
      <c r="DD1102" s="28"/>
    </row>
    <row r="1103" spans="47:108">
      <c r="AU1103" s="12"/>
      <c r="AV1103" s="12"/>
      <c r="AW1103" s="12"/>
      <c r="AX1103" s="12"/>
      <c r="AY1103" s="161"/>
      <c r="AZ1103" s="161"/>
      <c r="BA1103" s="161"/>
      <c r="BB1103" s="161"/>
      <c r="BC1103" s="165"/>
      <c r="BD1103" s="161"/>
      <c r="BE1103" s="161"/>
      <c r="BF1103" s="161"/>
      <c r="BG1103" s="161"/>
      <c r="BH1103" s="28"/>
      <c r="BI1103" s="161"/>
      <c r="BJ1103" s="161"/>
      <c r="BK1103" s="161"/>
      <c r="BL1103" s="161"/>
      <c r="BO1103" s="161"/>
      <c r="BP1103" s="161"/>
      <c r="BQ1103" s="161"/>
      <c r="BR1103" s="161"/>
      <c r="BT1103" s="161"/>
      <c r="BU1103" s="161"/>
      <c r="BV1103" s="161"/>
      <c r="BW1103" s="161"/>
      <c r="BY1103" s="28"/>
      <c r="CI1103" s="174"/>
      <c r="CL1103" s="28"/>
      <c r="CO1103" s="28"/>
      <c r="CX1103" s="174"/>
      <c r="DA1103" s="28"/>
      <c r="DD1103" s="28"/>
    </row>
    <row r="1104" spans="47:108">
      <c r="AU1104" s="12"/>
      <c r="AV1104" s="12"/>
      <c r="AW1104" s="12"/>
      <c r="AX1104" s="12"/>
      <c r="AY1104" s="161"/>
      <c r="AZ1104" s="161"/>
      <c r="BA1104" s="161"/>
      <c r="BB1104" s="161"/>
      <c r="BC1104" s="165"/>
      <c r="BD1104" s="161"/>
      <c r="BE1104" s="161"/>
      <c r="BF1104" s="161"/>
      <c r="BG1104" s="161"/>
      <c r="BH1104" s="28"/>
      <c r="BI1104" s="161"/>
      <c r="BJ1104" s="161"/>
      <c r="BK1104" s="161"/>
      <c r="BL1104" s="161"/>
      <c r="BO1104" s="161"/>
      <c r="BP1104" s="161"/>
      <c r="BQ1104" s="161"/>
      <c r="BR1104" s="161"/>
      <c r="BT1104" s="161"/>
      <c r="BU1104" s="161"/>
      <c r="BV1104" s="161"/>
      <c r="BW1104" s="161"/>
      <c r="BY1104" s="28"/>
      <c r="CI1104" s="174"/>
      <c r="CL1104" s="28"/>
      <c r="CO1104" s="28"/>
      <c r="CX1104" s="174"/>
      <c r="DA1104" s="28"/>
      <c r="DD1104" s="28"/>
    </row>
    <row r="1105" spans="47:108">
      <c r="AU1105" s="12"/>
      <c r="AV1105" s="12"/>
      <c r="AW1105" s="12"/>
      <c r="AX1105" s="12"/>
      <c r="AY1105" s="161"/>
      <c r="AZ1105" s="161"/>
      <c r="BA1105" s="161"/>
      <c r="BB1105" s="161"/>
      <c r="BC1105" s="165"/>
      <c r="BD1105" s="161"/>
      <c r="BE1105" s="161"/>
      <c r="BF1105" s="161"/>
      <c r="BG1105" s="161"/>
      <c r="BH1105" s="28"/>
      <c r="BI1105" s="161"/>
      <c r="BJ1105" s="161"/>
      <c r="BK1105" s="161"/>
      <c r="BL1105" s="161"/>
      <c r="BO1105" s="161"/>
      <c r="BP1105" s="161"/>
      <c r="BQ1105" s="161"/>
      <c r="BR1105" s="161"/>
      <c r="BT1105" s="161"/>
      <c r="BU1105" s="161"/>
      <c r="BV1105" s="161"/>
      <c r="BW1105" s="161"/>
      <c r="BY1105" s="28"/>
      <c r="CI1105" s="174"/>
      <c r="CL1105" s="28"/>
      <c r="CO1105" s="28"/>
      <c r="CX1105" s="174"/>
      <c r="DA1105" s="28"/>
      <c r="DD1105" s="28"/>
    </row>
    <row r="1106" spans="47:108">
      <c r="AU1106" s="12"/>
      <c r="AV1106" s="12"/>
      <c r="AW1106" s="12"/>
      <c r="AX1106" s="12"/>
      <c r="AY1106" s="161"/>
      <c r="AZ1106" s="161"/>
      <c r="BA1106" s="161"/>
      <c r="BB1106" s="161"/>
      <c r="BC1106" s="165"/>
      <c r="BD1106" s="161"/>
      <c r="BE1106" s="161"/>
      <c r="BF1106" s="161"/>
      <c r="BG1106" s="161"/>
      <c r="BH1106" s="28"/>
      <c r="BI1106" s="161"/>
      <c r="BJ1106" s="161"/>
      <c r="BK1106" s="161"/>
      <c r="BL1106" s="161"/>
      <c r="BO1106" s="161"/>
      <c r="BP1106" s="161"/>
      <c r="BQ1106" s="161"/>
      <c r="BR1106" s="161"/>
      <c r="BT1106" s="161"/>
      <c r="BU1106" s="161"/>
      <c r="BV1106" s="161"/>
      <c r="BW1106" s="161"/>
      <c r="BY1106" s="28"/>
      <c r="CI1106" s="174"/>
      <c r="CL1106" s="28"/>
      <c r="CO1106" s="28"/>
      <c r="CX1106" s="174"/>
      <c r="DA1106" s="28"/>
      <c r="DD1106" s="28"/>
    </row>
    <row r="1107" spans="47:108">
      <c r="AU1107" s="12"/>
      <c r="AV1107" s="12"/>
      <c r="AW1107" s="12"/>
      <c r="AX1107" s="12"/>
      <c r="AY1107" s="161"/>
      <c r="AZ1107" s="161"/>
      <c r="BA1107" s="161"/>
      <c r="BB1107" s="161"/>
      <c r="BC1107" s="165"/>
      <c r="BD1107" s="161"/>
      <c r="BE1107" s="161"/>
      <c r="BF1107" s="161"/>
      <c r="BG1107" s="161"/>
      <c r="BH1107" s="28"/>
      <c r="BI1107" s="161"/>
      <c r="BJ1107" s="161"/>
      <c r="BK1107" s="161"/>
      <c r="BL1107" s="161"/>
      <c r="BO1107" s="161"/>
      <c r="BP1107" s="161"/>
      <c r="BQ1107" s="161"/>
      <c r="BR1107" s="161"/>
      <c r="BT1107" s="161"/>
      <c r="BU1107" s="161"/>
      <c r="BV1107" s="161"/>
      <c r="BW1107" s="161"/>
      <c r="BY1107" s="28"/>
      <c r="CI1107" s="174"/>
      <c r="CL1107" s="28"/>
      <c r="CO1107" s="28"/>
      <c r="CX1107" s="174"/>
      <c r="DA1107" s="28"/>
      <c r="DD1107" s="28"/>
    </row>
    <row r="1108" spans="47:108">
      <c r="AU1108" s="12"/>
      <c r="AV1108" s="12"/>
      <c r="AW1108" s="12"/>
      <c r="AX1108" s="12"/>
      <c r="AY1108" s="161"/>
      <c r="AZ1108" s="161"/>
      <c r="BA1108" s="161"/>
      <c r="BB1108" s="161"/>
      <c r="BC1108" s="165"/>
      <c r="BD1108" s="161"/>
      <c r="BE1108" s="161"/>
      <c r="BF1108" s="161"/>
      <c r="BG1108" s="161"/>
      <c r="BH1108" s="28"/>
      <c r="BI1108" s="161"/>
      <c r="BJ1108" s="161"/>
      <c r="BK1108" s="161"/>
      <c r="BL1108" s="161"/>
      <c r="BO1108" s="161"/>
      <c r="BP1108" s="161"/>
      <c r="BQ1108" s="161"/>
      <c r="BR1108" s="161"/>
      <c r="BT1108" s="161"/>
      <c r="BU1108" s="161"/>
      <c r="BV1108" s="161"/>
      <c r="BW1108" s="161"/>
      <c r="BY1108" s="28"/>
      <c r="CI1108" s="174"/>
      <c r="CL1108" s="28"/>
      <c r="CO1108" s="28"/>
      <c r="CX1108" s="174"/>
      <c r="DA1108" s="28"/>
      <c r="DD1108" s="28"/>
    </row>
    <row r="1109" spans="47:108">
      <c r="AU1109" s="12"/>
      <c r="AV1109" s="12"/>
      <c r="AW1109" s="12"/>
      <c r="AX1109" s="12"/>
      <c r="AY1109" s="161"/>
      <c r="AZ1109" s="161"/>
      <c r="BA1109" s="161"/>
      <c r="BB1109" s="161"/>
      <c r="BC1109" s="165"/>
      <c r="BD1109" s="161"/>
      <c r="BE1109" s="161"/>
      <c r="BF1109" s="161"/>
      <c r="BG1109" s="161"/>
      <c r="BH1109" s="28"/>
      <c r="BI1109" s="161"/>
      <c r="BJ1109" s="161"/>
      <c r="BK1109" s="161"/>
      <c r="BL1109" s="161"/>
      <c r="BO1109" s="161"/>
      <c r="BP1109" s="161"/>
      <c r="BQ1109" s="161"/>
      <c r="BR1109" s="161"/>
      <c r="BT1109" s="161"/>
      <c r="BU1109" s="161"/>
      <c r="BV1109" s="161"/>
      <c r="BW1109" s="161"/>
      <c r="BY1109" s="28"/>
      <c r="CI1109" s="174"/>
      <c r="CL1109" s="28"/>
      <c r="CO1109" s="28"/>
      <c r="CX1109" s="174"/>
      <c r="DA1109" s="28"/>
      <c r="DD1109" s="28"/>
    </row>
    <row r="1110" spans="47:108">
      <c r="AU1110" s="12"/>
      <c r="AV1110" s="12"/>
      <c r="AW1110" s="12"/>
      <c r="AX1110" s="12"/>
      <c r="AY1110" s="161"/>
      <c r="AZ1110" s="161"/>
      <c r="BA1110" s="161"/>
      <c r="BB1110" s="161"/>
      <c r="BC1110" s="165"/>
      <c r="BD1110" s="161"/>
      <c r="BE1110" s="161"/>
      <c r="BF1110" s="161"/>
      <c r="BG1110" s="161"/>
      <c r="BH1110" s="28"/>
      <c r="BI1110" s="161"/>
      <c r="BJ1110" s="161"/>
      <c r="BK1110" s="161"/>
      <c r="BL1110" s="161"/>
      <c r="BO1110" s="161"/>
      <c r="BP1110" s="161"/>
      <c r="BQ1110" s="161"/>
      <c r="BR1110" s="161"/>
      <c r="BT1110" s="161"/>
      <c r="BU1110" s="161"/>
      <c r="BV1110" s="161"/>
      <c r="BW1110" s="161"/>
      <c r="BY1110" s="28"/>
      <c r="CI1110" s="174"/>
      <c r="CL1110" s="28"/>
      <c r="CO1110" s="28"/>
      <c r="CX1110" s="174"/>
      <c r="DA1110" s="28"/>
      <c r="DD1110" s="28"/>
    </row>
    <row r="1111" spans="47:108">
      <c r="AU1111" s="12"/>
      <c r="AV1111" s="12"/>
      <c r="AW1111" s="12"/>
      <c r="AX1111" s="12"/>
      <c r="AY1111" s="161"/>
      <c r="AZ1111" s="161"/>
      <c r="BA1111" s="161"/>
      <c r="BB1111" s="161"/>
      <c r="BC1111" s="165"/>
      <c r="BD1111" s="161"/>
      <c r="BE1111" s="161"/>
      <c r="BF1111" s="161"/>
      <c r="BG1111" s="161"/>
      <c r="BH1111" s="28"/>
      <c r="BI1111" s="161"/>
      <c r="BJ1111" s="161"/>
      <c r="BK1111" s="161"/>
      <c r="BL1111" s="161"/>
      <c r="BO1111" s="161"/>
      <c r="BP1111" s="161"/>
      <c r="BQ1111" s="161"/>
      <c r="BR1111" s="161"/>
      <c r="BT1111" s="161"/>
      <c r="BU1111" s="161"/>
      <c r="BV1111" s="161"/>
      <c r="BW1111" s="161"/>
      <c r="BY1111" s="28"/>
      <c r="CI1111" s="174"/>
      <c r="CL1111" s="28"/>
      <c r="CO1111" s="28"/>
      <c r="CX1111" s="174"/>
      <c r="DA1111" s="28"/>
      <c r="DD1111" s="28"/>
    </row>
    <row r="1112" spans="47:108">
      <c r="AU1112" s="12"/>
      <c r="AV1112" s="12"/>
      <c r="AW1112" s="12"/>
      <c r="AX1112" s="12"/>
      <c r="AY1112" s="161"/>
      <c r="AZ1112" s="161"/>
      <c r="BA1112" s="161"/>
      <c r="BB1112" s="161"/>
      <c r="BC1112" s="165"/>
      <c r="BD1112" s="161"/>
      <c r="BE1112" s="161"/>
      <c r="BF1112" s="161"/>
      <c r="BG1112" s="161"/>
      <c r="BH1112" s="28"/>
      <c r="BI1112" s="161"/>
      <c r="BJ1112" s="161"/>
      <c r="BK1112" s="161"/>
      <c r="BL1112" s="161"/>
      <c r="BO1112" s="161"/>
      <c r="BP1112" s="161"/>
      <c r="BQ1112" s="161"/>
      <c r="BR1112" s="161"/>
      <c r="BT1112" s="161"/>
      <c r="BU1112" s="161"/>
      <c r="BV1112" s="161"/>
      <c r="BW1112" s="161"/>
      <c r="BY1112" s="28"/>
      <c r="CI1112" s="174"/>
      <c r="CL1112" s="28"/>
      <c r="CO1112" s="28"/>
      <c r="CX1112" s="174"/>
      <c r="DA1112" s="28"/>
      <c r="DD1112" s="28"/>
    </row>
    <row r="1113" spans="47:108">
      <c r="AU1113" s="12"/>
      <c r="AV1113" s="12"/>
      <c r="AW1113" s="12"/>
      <c r="AX1113" s="12"/>
      <c r="AY1113" s="161"/>
      <c r="AZ1113" s="161"/>
      <c r="BA1113" s="161"/>
      <c r="BB1113" s="161"/>
      <c r="BC1113" s="165"/>
      <c r="BD1113" s="161"/>
      <c r="BE1113" s="161"/>
      <c r="BF1113" s="161"/>
      <c r="BG1113" s="161"/>
      <c r="BH1113" s="28"/>
      <c r="BI1113" s="161"/>
      <c r="BJ1113" s="161"/>
      <c r="BK1113" s="161"/>
      <c r="BL1113" s="161"/>
      <c r="BO1113" s="161"/>
      <c r="BP1113" s="161"/>
      <c r="BQ1113" s="161"/>
      <c r="BR1113" s="161"/>
      <c r="BT1113" s="161"/>
      <c r="BU1113" s="161"/>
      <c r="BV1113" s="161"/>
      <c r="BW1113" s="161"/>
      <c r="BY1113" s="28"/>
      <c r="CI1113" s="174"/>
      <c r="CL1113" s="28"/>
      <c r="CO1113" s="28"/>
      <c r="CX1113" s="174"/>
      <c r="DA1113" s="28"/>
      <c r="DD1113" s="28"/>
    </row>
    <row r="1114" spans="47:108">
      <c r="AU1114" s="12"/>
      <c r="AV1114" s="12"/>
      <c r="AW1114" s="12"/>
      <c r="AX1114" s="12"/>
      <c r="AY1114" s="161"/>
      <c r="AZ1114" s="161"/>
      <c r="BA1114" s="161"/>
      <c r="BB1114" s="161"/>
      <c r="BC1114" s="165"/>
      <c r="BD1114" s="161"/>
      <c r="BE1114" s="161"/>
      <c r="BF1114" s="161"/>
      <c r="BG1114" s="161"/>
      <c r="BH1114" s="28"/>
      <c r="BI1114" s="161"/>
      <c r="BJ1114" s="161"/>
      <c r="BK1114" s="161"/>
      <c r="BL1114" s="161"/>
      <c r="BO1114" s="161"/>
      <c r="BP1114" s="161"/>
      <c r="BQ1114" s="161"/>
      <c r="BR1114" s="161"/>
      <c r="BT1114" s="161"/>
      <c r="BU1114" s="161"/>
      <c r="BV1114" s="161"/>
      <c r="BW1114" s="161"/>
      <c r="BY1114" s="28"/>
      <c r="CI1114" s="174"/>
      <c r="CL1114" s="28"/>
      <c r="CO1114" s="28"/>
      <c r="CX1114" s="174"/>
      <c r="DA1114" s="28"/>
      <c r="DD1114" s="28"/>
    </row>
    <row r="1115" spans="47:108">
      <c r="AU1115" s="12"/>
      <c r="AV1115" s="12"/>
      <c r="AW1115" s="12"/>
      <c r="AX1115" s="12"/>
      <c r="AY1115" s="161"/>
      <c r="AZ1115" s="161"/>
      <c r="BA1115" s="161"/>
      <c r="BB1115" s="161"/>
      <c r="BC1115" s="165"/>
      <c r="BD1115" s="161"/>
      <c r="BE1115" s="161"/>
      <c r="BF1115" s="161"/>
      <c r="BG1115" s="161"/>
      <c r="BH1115" s="28"/>
      <c r="BI1115" s="161"/>
      <c r="BJ1115" s="161"/>
      <c r="BK1115" s="161"/>
      <c r="BL1115" s="161"/>
      <c r="BO1115" s="161"/>
      <c r="BP1115" s="161"/>
      <c r="BQ1115" s="161"/>
      <c r="BR1115" s="161"/>
      <c r="BT1115" s="161"/>
      <c r="BU1115" s="161"/>
      <c r="BV1115" s="161"/>
      <c r="BW1115" s="161"/>
      <c r="BY1115" s="28"/>
      <c r="CI1115" s="174"/>
      <c r="CL1115" s="28"/>
      <c r="CO1115" s="28"/>
      <c r="CX1115" s="174"/>
      <c r="DA1115" s="28"/>
      <c r="DD1115" s="28"/>
    </row>
    <row r="1116" spans="47:108">
      <c r="AU1116" s="12"/>
      <c r="AV1116" s="12"/>
      <c r="AW1116" s="12"/>
      <c r="AX1116" s="12"/>
      <c r="AY1116" s="161"/>
      <c r="AZ1116" s="161"/>
      <c r="BA1116" s="161"/>
      <c r="BB1116" s="161"/>
      <c r="BC1116" s="165"/>
      <c r="BD1116" s="161"/>
      <c r="BE1116" s="161"/>
      <c r="BF1116" s="161"/>
      <c r="BG1116" s="161"/>
      <c r="BH1116" s="28"/>
      <c r="BI1116" s="161"/>
      <c r="BJ1116" s="161"/>
      <c r="BK1116" s="161"/>
      <c r="BL1116" s="161"/>
      <c r="BO1116" s="161"/>
      <c r="BP1116" s="161"/>
      <c r="BQ1116" s="161"/>
      <c r="BR1116" s="161"/>
      <c r="BT1116" s="161"/>
      <c r="BU1116" s="161"/>
      <c r="BV1116" s="161"/>
      <c r="BW1116" s="161"/>
      <c r="BY1116" s="28"/>
      <c r="CI1116" s="174"/>
      <c r="CL1116" s="28"/>
      <c r="CO1116" s="28"/>
      <c r="CX1116" s="174"/>
      <c r="DA1116" s="28"/>
      <c r="DD1116" s="28"/>
    </row>
    <row r="1117" spans="47:108">
      <c r="AU1117" s="12"/>
      <c r="AV1117" s="12"/>
      <c r="AW1117" s="12"/>
      <c r="AX1117" s="12"/>
      <c r="AY1117" s="161"/>
      <c r="AZ1117" s="161"/>
      <c r="BA1117" s="161"/>
      <c r="BB1117" s="161"/>
      <c r="BC1117" s="165"/>
      <c r="BD1117" s="161"/>
      <c r="BE1117" s="161"/>
      <c r="BF1117" s="161"/>
      <c r="BG1117" s="161"/>
      <c r="BH1117" s="28"/>
      <c r="BI1117" s="161"/>
      <c r="BJ1117" s="161"/>
      <c r="BK1117" s="161"/>
      <c r="BL1117" s="161"/>
      <c r="BO1117" s="161"/>
      <c r="BP1117" s="161"/>
      <c r="BQ1117" s="161"/>
      <c r="BR1117" s="161"/>
      <c r="BT1117" s="161"/>
      <c r="BU1117" s="161"/>
      <c r="BV1117" s="161"/>
      <c r="BW1117" s="161"/>
      <c r="BY1117" s="28"/>
      <c r="CI1117" s="174"/>
      <c r="CL1117" s="28"/>
      <c r="CO1117" s="28"/>
      <c r="CX1117" s="174"/>
      <c r="DA1117" s="28"/>
      <c r="DD1117" s="28"/>
    </row>
    <row r="1118" spans="47:108">
      <c r="AU1118" s="12"/>
      <c r="AV1118" s="12"/>
      <c r="AW1118" s="12"/>
      <c r="AX1118" s="12"/>
      <c r="AY1118" s="161"/>
      <c r="AZ1118" s="161"/>
      <c r="BA1118" s="161"/>
      <c r="BB1118" s="161"/>
      <c r="BC1118" s="165"/>
      <c r="BD1118" s="161"/>
      <c r="BE1118" s="161"/>
      <c r="BF1118" s="161"/>
      <c r="BG1118" s="161"/>
      <c r="BH1118" s="28"/>
      <c r="BI1118" s="161"/>
      <c r="BJ1118" s="161"/>
      <c r="BK1118" s="161"/>
      <c r="BL1118" s="161"/>
      <c r="BO1118" s="161"/>
      <c r="BP1118" s="161"/>
      <c r="BQ1118" s="161"/>
      <c r="BR1118" s="161"/>
      <c r="BT1118" s="161"/>
      <c r="BU1118" s="161"/>
      <c r="BV1118" s="161"/>
      <c r="BW1118" s="161"/>
      <c r="BY1118" s="28"/>
      <c r="CI1118" s="174"/>
      <c r="CL1118" s="28"/>
      <c r="CO1118" s="28"/>
      <c r="CX1118" s="174"/>
      <c r="DA1118" s="28"/>
      <c r="DD1118" s="28"/>
    </row>
    <row r="1119" spans="47:108">
      <c r="AU1119" s="12"/>
      <c r="AV1119" s="12"/>
      <c r="AW1119" s="12"/>
      <c r="AX1119" s="12"/>
      <c r="AY1119" s="161"/>
      <c r="AZ1119" s="161"/>
      <c r="BA1119" s="161"/>
      <c r="BB1119" s="161"/>
      <c r="BC1119" s="165"/>
      <c r="BD1119" s="161"/>
      <c r="BE1119" s="161"/>
      <c r="BF1119" s="161"/>
      <c r="BG1119" s="161"/>
      <c r="BH1119" s="28"/>
      <c r="BI1119" s="161"/>
      <c r="BJ1119" s="161"/>
      <c r="BK1119" s="161"/>
      <c r="BL1119" s="161"/>
      <c r="BO1119" s="161"/>
      <c r="BP1119" s="161"/>
      <c r="BQ1119" s="161"/>
      <c r="BR1119" s="161"/>
      <c r="BT1119" s="161"/>
      <c r="BU1119" s="161"/>
      <c r="BV1119" s="161"/>
      <c r="BW1119" s="161"/>
      <c r="BY1119" s="28"/>
      <c r="CI1119" s="174"/>
      <c r="CL1119" s="28"/>
      <c r="CO1119" s="28"/>
      <c r="CX1119" s="174"/>
      <c r="DA1119" s="28"/>
      <c r="DD1119" s="28"/>
    </row>
    <row r="1120" spans="47:108">
      <c r="AU1120" s="12"/>
      <c r="AV1120" s="12"/>
      <c r="AW1120" s="12"/>
      <c r="AX1120" s="12"/>
      <c r="AY1120" s="161"/>
      <c r="AZ1120" s="161"/>
      <c r="BA1120" s="161"/>
      <c r="BB1120" s="161"/>
      <c r="BC1120" s="165"/>
      <c r="BD1120" s="161"/>
      <c r="BE1120" s="161"/>
      <c r="BF1120" s="161"/>
      <c r="BG1120" s="161"/>
      <c r="BH1120" s="28"/>
      <c r="BI1120" s="161"/>
      <c r="BJ1120" s="161"/>
      <c r="BK1120" s="161"/>
      <c r="BL1120" s="161"/>
      <c r="BO1120" s="161"/>
      <c r="BP1120" s="161"/>
      <c r="BQ1120" s="161"/>
      <c r="BR1120" s="161"/>
      <c r="BT1120" s="161"/>
      <c r="BU1120" s="161"/>
      <c r="BV1120" s="161"/>
      <c r="BW1120" s="161"/>
      <c r="BY1120" s="28"/>
      <c r="CI1120" s="174"/>
      <c r="CL1120" s="28"/>
      <c r="CO1120" s="28"/>
      <c r="CX1120" s="174"/>
      <c r="DA1120" s="28"/>
      <c r="DD1120" s="28"/>
    </row>
    <row r="1121" spans="47:108">
      <c r="AU1121" s="12"/>
      <c r="AV1121" s="12"/>
      <c r="AW1121" s="12"/>
      <c r="AX1121" s="12"/>
      <c r="AY1121" s="161"/>
      <c r="AZ1121" s="161"/>
      <c r="BA1121" s="161"/>
      <c r="BB1121" s="161"/>
      <c r="BC1121" s="165"/>
      <c r="BD1121" s="161"/>
      <c r="BE1121" s="161"/>
      <c r="BF1121" s="161"/>
      <c r="BG1121" s="161"/>
      <c r="BH1121" s="28"/>
      <c r="BI1121" s="161"/>
      <c r="BJ1121" s="161"/>
      <c r="BK1121" s="161"/>
      <c r="BL1121" s="161"/>
      <c r="BO1121" s="161"/>
      <c r="BP1121" s="161"/>
      <c r="BQ1121" s="161"/>
      <c r="BR1121" s="161"/>
      <c r="BT1121" s="161"/>
      <c r="BU1121" s="161"/>
      <c r="BV1121" s="161"/>
      <c r="BW1121" s="161"/>
      <c r="BY1121" s="28"/>
      <c r="CI1121" s="174"/>
      <c r="CL1121" s="28"/>
      <c r="CO1121" s="28"/>
      <c r="CX1121" s="174"/>
      <c r="DA1121" s="28"/>
      <c r="DD1121" s="28"/>
    </row>
    <row r="1122" spans="47:108">
      <c r="AU1122" s="12"/>
      <c r="AV1122" s="12"/>
      <c r="AW1122" s="12"/>
      <c r="AX1122" s="12"/>
      <c r="AY1122" s="161"/>
      <c r="AZ1122" s="161"/>
      <c r="BA1122" s="161"/>
      <c r="BB1122" s="161"/>
      <c r="BC1122" s="165"/>
      <c r="BD1122" s="161"/>
      <c r="BE1122" s="161"/>
      <c r="BF1122" s="161"/>
      <c r="BG1122" s="161"/>
      <c r="BH1122" s="28"/>
      <c r="BI1122" s="161"/>
      <c r="BJ1122" s="161"/>
      <c r="BK1122" s="161"/>
      <c r="BL1122" s="161"/>
      <c r="BO1122" s="161"/>
      <c r="BP1122" s="161"/>
      <c r="BQ1122" s="161"/>
      <c r="BR1122" s="161"/>
      <c r="BT1122" s="161"/>
      <c r="BU1122" s="161"/>
      <c r="BV1122" s="161"/>
      <c r="BW1122" s="161"/>
      <c r="BY1122" s="28"/>
      <c r="CI1122" s="174"/>
      <c r="CL1122" s="28"/>
      <c r="CO1122" s="28"/>
      <c r="CX1122" s="174"/>
      <c r="DA1122" s="28"/>
      <c r="DD1122" s="28"/>
    </row>
    <row r="1123" spans="47:108">
      <c r="AU1123" s="12"/>
      <c r="AV1123" s="12"/>
      <c r="AW1123" s="12"/>
      <c r="AX1123" s="12"/>
      <c r="AY1123" s="161"/>
      <c r="AZ1123" s="161"/>
      <c r="BA1123" s="161"/>
      <c r="BB1123" s="161"/>
      <c r="BC1123" s="165"/>
      <c r="BD1123" s="161"/>
      <c r="BE1123" s="161"/>
      <c r="BF1123" s="161"/>
      <c r="BG1123" s="161"/>
      <c r="BH1123" s="28"/>
      <c r="BI1123" s="161"/>
      <c r="BJ1123" s="161"/>
      <c r="BK1123" s="161"/>
      <c r="BL1123" s="161"/>
      <c r="BO1123" s="161"/>
      <c r="BP1123" s="161"/>
      <c r="BQ1123" s="161"/>
      <c r="BR1123" s="161"/>
      <c r="BT1123" s="161"/>
      <c r="BU1123" s="161"/>
      <c r="BV1123" s="161"/>
      <c r="BW1123" s="161"/>
      <c r="BY1123" s="28"/>
      <c r="CI1123" s="174"/>
      <c r="CL1123" s="28"/>
      <c r="CO1123" s="28"/>
      <c r="CX1123" s="174"/>
      <c r="DA1123" s="28"/>
      <c r="DD1123" s="28"/>
    </row>
    <row r="1124" spans="47:108">
      <c r="AU1124" s="12"/>
      <c r="AV1124" s="12"/>
      <c r="AW1124" s="12"/>
      <c r="AX1124" s="12"/>
      <c r="AY1124" s="161"/>
      <c r="AZ1124" s="161"/>
      <c r="BA1124" s="161"/>
      <c r="BB1124" s="161"/>
      <c r="BC1124" s="165"/>
      <c r="BD1124" s="161"/>
      <c r="BE1124" s="161"/>
      <c r="BF1124" s="161"/>
      <c r="BG1124" s="161"/>
      <c r="BH1124" s="28"/>
      <c r="BI1124" s="161"/>
      <c r="BJ1124" s="161"/>
      <c r="BK1124" s="161"/>
      <c r="BL1124" s="161"/>
      <c r="BO1124" s="161"/>
      <c r="BP1124" s="161"/>
      <c r="BQ1124" s="161"/>
      <c r="BR1124" s="161"/>
      <c r="BT1124" s="161"/>
      <c r="BU1124" s="161"/>
      <c r="BV1124" s="161"/>
      <c r="BW1124" s="161"/>
      <c r="BY1124" s="28"/>
      <c r="CI1124" s="174"/>
      <c r="CL1124" s="28"/>
      <c r="CO1124" s="28"/>
      <c r="CX1124" s="174"/>
      <c r="DA1124" s="28"/>
      <c r="DD1124" s="28"/>
    </row>
    <row r="1125" spans="47:108">
      <c r="AU1125" s="12"/>
      <c r="AV1125" s="12"/>
      <c r="AW1125" s="12"/>
      <c r="AX1125" s="12"/>
      <c r="AY1125" s="161"/>
      <c r="AZ1125" s="161"/>
      <c r="BA1125" s="161"/>
      <c r="BB1125" s="161"/>
      <c r="BC1125" s="165"/>
      <c r="BD1125" s="161"/>
      <c r="BE1125" s="161"/>
      <c r="BF1125" s="161"/>
      <c r="BG1125" s="161"/>
      <c r="BH1125" s="28"/>
      <c r="BI1125" s="161"/>
      <c r="BJ1125" s="161"/>
      <c r="BK1125" s="161"/>
      <c r="BL1125" s="161"/>
      <c r="BO1125" s="161"/>
      <c r="BP1125" s="161"/>
      <c r="BQ1125" s="161"/>
      <c r="BR1125" s="161"/>
      <c r="BT1125" s="161"/>
      <c r="BU1125" s="161"/>
      <c r="BV1125" s="161"/>
      <c r="BW1125" s="161"/>
      <c r="BY1125" s="28"/>
      <c r="CI1125" s="174"/>
      <c r="CL1125" s="28"/>
      <c r="CO1125" s="28"/>
      <c r="CX1125" s="174"/>
      <c r="DA1125" s="28"/>
      <c r="DD1125" s="28"/>
    </row>
    <row r="1126" spans="47:108">
      <c r="AU1126" s="12"/>
      <c r="AV1126" s="12"/>
      <c r="AW1126" s="12"/>
      <c r="AX1126" s="12"/>
      <c r="AY1126" s="161"/>
      <c r="AZ1126" s="161"/>
      <c r="BA1126" s="161"/>
      <c r="BB1126" s="161"/>
      <c r="BC1126" s="165"/>
      <c r="BD1126" s="161"/>
      <c r="BE1126" s="161"/>
      <c r="BF1126" s="161"/>
      <c r="BG1126" s="161"/>
      <c r="BH1126" s="28"/>
      <c r="BI1126" s="161"/>
      <c r="BJ1126" s="161"/>
      <c r="BK1126" s="161"/>
      <c r="BL1126" s="161"/>
      <c r="BO1126" s="161"/>
      <c r="BP1126" s="161"/>
      <c r="BQ1126" s="161"/>
      <c r="BR1126" s="161"/>
      <c r="BT1126" s="161"/>
      <c r="BU1126" s="161"/>
      <c r="BV1126" s="161"/>
      <c r="BW1126" s="161"/>
      <c r="BY1126" s="28"/>
      <c r="CI1126" s="174"/>
      <c r="CL1126" s="28"/>
      <c r="CO1126" s="28"/>
      <c r="CX1126" s="174"/>
      <c r="DA1126" s="28"/>
      <c r="DD1126" s="28"/>
    </row>
    <row r="1127" spans="47:108">
      <c r="AU1127" s="12"/>
      <c r="AV1127" s="12"/>
      <c r="AW1127" s="12"/>
      <c r="AX1127" s="12"/>
      <c r="AY1127" s="161"/>
      <c r="AZ1127" s="161"/>
      <c r="BA1127" s="161"/>
      <c r="BB1127" s="161"/>
      <c r="BC1127" s="165"/>
      <c r="BD1127" s="161"/>
      <c r="BE1127" s="161"/>
      <c r="BF1127" s="161"/>
      <c r="BG1127" s="161"/>
      <c r="BH1127" s="28"/>
      <c r="BI1127" s="161"/>
      <c r="BJ1127" s="161"/>
      <c r="BK1127" s="161"/>
      <c r="BL1127" s="161"/>
      <c r="BO1127" s="161"/>
      <c r="BP1127" s="161"/>
      <c r="BQ1127" s="161"/>
      <c r="BR1127" s="161"/>
      <c r="BT1127" s="161"/>
      <c r="BU1127" s="161"/>
      <c r="BV1127" s="161"/>
      <c r="BW1127" s="161"/>
      <c r="BY1127" s="28"/>
      <c r="CI1127" s="174"/>
      <c r="CL1127" s="28"/>
      <c r="CO1127" s="28"/>
      <c r="CX1127" s="174"/>
      <c r="DA1127" s="28"/>
      <c r="DD1127" s="28"/>
    </row>
    <row r="1128" spans="47:108">
      <c r="AU1128" s="12"/>
      <c r="AV1128" s="12"/>
      <c r="AW1128" s="12"/>
      <c r="AX1128" s="12"/>
      <c r="AY1128" s="161"/>
      <c r="AZ1128" s="161"/>
      <c r="BA1128" s="161"/>
      <c r="BB1128" s="161"/>
      <c r="BC1128" s="165"/>
      <c r="BD1128" s="161"/>
      <c r="BE1128" s="161"/>
      <c r="BF1128" s="161"/>
      <c r="BG1128" s="161"/>
      <c r="BH1128" s="28"/>
      <c r="BI1128" s="161"/>
      <c r="BJ1128" s="161"/>
      <c r="BK1128" s="161"/>
      <c r="BL1128" s="161"/>
      <c r="BO1128" s="161"/>
      <c r="BP1128" s="161"/>
      <c r="BQ1128" s="161"/>
      <c r="BR1128" s="161"/>
      <c r="BT1128" s="161"/>
      <c r="BU1128" s="161"/>
      <c r="BV1128" s="161"/>
      <c r="BW1128" s="161"/>
      <c r="BY1128" s="28"/>
      <c r="CI1128" s="174"/>
      <c r="CL1128" s="28"/>
      <c r="CO1128" s="28"/>
      <c r="CX1128" s="174"/>
      <c r="DA1128" s="28"/>
      <c r="DD1128" s="28"/>
    </row>
    <row r="1129" spans="47:108">
      <c r="AU1129" s="12"/>
      <c r="AV1129" s="12"/>
      <c r="AW1129" s="12"/>
      <c r="AX1129" s="12"/>
      <c r="AY1129" s="161"/>
      <c r="AZ1129" s="161"/>
      <c r="BA1129" s="161"/>
      <c r="BB1129" s="161"/>
      <c r="BC1129" s="165"/>
      <c r="BD1129" s="161"/>
      <c r="BE1129" s="161"/>
      <c r="BF1129" s="161"/>
      <c r="BG1129" s="161"/>
      <c r="BH1129" s="28"/>
      <c r="BI1129" s="161"/>
      <c r="BJ1129" s="161"/>
      <c r="BK1129" s="161"/>
      <c r="BL1129" s="161"/>
      <c r="BO1129" s="161"/>
      <c r="BP1129" s="161"/>
      <c r="BQ1129" s="161"/>
      <c r="BR1129" s="161"/>
      <c r="BT1129" s="161"/>
      <c r="BU1129" s="161"/>
      <c r="BV1129" s="161"/>
      <c r="BW1129" s="161"/>
      <c r="BY1129" s="28"/>
      <c r="CI1129" s="174"/>
      <c r="CL1129" s="28"/>
      <c r="CO1129" s="28"/>
      <c r="CX1129" s="174"/>
      <c r="DA1129" s="28"/>
      <c r="DD1129" s="28"/>
    </row>
    <row r="1130" spans="47:108">
      <c r="AU1130" s="12"/>
      <c r="AV1130" s="12"/>
      <c r="AW1130" s="12"/>
      <c r="AX1130" s="12"/>
      <c r="AY1130" s="161"/>
      <c r="AZ1130" s="161"/>
      <c r="BA1130" s="161"/>
      <c r="BB1130" s="161"/>
      <c r="BC1130" s="165"/>
      <c r="BD1130" s="161"/>
      <c r="BE1130" s="161"/>
      <c r="BF1130" s="161"/>
      <c r="BG1130" s="161"/>
      <c r="BH1130" s="28"/>
      <c r="BI1130" s="161"/>
      <c r="BJ1130" s="161"/>
      <c r="BK1130" s="161"/>
      <c r="BL1130" s="161"/>
      <c r="BO1130" s="161"/>
      <c r="BP1130" s="161"/>
      <c r="BQ1130" s="161"/>
      <c r="BR1130" s="161"/>
      <c r="BT1130" s="161"/>
      <c r="BU1130" s="161"/>
      <c r="BV1130" s="161"/>
      <c r="BW1130" s="161"/>
      <c r="BY1130" s="28"/>
      <c r="CI1130" s="174"/>
      <c r="CL1130" s="28"/>
      <c r="CO1130" s="28"/>
      <c r="CX1130" s="174"/>
      <c r="DA1130" s="28"/>
      <c r="DD1130" s="28"/>
    </row>
    <row r="1131" spans="47:108">
      <c r="AU1131" s="12"/>
      <c r="AV1131" s="12"/>
      <c r="AW1131" s="12"/>
      <c r="AX1131" s="12"/>
      <c r="AY1131" s="161"/>
      <c r="AZ1131" s="161"/>
      <c r="BA1131" s="161"/>
      <c r="BB1131" s="161"/>
      <c r="BC1131" s="165"/>
      <c r="BD1131" s="161"/>
      <c r="BE1131" s="161"/>
      <c r="BF1131" s="161"/>
      <c r="BG1131" s="161"/>
      <c r="BH1131" s="28"/>
      <c r="BI1131" s="161"/>
      <c r="BJ1131" s="161"/>
      <c r="BK1131" s="161"/>
      <c r="BL1131" s="161"/>
      <c r="BO1131" s="161"/>
      <c r="BP1131" s="161"/>
      <c r="BQ1131" s="161"/>
      <c r="BR1131" s="161"/>
      <c r="BT1131" s="161"/>
      <c r="BU1131" s="161"/>
      <c r="BV1131" s="161"/>
      <c r="BW1131" s="161"/>
      <c r="BY1131" s="28"/>
      <c r="CI1131" s="174"/>
      <c r="CL1131" s="28"/>
      <c r="CO1131" s="28"/>
      <c r="CX1131" s="174"/>
      <c r="DA1131" s="28"/>
      <c r="DD1131" s="28"/>
    </row>
    <row r="1132" spans="47:108">
      <c r="AU1132" s="12"/>
      <c r="AV1132" s="12"/>
      <c r="AW1132" s="12"/>
      <c r="AX1132" s="12"/>
      <c r="AY1132" s="161"/>
      <c r="AZ1132" s="161"/>
      <c r="BA1132" s="161"/>
      <c r="BB1132" s="161"/>
      <c r="BC1132" s="165"/>
      <c r="BD1132" s="161"/>
      <c r="BE1132" s="161"/>
      <c r="BF1132" s="161"/>
      <c r="BG1132" s="161"/>
      <c r="BH1132" s="28"/>
      <c r="BI1132" s="161"/>
      <c r="BJ1132" s="161"/>
      <c r="BK1132" s="161"/>
      <c r="BL1132" s="161"/>
      <c r="BO1132" s="161"/>
      <c r="BP1132" s="161"/>
      <c r="BQ1132" s="161"/>
      <c r="BR1132" s="161"/>
      <c r="BT1132" s="161"/>
      <c r="BU1132" s="161"/>
      <c r="BV1132" s="161"/>
      <c r="BW1132" s="161"/>
      <c r="BY1132" s="28"/>
      <c r="CI1132" s="174"/>
      <c r="CL1132" s="28"/>
      <c r="CO1132" s="28"/>
      <c r="CX1132" s="174"/>
      <c r="DA1132" s="28"/>
      <c r="DD1132" s="28"/>
    </row>
    <row r="1133" spans="47:108">
      <c r="AU1133" s="12"/>
      <c r="AV1133" s="12"/>
      <c r="AW1133" s="12"/>
      <c r="AX1133" s="12"/>
      <c r="AY1133" s="161"/>
      <c r="AZ1133" s="161"/>
      <c r="BA1133" s="161"/>
      <c r="BB1133" s="161"/>
      <c r="BC1133" s="165"/>
      <c r="BD1133" s="161"/>
      <c r="BE1133" s="161"/>
      <c r="BF1133" s="161"/>
      <c r="BG1133" s="161"/>
      <c r="BH1133" s="28"/>
      <c r="BI1133" s="161"/>
      <c r="BJ1133" s="161"/>
      <c r="BK1133" s="161"/>
      <c r="BL1133" s="161"/>
      <c r="BO1133" s="161"/>
      <c r="BP1133" s="161"/>
      <c r="BQ1133" s="161"/>
      <c r="BR1133" s="161"/>
      <c r="BT1133" s="161"/>
      <c r="BU1133" s="161"/>
      <c r="BV1133" s="161"/>
      <c r="BW1133" s="161"/>
      <c r="BY1133" s="28"/>
      <c r="CI1133" s="174"/>
      <c r="CL1133" s="28"/>
      <c r="CO1133" s="28"/>
      <c r="CX1133" s="174"/>
      <c r="DA1133" s="28"/>
      <c r="DD1133" s="28"/>
    </row>
    <row r="1134" spans="47:108">
      <c r="AU1134" s="12"/>
      <c r="AV1134" s="12"/>
      <c r="AW1134" s="12"/>
      <c r="AX1134" s="12"/>
      <c r="AY1134" s="161"/>
      <c r="AZ1134" s="161"/>
      <c r="BA1134" s="161"/>
      <c r="BB1134" s="161"/>
      <c r="BC1134" s="165"/>
      <c r="BD1134" s="161"/>
      <c r="BE1134" s="161"/>
      <c r="BF1134" s="161"/>
      <c r="BG1134" s="161"/>
      <c r="BH1134" s="28"/>
      <c r="BI1134" s="161"/>
      <c r="BJ1134" s="161"/>
      <c r="BK1134" s="161"/>
      <c r="BL1134" s="161"/>
      <c r="BO1134" s="161"/>
      <c r="BP1134" s="161"/>
      <c r="BQ1134" s="161"/>
      <c r="BR1134" s="161"/>
      <c r="BT1134" s="161"/>
      <c r="BU1134" s="161"/>
      <c r="BV1134" s="161"/>
      <c r="BW1134" s="161"/>
      <c r="BY1134" s="28"/>
      <c r="CI1134" s="174"/>
      <c r="CL1134" s="28"/>
      <c r="CO1134" s="28"/>
      <c r="CX1134" s="174"/>
      <c r="DA1134" s="28"/>
      <c r="DD1134" s="28"/>
    </row>
    <row r="1135" spans="47:108">
      <c r="AU1135" s="12"/>
      <c r="AV1135" s="12"/>
      <c r="AW1135" s="12"/>
      <c r="AX1135" s="12"/>
      <c r="AY1135" s="161"/>
      <c r="AZ1135" s="161"/>
      <c r="BA1135" s="161"/>
      <c r="BB1135" s="161"/>
      <c r="BC1135" s="165"/>
      <c r="BD1135" s="161"/>
      <c r="BE1135" s="161"/>
      <c r="BF1135" s="161"/>
      <c r="BG1135" s="161"/>
      <c r="BH1135" s="28"/>
      <c r="BI1135" s="161"/>
      <c r="BJ1135" s="161"/>
      <c r="BK1135" s="161"/>
      <c r="BL1135" s="161"/>
      <c r="BO1135" s="161"/>
      <c r="BP1135" s="161"/>
      <c r="BQ1135" s="161"/>
      <c r="BR1135" s="161"/>
      <c r="BT1135" s="161"/>
      <c r="BU1135" s="161"/>
      <c r="BV1135" s="161"/>
      <c r="BW1135" s="161"/>
      <c r="BY1135" s="28"/>
      <c r="CI1135" s="174"/>
      <c r="CL1135" s="28"/>
      <c r="CO1135" s="28"/>
      <c r="CX1135" s="174"/>
      <c r="DA1135" s="28"/>
      <c r="DD1135" s="28"/>
    </row>
    <row r="1136" spans="47:108">
      <c r="AU1136" s="12"/>
      <c r="AV1136" s="12"/>
      <c r="AW1136" s="12"/>
      <c r="AX1136" s="12"/>
      <c r="AY1136" s="161"/>
      <c r="AZ1136" s="161"/>
      <c r="BA1136" s="161"/>
      <c r="BB1136" s="161"/>
      <c r="BC1136" s="165"/>
      <c r="BD1136" s="161"/>
      <c r="BE1136" s="161"/>
      <c r="BF1136" s="161"/>
      <c r="BG1136" s="161"/>
      <c r="BH1136" s="28"/>
      <c r="BI1136" s="161"/>
      <c r="BJ1136" s="161"/>
      <c r="BK1136" s="161"/>
      <c r="BL1136" s="161"/>
      <c r="BO1136" s="161"/>
      <c r="BP1136" s="161"/>
      <c r="BQ1136" s="161"/>
      <c r="BR1136" s="161"/>
      <c r="BT1136" s="161"/>
      <c r="BU1136" s="161"/>
      <c r="BV1136" s="161"/>
      <c r="BW1136" s="161"/>
      <c r="BY1136" s="28"/>
      <c r="CI1136" s="174"/>
      <c r="CL1136" s="28"/>
      <c r="CO1136" s="28"/>
      <c r="CX1136" s="174"/>
      <c r="DA1136" s="28"/>
      <c r="DD1136" s="28"/>
    </row>
    <row r="1137" spans="47:108">
      <c r="AU1137" s="12"/>
      <c r="AV1137" s="12"/>
      <c r="AW1137" s="12"/>
      <c r="AX1137" s="12"/>
      <c r="AY1137" s="161"/>
      <c r="AZ1137" s="161"/>
      <c r="BA1137" s="161"/>
      <c r="BB1137" s="161"/>
      <c r="BC1137" s="165"/>
      <c r="BD1137" s="161"/>
      <c r="BE1137" s="161"/>
      <c r="BF1137" s="161"/>
      <c r="BG1137" s="161"/>
      <c r="BH1137" s="28"/>
      <c r="BI1137" s="161"/>
      <c r="BJ1137" s="161"/>
      <c r="BK1137" s="161"/>
      <c r="BL1137" s="161"/>
      <c r="BO1137" s="161"/>
      <c r="BP1137" s="161"/>
      <c r="BQ1137" s="161"/>
      <c r="BR1137" s="161"/>
      <c r="BT1137" s="161"/>
      <c r="BU1137" s="161"/>
      <c r="BV1137" s="161"/>
      <c r="BW1137" s="161"/>
      <c r="BY1137" s="28"/>
      <c r="CI1137" s="174"/>
      <c r="CL1137" s="28"/>
      <c r="CO1137" s="28"/>
      <c r="CX1137" s="174"/>
      <c r="DA1137" s="28"/>
      <c r="DD1137" s="28"/>
    </row>
    <row r="1138" spans="47:108">
      <c r="AU1138" s="12"/>
      <c r="AV1138" s="12"/>
      <c r="AW1138" s="12"/>
      <c r="AX1138" s="12"/>
      <c r="AY1138" s="161"/>
      <c r="AZ1138" s="161"/>
      <c r="BA1138" s="161"/>
      <c r="BB1138" s="161"/>
      <c r="BC1138" s="165"/>
      <c r="BD1138" s="161"/>
      <c r="BE1138" s="161"/>
      <c r="BF1138" s="161"/>
      <c r="BG1138" s="161"/>
      <c r="BH1138" s="28"/>
      <c r="BI1138" s="161"/>
      <c r="BJ1138" s="161"/>
      <c r="BK1138" s="161"/>
      <c r="BL1138" s="161"/>
      <c r="BO1138" s="161"/>
      <c r="BP1138" s="161"/>
      <c r="BQ1138" s="161"/>
      <c r="BR1138" s="161"/>
      <c r="BT1138" s="161"/>
      <c r="BU1138" s="161"/>
      <c r="BV1138" s="161"/>
      <c r="BW1138" s="161"/>
      <c r="BY1138" s="28"/>
      <c r="CI1138" s="174"/>
      <c r="CL1138" s="28"/>
      <c r="CO1138" s="28"/>
      <c r="CX1138" s="174"/>
      <c r="DA1138" s="28"/>
      <c r="DD1138" s="28"/>
    </row>
    <row r="1139" spans="47:108">
      <c r="AU1139" s="12"/>
      <c r="AV1139" s="12"/>
      <c r="AW1139" s="12"/>
      <c r="AX1139" s="12"/>
      <c r="AY1139" s="161"/>
      <c r="AZ1139" s="161"/>
      <c r="BA1139" s="161"/>
      <c r="BB1139" s="161"/>
      <c r="BC1139" s="165"/>
      <c r="BD1139" s="161"/>
      <c r="BE1139" s="161"/>
      <c r="BF1139" s="161"/>
      <c r="BG1139" s="161"/>
      <c r="BH1139" s="28"/>
      <c r="BI1139" s="161"/>
      <c r="BJ1139" s="161"/>
      <c r="BK1139" s="161"/>
      <c r="BL1139" s="161"/>
      <c r="BO1139" s="161"/>
      <c r="BP1139" s="161"/>
      <c r="BQ1139" s="161"/>
      <c r="BR1139" s="161"/>
      <c r="BT1139" s="161"/>
      <c r="BU1139" s="161"/>
      <c r="BV1139" s="161"/>
      <c r="BW1139" s="161"/>
      <c r="BY1139" s="28"/>
      <c r="CI1139" s="174"/>
      <c r="CL1139" s="28"/>
      <c r="CO1139" s="28"/>
      <c r="CX1139" s="174"/>
      <c r="DA1139" s="28"/>
      <c r="DD1139" s="28"/>
    </row>
    <row r="1140" spans="47:108">
      <c r="AU1140" s="12"/>
      <c r="AV1140" s="12"/>
      <c r="AW1140" s="12"/>
      <c r="AX1140" s="12"/>
      <c r="AY1140" s="161"/>
      <c r="AZ1140" s="161"/>
      <c r="BA1140" s="161"/>
      <c r="BB1140" s="161"/>
      <c r="BC1140" s="165"/>
      <c r="BD1140" s="161"/>
      <c r="BE1140" s="161"/>
      <c r="BF1140" s="161"/>
      <c r="BG1140" s="161"/>
      <c r="BH1140" s="28"/>
      <c r="BI1140" s="161"/>
      <c r="BJ1140" s="161"/>
      <c r="BK1140" s="161"/>
      <c r="BL1140" s="161"/>
      <c r="BO1140" s="161"/>
      <c r="BP1140" s="161"/>
      <c r="BQ1140" s="161"/>
      <c r="BR1140" s="161"/>
      <c r="BT1140" s="161"/>
      <c r="BU1140" s="161"/>
      <c r="BV1140" s="161"/>
      <c r="BW1140" s="161"/>
      <c r="BY1140" s="28"/>
      <c r="CI1140" s="174"/>
      <c r="CL1140" s="28"/>
      <c r="CO1140" s="28"/>
      <c r="CX1140" s="174"/>
      <c r="DA1140" s="28"/>
      <c r="DD1140" s="28"/>
    </row>
    <row r="1141" spans="47:108">
      <c r="AU1141" s="12"/>
      <c r="AV1141" s="12"/>
      <c r="AW1141" s="12"/>
      <c r="AX1141" s="12"/>
      <c r="AY1141" s="161"/>
      <c r="AZ1141" s="161"/>
      <c r="BA1141" s="161"/>
      <c r="BB1141" s="161"/>
      <c r="BC1141" s="165"/>
      <c r="BD1141" s="161"/>
      <c r="BE1141" s="161"/>
      <c r="BF1141" s="161"/>
      <c r="BG1141" s="161"/>
      <c r="BH1141" s="28"/>
      <c r="BI1141" s="161"/>
      <c r="BJ1141" s="161"/>
      <c r="BK1141" s="161"/>
      <c r="BL1141" s="161"/>
      <c r="BO1141" s="161"/>
      <c r="BP1141" s="161"/>
      <c r="BQ1141" s="161"/>
      <c r="BR1141" s="161"/>
      <c r="BT1141" s="161"/>
      <c r="BU1141" s="161"/>
      <c r="BV1141" s="161"/>
      <c r="BW1141" s="161"/>
      <c r="BY1141" s="28"/>
      <c r="CI1141" s="174"/>
      <c r="CL1141" s="28"/>
      <c r="CO1141" s="28"/>
      <c r="CX1141" s="174"/>
      <c r="DA1141" s="28"/>
      <c r="DD1141" s="28"/>
    </row>
    <row r="1142" spans="47:108">
      <c r="AU1142" s="12"/>
      <c r="AV1142" s="12"/>
      <c r="AW1142" s="12"/>
      <c r="AX1142" s="12"/>
      <c r="AY1142" s="161"/>
      <c r="AZ1142" s="161"/>
      <c r="BA1142" s="161"/>
      <c r="BB1142" s="161"/>
      <c r="BC1142" s="165"/>
      <c r="BD1142" s="161"/>
      <c r="BE1142" s="161"/>
      <c r="BF1142" s="161"/>
      <c r="BG1142" s="161"/>
      <c r="BH1142" s="28"/>
      <c r="BI1142" s="161"/>
      <c r="BJ1142" s="161"/>
      <c r="BK1142" s="161"/>
      <c r="BL1142" s="161"/>
      <c r="BO1142" s="161"/>
      <c r="BP1142" s="161"/>
      <c r="BQ1142" s="161"/>
      <c r="BR1142" s="161"/>
      <c r="BT1142" s="161"/>
      <c r="BU1142" s="161"/>
      <c r="BV1142" s="161"/>
      <c r="BW1142" s="161"/>
      <c r="BY1142" s="28"/>
      <c r="CI1142" s="174"/>
      <c r="CL1142" s="28"/>
      <c r="CO1142" s="28"/>
      <c r="CX1142" s="174"/>
      <c r="DA1142" s="28"/>
      <c r="DD1142" s="28"/>
    </row>
    <row r="1143" spans="47:108">
      <c r="AU1143" s="12"/>
      <c r="AV1143" s="12"/>
      <c r="AW1143" s="12"/>
      <c r="AX1143" s="12"/>
      <c r="AY1143" s="161"/>
      <c r="AZ1143" s="161"/>
      <c r="BA1143" s="161"/>
      <c r="BB1143" s="161"/>
      <c r="BC1143" s="165"/>
      <c r="BD1143" s="161"/>
      <c r="BE1143" s="161"/>
      <c r="BF1143" s="161"/>
      <c r="BG1143" s="161"/>
      <c r="BH1143" s="28"/>
      <c r="BI1143" s="161"/>
      <c r="BJ1143" s="161"/>
      <c r="BK1143" s="161"/>
      <c r="BL1143" s="161"/>
      <c r="BO1143" s="161"/>
      <c r="BP1143" s="161"/>
      <c r="BQ1143" s="161"/>
      <c r="BR1143" s="161"/>
      <c r="BT1143" s="161"/>
      <c r="BU1143" s="161"/>
      <c r="BV1143" s="161"/>
      <c r="BW1143" s="161"/>
      <c r="BY1143" s="28"/>
      <c r="CI1143" s="174"/>
      <c r="CL1143" s="28"/>
      <c r="CO1143" s="28"/>
      <c r="CX1143" s="174"/>
      <c r="DA1143" s="28"/>
      <c r="DD1143" s="28"/>
    </row>
    <row r="1144" spans="47:108">
      <c r="AU1144" s="12"/>
      <c r="AV1144" s="12"/>
      <c r="AW1144" s="12"/>
      <c r="AX1144" s="12"/>
      <c r="AY1144" s="161"/>
      <c r="AZ1144" s="161"/>
      <c r="BA1144" s="161"/>
      <c r="BB1144" s="161"/>
      <c r="BC1144" s="165"/>
      <c r="BD1144" s="161"/>
      <c r="BE1144" s="161"/>
      <c r="BF1144" s="161"/>
      <c r="BG1144" s="161"/>
      <c r="BH1144" s="28"/>
      <c r="BI1144" s="161"/>
      <c r="BJ1144" s="161"/>
      <c r="BK1144" s="161"/>
      <c r="BL1144" s="161"/>
      <c r="BO1144" s="161"/>
      <c r="BP1144" s="161"/>
      <c r="BQ1144" s="161"/>
      <c r="BR1144" s="161"/>
      <c r="BT1144" s="161"/>
      <c r="BU1144" s="161"/>
      <c r="BV1144" s="161"/>
      <c r="BW1144" s="161"/>
      <c r="BY1144" s="28"/>
      <c r="CI1144" s="174"/>
      <c r="CL1144" s="28"/>
      <c r="CO1144" s="28"/>
      <c r="CX1144" s="174"/>
      <c r="DA1144" s="28"/>
      <c r="DD1144" s="28"/>
    </row>
    <row r="1145" spans="47:108">
      <c r="AU1145" s="12"/>
      <c r="AV1145" s="12"/>
      <c r="AW1145" s="12"/>
      <c r="AX1145" s="12"/>
      <c r="AY1145" s="161"/>
      <c r="AZ1145" s="161"/>
      <c r="BA1145" s="161"/>
      <c r="BB1145" s="161"/>
      <c r="BC1145" s="165"/>
      <c r="BD1145" s="161"/>
      <c r="BE1145" s="161"/>
      <c r="BF1145" s="161"/>
      <c r="BG1145" s="161"/>
      <c r="BH1145" s="28"/>
      <c r="BI1145" s="161"/>
      <c r="BJ1145" s="161"/>
      <c r="BK1145" s="161"/>
      <c r="BL1145" s="161"/>
      <c r="BO1145" s="161"/>
      <c r="BP1145" s="161"/>
      <c r="BQ1145" s="161"/>
      <c r="BR1145" s="161"/>
      <c r="BT1145" s="161"/>
      <c r="BU1145" s="161"/>
      <c r="BV1145" s="161"/>
      <c r="BW1145" s="161"/>
      <c r="BY1145" s="28"/>
      <c r="CI1145" s="174"/>
      <c r="CL1145" s="28"/>
      <c r="CO1145" s="28"/>
      <c r="CX1145" s="174"/>
      <c r="DA1145" s="28"/>
      <c r="DD1145" s="28"/>
    </row>
    <row r="1146" spans="47:108">
      <c r="AU1146" s="12"/>
      <c r="AV1146" s="12"/>
      <c r="AW1146" s="12"/>
      <c r="AX1146" s="12"/>
      <c r="AY1146" s="161"/>
      <c r="AZ1146" s="161"/>
      <c r="BA1146" s="161"/>
      <c r="BB1146" s="161"/>
      <c r="BC1146" s="165"/>
      <c r="BD1146" s="161"/>
      <c r="BE1146" s="161"/>
      <c r="BF1146" s="161"/>
      <c r="BG1146" s="161"/>
      <c r="BH1146" s="28"/>
      <c r="BI1146" s="161"/>
      <c r="BJ1146" s="161"/>
      <c r="BK1146" s="161"/>
      <c r="BL1146" s="161"/>
      <c r="BO1146" s="161"/>
      <c r="BP1146" s="161"/>
      <c r="BQ1146" s="161"/>
      <c r="BR1146" s="161"/>
      <c r="BT1146" s="161"/>
      <c r="BU1146" s="161"/>
      <c r="BV1146" s="161"/>
      <c r="BW1146" s="161"/>
      <c r="BY1146" s="28"/>
      <c r="CI1146" s="174"/>
      <c r="CL1146" s="28"/>
      <c r="CO1146" s="28"/>
      <c r="CX1146" s="174"/>
      <c r="DA1146" s="28"/>
      <c r="DD1146" s="28"/>
    </row>
    <row r="1147" spans="47:108">
      <c r="AU1147" s="12"/>
      <c r="AV1147" s="12"/>
      <c r="AW1147" s="12"/>
      <c r="AX1147" s="12"/>
      <c r="AY1147" s="161"/>
      <c r="AZ1147" s="161"/>
      <c r="BA1147" s="161"/>
      <c r="BB1147" s="161"/>
      <c r="BC1147" s="165"/>
      <c r="BD1147" s="161"/>
      <c r="BE1147" s="161"/>
      <c r="BF1147" s="161"/>
      <c r="BG1147" s="161"/>
      <c r="BH1147" s="28"/>
      <c r="BI1147" s="161"/>
      <c r="BJ1147" s="161"/>
      <c r="BK1147" s="161"/>
      <c r="BL1147" s="161"/>
      <c r="BO1147" s="161"/>
      <c r="BP1147" s="161"/>
      <c r="BQ1147" s="161"/>
      <c r="BR1147" s="161"/>
      <c r="BT1147" s="161"/>
      <c r="BU1147" s="161"/>
      <c r="BV1147" s="161"/>
      <c r="BW1147" s="161"/>
      <c r="BY1147" s="28"/>
      <c r="CI1147" s="174"/>
      <c r="CL1147" s="28"/>
      <c r="CO1147" s="28"/>
      <c r="CX1147" s="174"/>
      <c r="DA1147" s="28"/>
      <c r="DD1147" s="28"/>
    </row>
    <row r="1148" spans="47:108">
      <c r="AU1148" s="12"/>
      <c r="AV1148" s="12"/>
      <c r="AW1148" s="12"/>
      <c r="AX1148" s="12"/>
      <c r="AY1148" s="161"/>
      <c r="AZ1148" s="161"/>
      <c r="BA1148" s="161"/>
      <c r="BB1148" s="161"/>
      <c r="BC1148" s="165"/>
      <c r="BD1148" s="161"/>
      <c r="BE1148" s="161"/>
      <c r="BF1148" s="161"/>
      <c r="BG1148" s="161"/>
      <c r="BH1148" s="28"/>
      <c r="BI1148" s="161"/>
      <c r="BJ1148" s="161"/>
      <c r="BK1148" s="161"/>
      <c r="BL1148" s="161"/>
      <c r="BO1148" s="161"/>
      <c r="BP1148" s="161"/>
      <c r="BQ1148" s="161"/>
      <c r="BR1148" s="161"/>
      <c r="BT1148" s="161"/>
      <c r="BU1148" s="161"/>
      <c r="BV1148" s="161"/>
      <c r="BW1148" s="161"/>
      <c r="BY1148" s="28"/>
      <c r="CI1148" s="174"/>
      <c r="CL1148" s="28"/>
      <c r="CO1148" s="28"/>
      <c r="CX1148" s="174"/>
      <c r="DA1148" s="28"/>
      <c r="DD1148" s="28"/>
    </row>
    <row r="1149" spans="47:108">
      <c r="AU1149" s="12"/>
      <c r="AV1149" s="12"/>
      <c r="AW1149" s="12"/>
      <c r="AX1149" s="12"/>
      <c r="AY1149" s="161"/>
      <c r="AZ1149" s="161"/>
      <c r="BA1149" s="161"/>
      <c r="BB1149" s="161"/>
      <c r="BC1149" s="165"/>
      <c r="BD1149" s="161"/>
      <c r="BE1149" s="161"/>
      <c r="BF1149" s="161"/>
      <c r="BG1149" s="161"/>
      <c r="BH1149" s="28"/>
      <c r="BI1149" s="161"/>
      <c r="BJ1149" s="161"/>
      <c r="BK1149" s="161"/>
      <c r="BL1149" s="161"/>
      <c r="BO1149" s="161"/>
      <c r="BP1149" s="161"/>
      <c r="BQ1149" s="161"/>
      <c r="BR1149" s="161"/>
      <c r="BT1149" s="161"/>
      <c r="BU1149" s="161"/>
      <c r="BV1149" s="161"/>
      <c r="BW1149" s="161"/>
      <c r="BY1149" s="28"/>
      <c r="CI1149" s="174"/>
      <c r="CL1149" s="28"/>
      <c r="CO1149" s="28"/>
      <c r="CX1149" s="174"/>
      <c r="DA1149" s="28"/>
      <c r="DD1149" s="28"/>
    </row>
    <row r="1150" spans="47:108">
      <c r="AU1150" s="12"/>
      <c r="AV1150" s="12"/>
      <c r="AW1150" s="12"/>
      <c r="AX1150" s="12"/>
      <c r="AY1150" s="161"/>
      <c r="AZ1150" s="161"/>
      <c r="BA1150" s="161"/>
      <c r="BB1150" s="161"/>
      <c r="BC1150" s="165"/>
      <c r="BD1150" s="161"/>
      <c r="BE1150" s="161"/>
      <c r="BF1150" s="161"/>
      <c r="BG1150" s="161"/>
      <c r="BH1150" s="28"/>
      <c r="BI1150" s="161"/>
      <c r="BJ1150" s="161"/>
      <c r="BK1150" s="161"/>
      <c r="BL1150" s="161"/>
      <c r="BO1150" s="161"/>
      <c r="BP1150" s="161"/>
      <c r="BQ1150" s="161"/>
      <c r="BR1150" s="161"/>
      <c r="BT1150" s="161"/>
      <c r="BU1150" s="161"/>
      <c r="BV1150" s="161"/>
      <c r="BW1150" s="161"/>
      <c r="BY1150" s="28"/>
      <c r="CI1150" s="174"/>
      <c r="CL1150" s="28"/>
      <c r="CO1150" s="28"/>
      <c r="CX1150" s="174"/>
      <c r="DA1150" s="28"/>
      <c r="DD1150" s="28"/>
    </row>
    <row r="1151" spans="47:108">
      <c r="AU1151" s="12"/>
      <c r="AV1151" s="12"/>
      <c r="AW1151" s="12"/>
      <c r="AX1151" s="12"/>
      <c r="AY1151" s="161"/>
      <c r="AZ1151" s="161"/>
      <c r="BA1151" s="161"/>
      <c r="BB1151" s="161"/>
      <c r="BC1151" s="165"/>
      <c r="BD1151" s="161"/>
      <c r="BE1151" s="161"/>
      <c r="BF1151" s="161"/>
      <c r="BG1151" s="161"/>
      <c r="BH1151" s="28"/>
      <c r="BI1151" s="161"/>
      <c r="BJ1151" s="161"/>
      <c r="BK1151" s="161"/>
      <c r="BL1151" s="161"/>
      <c r="BO1151" s="161"/>
      <c r="BP1151" s="161"/>
      <c r="BQ1151" s="161"/>
      <c r="BR1151" s="161"/>
      <c r="BT1151" s="161"/>
      <c r="BU1151" s="161"/>
      <c r="BV1151" s="161"/>
      <c r="BW1151" s="161"/>
      <c r="BY1151" s="28"/>
      <c r="CI1151" s="174"/>
      <c r="CL1151" s="28"/>
      <c r="CO1151" s="28"/>
      <c r="CX1151" s="174"/>
      <c r="DA1151" s="28"/>
      <c r="DD1151" s="28"/>
    </row>
    <row r="1152" spans="47:108">
      <c r="AU1152" s="12"/>
      <c r="AV1152" s="12"/>
      <c r="AW1152" s="12"/>
      <c r="AX1152" s="12"/>
      <c r="AY1152" s="161"/>
      <c r="AZ1152" s="161"/>
      <c r="BA1152" s="161"/>
      <c r="BB1152" s="161"/>
      <c r="BC1152" s="165"/>
      <c r="BD1152" s="161"/>
      <c r="BE1152" s="161"/>
      <c r="BF1152" s="161"/>
      <c r="BG1152" s="161"/>
      <c r="BH1152" s="28"/>
      <c r="BI1152" s="161"/>
      <c r="BJ1152" s="161"/>
      <c r="BK1152" s="161"/>
      <c r="BL1152" s="161"/>
      <c r="BO1152" s="161"/>
      <c r="BP1152" s="161"/>
      <c r="BQ1152" s="161"/>
      <c r="BR1152" s="161"/>
      <c r="BT1152" s="161"/>
      <c r="BU1152" s="161"/>
      <c r="BV1152" s="161"/>
      <c r="BW1152" s="161"/>
      <c r="BY1152" s="28"/>
      <c r="CI1152" s="174"/>
      <c r="CL1152" s="28"/>
      <c r="CO1152" s="28"/>
      <c r="CX1152" s="174"/>
      <c r="DA1152" s="28"/>
      <c r="DD1152" s="28"/>
    </row>
    <row r="1153" spans="47:108">
      <c r="AU1153" s="12"/>
      <c r="AV1153" s="12"/>
      <c r="AW1153" s="12"/>
      <c r="AX1153" s="12"/>
      <c r="AY1153" s="161"/>
      <c r="AZ1153" s="161"/>
      <c r="BA1153" s="161"/>
      <c r="BB1153" s="161"/>
      <c r="BC1153" s="165"/>
      <c r="BD1153" s="161"/>
      <c r="BE1153" s="161"/>
      <c r="BF1153" s="161"/>
      <c r="BG1153" s="161"/>
      <c r="BH1153" s="28"/>
      <c r="BI1153" s="161"/>
      <c r="BJ1153" s="161"/>
      <c r="BK1153" s="161"/>
      <c r="BL1153" s="161"/>
      <c r="BO1153" s="161"/>
      <c r="BP1153" s="161"/>
      <c r="BQ1153" s="161"/>
      <c r="BR1153" s="161"/>
      <c r="BT1153" s="161"/>
      <c r="BU1153" s="161"/>
      <c r="BV1153" s="161"/>
      <c r="BW1153" s="161"/>
      <c r="BY1153" s="28"/>
      <c r="CI1153" s="174"/>
      <c r="CL1153" s="28"/>
      <c r="CO1153" s="28"/>
      <c r="CX1153" s="174"/>
      <c r="DA1153" s="28"/>
      <c r="DD1153" s="28"/>
    </row>
    <row r="1154" spans="47:108">
      <c r="AU1154" s="12"/>
      <c r="AV1154" s="12"/>
      <c r="AW1154" s="12"/>
      <c r="AX1154" s="12"/>
      <c r="AY1154" s="161"/>
      <c r="AZ1154" s="161"/>
      <c r="BA1154" s="161"/>
      <c r="BB1154" s="161"/>
      <c r="BC1154" s="165"/>
      <c r="BD1154" s="161"/>
      <c r="BE1154" s="161"/>
      <c r="BF1154" s="161"/>
      <c r="BG1154" s="161"/>
      <c r="BH1154" s="28"/>
      <c r="BI1154" s="161"/>
      <c r="BJ1154" s="161"/>
      <c r="BK1154" s="161"/>
      <c r="BL1154" s="161"/>
      <c r="BO1154" s="161"/>
      <c r="BP1154" s="161"/>
      <c r="BQ1154" s="161"/>
      <c r="BR1154" s="161"/>
      <c r="BT1154" s="161"/>
      <c r="BU1154" s="161"/>
      <c r="BV1154" s="161"/>
      <c r="BW1154" s="161"/>
      <c r="BY1154" s="28"/>
      <c r="CI1154" s="174"/>
      <c r="CL1154" s="28"/>
      <c r="CO1154" s="28"/>
      <c r="CX1154" s="174"/>
      <c r="DA1154" s="28"/>
      <c r="DD1154" s="28"/>
    </row>
    <row r="1155" spans="47:108">
      <c r="AU1155" s="12"/>
      <c r="AV1155" s="12"/>
      <c r="AW1155" s="12"/>
      <c r="AX1155" s="12"/>
      <c r="AY1155" s="161"/>
      <c r="AZ1155" s="161"/>
      <c r="BA1155" s="161"/>
      <c r="BB1155" s="161"/>
      <c r="BC1155" s="165"/>
      <c r="BD1155" s="161"/>
      <c r="BE1155" s="161"/>
      <c r="BF1155" s="161"/>
      <c r="BG1155" s="161"/>
      <c r="BH1155" s="28"/>
      <c r="BI1155" s="161"/>
      <c r="BJ1155" s="161"/>
      <c r="BK1155" s="161"/>
      <c r="BL1155" s="161"/>
      <c r="BO1155" s="161"/>
      <c r="BP1155" s="161"/>
      <c r="BQ1155" s="161"/>
      <c r="BR1155" s="161"/>
      <c r="BT1155" s="161"/>
      <c r="BU1155" s="161"/>
      <c r="BV1155" s="161"/>
      <c r="BW1155" s="161"/>
      <c r="BY1155" s="28"/>
      <c r="CI1155" s="174"/>
      <c r="CL1155" s="28"/>
      <c r="CO1155" s="28"/>
      <c r="CX1155" s="174"/>
      <c r="DA1155" s="28"/>
      <c r="DD1155" s="28"/>
    </row>
    <row r="1156" spans="47:108">
      <c r="AU1156" s="12"/>
      <c r="AV1156" s="12"/>
      <c r="AW1156" s="12"/>
      <c r="AX1156" s="12"/>
      <c r="AY1156" s="161"/>
      <c r="AZ1156" s="161"/>
      <c r="BA1156" s="161"/>
      <c r="BB1156" s="161"/>
      <c r="BC1156" s="165"/>
      <c r="BD1156" s="161"/>
      <c r="BE1156" s="161"/>
      <c r="BF1156" s="161"/>
      <c r="BG1156" s="161"/>
      <c r="BH1156" s="28"/>
      <c r="BI1156" s="161"/>
      <c r="BJ1156" s="161"/>
      <c r="BK1156" s="161"/>
      <c r="BL1156" s="161"/>
      <c r="BO1156" s="161"/>
      <c r="BP1156" s="161"/>
      <c r="BQ1156" s="161"/>
      <c r="BR1156" s="161"/>
      <c r="BT1156" s="161"/>
      <c r="BU1156" s="161"/>
      <c r="BV1156" s="161"/>
      <c r="BW1156" s="161"/>
      <c r="BY1156" s="28"/>
      <c r="CI1156" s="174"/>
      <c r="CL1156" s="28"/>
      <c r="CO1156" s="28"/>
      <c r="CX1156" s="174"/>
      <c r="DA1156" s="28"/>
      <c r="DD1156" s="28"/>
    </row>
    <row r="1157" spans="47:108">
      <c r="AU1157" s="12"/>
      <c r="AV1157" s="12"/>
      <c r="AW1157" s="12"/>
      <c r="AX1157" s="12"/>
      <c r="AY1157" s="161"/>
      <c r="AZ1157" s="161"/>
      <c r="BA1157" s="161"/>
      <c r="BB1157" s="161"/>
      <c r="BC1157" s="165"/>
      <c r="BD1157" s="161"/>
      <c r="BE1157" s="161"/>
      <c r="BF1157" s="161"/>
      <c r="BG1157" s="161"/>
      <c r="BH1157" s="28"/>
      <c r="BI1157" s="161"/>
      <c r="BJ1157" s="161"/>
      <c r="BK1157" s="161"/>
      <c r="BL1157" s="161"/>
      <c r="BO1157" s="161"/>
      <c r="BP1157" s="161"/>
      <c r="BQ1157" s="161"/>
      <c r="BR1157" s="161"/>
      <c r="BT1157" s="161"/>
      <c r="BU1157" s="161"/>
      <c r="BV1157" s="161"/>
      <c r="BW1157" s="161"/>
      <c r="BY1157" s="28"/>
      <c r="CI1157" s="174"/>
      <c r="CL1157" s="28"/>
      <c r="CO1157" s="28"/>
      <c r="CX1157" s="174"/>
      <c r="DA1157" s="28"/>
      <c r="DD1157" s="28"/>
    </row>
    <row r="1158" spans="47:108">
      <c r="AU1158" s="12"/>
      <c r="AV1158" s="12"/>
      <c r="AW1158" s="12"/>
      <c r="AX1158" s="12"/>
      <c r="AY1158" s="161"/>
      <c r="AZ1158" s="161"/>
      <c r="BA1158" s="161"/>
      <c r="BB1158" s="161"/>
      <c r="BC1158" s="165"/>
      <c r="BD1158" s="161"/>
      <c r="BE1158" s="161"/>
      <c r="BF1158" s="161"/>
      <c r="BG1158" s="161"/>
      <c r="BH1158" s="28"/>
      <c r="BI1158" s="161"/>
      <c r="BJ1158" s="161"/>
      <c r="BK1158" s="161"/>
      <c r="BL1158" s="161"/>
      <c r="BO1158" s="161"/>
      <c r="BP1158" s="161"/>
      <c r="BQ1158" s="161"/>
      <c r="BR1158" s="161"/>
      <c r="BT1158" s="161"/>
      <c r="BU1158" s="161"/>
      <c r="BV1158" s="161"/>
      <c r="BW1158" s="161"/>
      <c r="BY1158" s="28"/>
      <c r="CI1158" s="174"/>
      <c r="CL1158" s="28"/>
      <c r="CO1158" s="28"/>
      <c r="CX1158" s="174"/>
      <c r="DA1158" s="28"/>
      <c r="DD1158" s="28"/>
    </row>
    <row r="1159" spans="47:108">
      <c r="AU1159" s="12"/>
      <c r="AV1159" s="12"/>
      <c r="AW1159" s="12"/>
      <c r="AX1159" s="12"/>
      <c r="AY1159" s="161"/>
      <c r="AZ1159" s="161"/>
      <c r="BA1159" s="161"/>
      <c r="BB1159" s="161"/>
      <c r="BC1159" s="165"/>
      <c r="BD1159" s="161"/>
      <c r="BE1159" s="161"/>
      <c r="BF1159" s="161"/>
      <c r="BG1159" s="161"/>
      <c r="BH1159" s="28"/>
      <c r="BI1159" s="161"/>
      <c r="BJ1159" s="161"/>
      <c r="BK1159" s="161"/>
      <c r="BL1159" s="161"/>
      <c r="BO1159" s="161"/>
      <c r="BP1159" s="161"/>
      <c r="BQ1159" s="161"/>
      <c r="BR1159" s="161"/>
      <c r="BT1159" s="161"/>
      <c r="BU1159" s="161"/>
      <c r="BV1159" s="161"/>
      <c r="BW1159" s="161"/>
      <c r="BY1159" s="28"/>
      <c r="CI1159" s="174"/>
      <c r="CL1159" s="28"/>
      <c r="CO1159" s="28"/>
      <c r="CX1159" s="174"/>
      <c r="DA1159" s="28"/>
      <c r="DD1159" s="28"/>
    </row>
    <row r="1160" spans="47:108">
      <c r="AU1160" s="12"/>
      <c r="AV1160" s="12"/>
      <c r="AW1160" s="12"/>
      <c r="AX1160" s="12"/>
      <c r="AY1160" s="161"/>
      <c r="AZ1160" s="161"/>
      <c r="BA1160" s="161"/>
      <c r="BB1160" s="161"/>
      <c r="BC1160" s="165"/>
      <c r="BD1160" s="161"/>
      <c r="BE1160" s="161"/>
      <c r="BF1160" s="161"/>
      <c r="BG1160" s="161"/>
      <c r="BH1160" s="28"/>
      <c r="BI1160" s="161"/>
      <c r="BJ1160" s="161"/>
      <c r="BK1160" s="161"/>
      <c r="BL1160" s="161"/>
      <c r="BO1160" s="161"/>
      <c r="BP1160" s="161"/>
      <c r="BQ1160" s="161"/>
      <c r="BR1160" s="161"/>
      <c r="BT1160" s="161"/>
      <c r="BU1160" s="161"/>
      <c r="BV1160" s="161"/>
      <c r="BW1160" s="161"/>
      <c r="BY1160" s="28"/>
      <c r="CI1160" s="174"/>
      <c r="CL1160" s="28"/>
      <c r="CO1160" s="28"/>
      <c r="CX1160" s="174"/>
      <c r="DA1160" s="28"/>
      <c r="DD1160" s="28"/>
    </row>
    <row r="1161" spans="47:108">
      <c r="AU1161" s="12"/>
      <c r="AV1161" s="12"/>
      <c r="AW1161" s="12"/>
      <c r="AX1161" s="12"/>
      <c r="AY1161" s="161"/>
      <c r="AZ1161" s="161"/>
      <c r="BA1161" s="161"/>
      <c r="BB1161" s="161"/>
      <c r="BC1161" s="165"/>
      <c r="BD1161" s="161"/>
      <c r="BE1161" s="161"/>
      <c r="BF1161" s="161"/>
      <c r="BG1161" s="161"/>
      <c r="BH1161" s="28"/>
      <c r="BI1161" s="161"/>
      <c r="BJ1161" s="161"/>
      <c r="BK1161" s="161"/>
      <c r="BL1161" s="161"/>
      <c r="BO1161" s="161"/>
      <c r="BP1161" s="161"/>
      <c r="BQ1161" s="161"/>
      <c r="BR1161" s="161"/>
      <c r="BT1161" s="161"/>
      <c r="BU1161" s="161"/>
      <c r="BV1161" s="161"/>
      <c r="BW1161" s="161"/>
      <c r="BY1161" s="28"/>
      <c r="CI1161" s="174"/>
      <c r="CL1161" s="28"/>
      <c r="CO1161" s="28"/>
      <c r="CX1161" s="174"/>
      <c r="DA1161" s="28"/>
      <c r="DD1161" s="28"/>
    </row>
    <row r="1162" spans="47:108">
      <c r="AU1162" s="12"/>
      <c r="AV1162" s="12"/>
      <c r="AW1162" s="12"/>
      <c r="AX1162" s="12"/>
      <c r="AY1162" s="161"/>
      <c r="AZ1162" s="161"/>
      <c r="BA1162" s="161"/>
      <c r="BB1162" s="161"/>
      <c r="BC1162" s="165"/>
      <c r="BD1162" s="161"/>
      <c r="BE1162" s="161"/>
      <c r="BF1162" s="161"/>
      <c r="BG1162" s="161"/>
      <c r="BH1162" s="28"/>
      <c r="BI1162" s="161"/>
      <c r="BJ1162" s="161"/>
      <c r="BK1162" s="161"/>
      <c r="BL1162" s="161"/>
      <c r="BO1162" s="161"/>
      <c r="BP1162" s="161"/>
      <c r="BQ1162" s="161"/>
      <c r="BR1162" s="161"/>
      <c r="BT1162" s="161"/>
      <c r="BU1162" s="161"/>
      <c r="BV1162" s="161"/>
      <c r="BW1162" s="161"/>
      <c r="BY1162" s="28"/>
      <c r="CI1162" s="174"/>
      <c r="CL1162" s="28"/>
      <c r="CO1162" s="28"/>
      <c r="CX1162" s="174"/>
      <c r="DA1162" s="28"/>
      <c r="DD1162" s="28"/>
    </row>
    <row r="1163" spans="47:108">
      <c r="AU1163" s="12"/>
      <c r="AV1163" s="12"/>
      <c r="AW1163" s="12"/>
      <c r="AX1163" s="12"/>
      <c r="AY1163" s="161"/>
      <c r="AZ1163" s="161"/>
      <c r="BA1163" s="161"/>
      <c r="BB1163" s="161"/>
      <c r="BC1163" s="165"/>
      <c r="BD1163" s="161"/>
      <c r="BE1163" s="161"/>
      <c r="BF1163" s="161"/>
      <c r="BG1163" s="161"/>
      <c r="BH1163" s="28"/>
      <c r="BI1163" s="161"/>
      <c r="BJ1163" s="161"/>
      <c r="BK1163" s="161"/>
      <c r="BL1163" s="161"/>
      <c r="BO1163" s="161"/>
      <c r="BP1163" s="161"/>
      <c r="BQ1163" s="161"/>
      <c r="BR1163" s="161"/>
      <c r="BT1163" s="161"/>
      <c r="BU1163" s="161"/>
      <c r="BV1163" s="161"/>
      <c r="BW1163" s="161"/>
      <c r="BY1163" s="28"/>
      <c r="CI1163" s="174"/>
      <c r="CL1163" s="28"/>
      <c r="CO1163" s="28"/>
      <c r="CX1163" s="174"/>
      <c r="DA1163" s="28"/>
      <c r="DD1163" s="28"/>
    </row>
    <row r="1164" spans="47:108">
      <c r="AU1164" s="12"/>
      <c r="AV1164" s="12"/>
      <c r="AW1164" s="12"/>
      <c r="AX1164" s="12"/>
      <c r="AY1164" s="161"/>
      <c r="AZ1164" s="161"/>
      <c r="BA1164" s="161"/>
      <c r="BB1164" s="161"/>
      <c r="BC1164" s="165"/>
      <c r="BD1164" s="161"/>
      <c r="BE1164" s="161"/>
      <c r="BF1164" s="161"/>
      <c r="BG1164" s="161"/>
      <c r="BH1164" s="28"/>
      <c r="BI1164" s="161"/>
      <c r="BJ1164" s="161"/>
      <c r="BK1164" s="161"/>
      <c r="BL1164" s="161"/>
      <c r="BO1164" s="161"/>
      <c r="BP1164" s="161"/>
      <c r="BQ1164" s="161"/>
      <c r="BR1164" s="161"/>
      <c r="BT1164" s="161"/>
      <c r="BU1164" s="161"/>
      <c r="BV1164" s="161"/>
      <c r="BW1164" s="161"/>
      <c r="BY1164" s="28"/>
      <c r="CI1164" s="174"/>
      <c r="CL1164" s="28"/>
      <c r="CO1164" s="28"/>
      <c r="CX1164" s="174"/>
      <c r="DA1164" s="28"/>
      <c r="DD1164" s="28"/>
    </row>
    <row r="1165" spans="47:108">
      <c r="AU1165" s="12"/>
      <c r="AV1165" s="12"/>
      <c r="AW1165" s="12"/>
      <c r="AX1165" s="12"/>
      <c r="AY1165" s="161"/>
      <c r="AZ1165" s="161"/>
      <c r="BA1165" s="161"/>
      <c r="BB1165" s="161"/>
      <c r="BC1165" s="165"/>
      <c r="BD1165" s="161"/>
      <c r="BE1165" s="161"/>
      <c r="BF1165" s="161"/>
      <c r="BG1165" s="161"/>
      <c r="BH1165" s="28"/>
      <c r="BI1165" s="161"/>
      <c r="BJ1165" s="161"/>
      <c r="BK1165" s="161"/>
      <c r="BL1165" s="161"/>
      <c r="BO1165" s="161"/>
      <c r="BP1165" s="161"/>
      <c r="BQ1165" s="161"/>
      <c r="BR1165" s="161"/>
      <c r="BT1165" s="161"/>
      <c r="BU1165" s="161"/>
      <c r="BV1165" s="161"/>
      <c r="BW1165" s="161"/>
      <c r="BY1165" s="28"/>
      <c r="CI1165" s="174"/>
      <c r="CL1165" s="28"/>
      <c r="CO1165" s="28"/>
      <c r="CX1165" s="174"/>
      <c r="DA1165" s="28"/>
      <c r="DD1165" s="28"/>
    </row>
    <row r="1166" spans="47:108">
      <c r="AU1166" s="12"/>
      <c r="AV1166" s="12"/>
      <c r="AW1166" s="12"/>
      <c r="AX1166" s="12"/>
      <c r="AY1166" s="161"/>
      <c r="AZ1166" s="161"/>
      <c r="BA1166" s="161"/>
      <c r="BB1166" s="161"/>
      <c r="BC1166" s="165"/>
      <c r="BD1166" s="161"/>
      <c r="BE1166" s="161"/>
      <c r="BF1166" s="161"/>
      <c r="BG1166" s="161"/>
      <c r="BH1166" s="28"/>
      <c r="BI1166" s="161"/>
      <c r="BJ1166" s="161"/>
      <c r="BK1166" s="161"/>
      <c r="BL1166" s="161"/>
      <c r="BO1166" s="161"/>
      <c r="BP1166" s="161"/>
      <c r="BQ1166" s="161"/>
      <c r="BR1166" s="161"/>
      <c r="BT1166" s="161"/>
      <c r="BU1166" s="161"/>
      <c r="BV1166" s="161"/>
      <c r="BW1166" s="161"/>
      <c r="BY1166" s="28"/>
      <c r="CI1166" s="174"/>
      <c r="CL1166" s="28"/>
      <c r="CO1166" s="28"/>
      <c r="CX1166" s="174"/>
      <c r="DA1166" s="28"/>
      <c r="DD1166" s="28"/>
    </row>
    <row r="1167" spans="47:108">
      <c r="AU1167" s="12"/>
      <c r="AV1167" s="12"/>
      <c r="AW1167" s="12"/>
      <c r="AX1167" s="12"/>
      <c r="AY1167" s="161"/>
      <c r="AZ1167" s="161"/>
      <c r="BA1167" s="161"/>
      <c r="BB1167" s="161"/>
      <c r="BC1167" s="165"/>
      <c r="BD1167" s="161"/>
      <c r="BE1167" s="161"/>
      <c r="BF1167" s="161"/>
      <c r="BG1167" s="161"/>
      <c r="BH1167" s="28"/>
      <c r="BI1167" s="161"/>
      <c r="BJ1167" s="161"/>
      <c r="BK1167" s="161"/>
      <c r="BL1167" s="161"/>
      <c r="BO1167" s="161"/>
      <c r="BP1167" s="161"/>
      <c r="BQ1167" s="161"/>
      <c r="BR1167" s="161"/>
      <c r="BT1167" s="161"/>
      <c r="BU1167" s="161"/>
      <c r="BV1167" s="161"/>
      <c r="BW1167" s="161"/>
      <c r="BY1167" s="28"/>
      <c r="CI1167" s="174"/>
      <c r="CL1167" s="28"/>
      <c r="CO1167" s="28"/>
      <c r="CX1167" s="174"/>
      <c r="DA1167" s="28"/>
      <c r="DD1167" s="28"/>
    </row>
    <row r="1168" spans="47:108">
      <c r="AU1168" s="12"/>
      <c r="AV1168" s="12"/>
      <c r="AW1168" s="12"/>
      <c r="AX1168" s="12"/>
      <c r="AY1168" s="161"/>
      <c r="AZ1168" s="161"/>
      <c r="BA1168" s="161"/>
      <c r="BB1168" s="161"/>
      <c r="BC1168" s="165"/>
      <c r="BD1168" s="161"/>
      <c r="BE1168" s="161"/>
      <c r="BF1168" s="161"/>
      <c r="BG1168" s="161"/>
      <c r="BH1168" s="28"/>
      <c r="BI1168" s="161"/>
      <c r="BJ1168" s="161"/>
      <c r="BK1168" s="161"/>
      <c r="BL1168" s="161"/>
      <c r="BO1168" s="161"/>
      <c r="BP1168" s="161"/>
      <c r="BQ1168" s="161"/>
      <c r="BR1168" s="161"/>
      <c r="BT1168" s="161"/>
      <c r="BU1168" s="161"/>
      <c r="BV1168" s="161"/>
      <c r="BW1168" s="161"/>
      <c r="BY1168" s="28"/>
      <c r="CI1168" s="174"/>
      <c r="CL1168" s="28"/>
      <c r="CO1168" s="28"/>
      <c r="CX1168" s="174"/>
      <c r="DA1168" s="28"/>
      <c r="DD1168" s="28"/>
    </row>
    <row r="1169" spans="47:108">
      <c r="AU1169" s="12"/>
      <c r="AV1169" s="12"/>
      <c r="AW1169" s="12"/>
      <c r="AX1169" s="12"/>
      <c r="AY1169" s="161"/>
      <c r="AZ1169" s="161"/>
      <c r="BA1169" s="161"/>
      <c r="BB1169" s="161"/>
      <c r="BC1169" s="165"/>
      <c r="BD1169" s="161"/>
      <c r="BE1169" s="161"/>
      <c r="BF1169" s="161"/>
      <c r="BG1169" s="161"/>
      <c r="BH1169" s="28"/>
      <c r="BI1169" s="161"/>
      <c r="BJ1169" s="161"/>
      <c r="BK1169" s="161"/>
      <c r="BL1169" s="161"/>
      <c r="BO1169" s="161"/>
      <c r="BP1169" s="161"/>
      <c r="BQ1169" s="161"/>
      <c r="BR1169" s="161"/>
      <c r="BT1169" s="161"/>
      <c r="BU1169" s="161"/>
      <c r="BV1169" s="161"/>
      <c r="BW1169" s="161"/>
      <c r="BY1169" s="28"/>
      <c r="CI1169" s="174"/>
      <c r="CL1169" s="28"/>
      <c r="CO1169" s="28"/>
      <c r="CX1169" s="174"/>
      <c r="DA1169" s="28"/>
      <c r="DD1169" s="28"/>
    </row>
    <row r="1170" spans="47:108">
      <c r="AU1170" s="12"/>
      <c r="AV1170" s="12"/>
      <c r="AW1170" s="12"/>
      <c r="AX1170" s="12"/>
      <c r="AY1170" s="161"/>
      <c r="AZ1170" s="161"/>
      <c r="BA1170" s="161"/>
      <c r="BB1170" s="161"/>
      <c r="BC1170" s="165"/>
      <c r="BD1170" s="161"/>
      <c r="BE1170" s="161"/>
      <c r="BF1170" s="161"/>
      <c r="BG1170" s="161"/>
      <c r="BH1170" s="28"/>
      <c r="BI1170" s="161"/>
      <c r="BJ1170" s="161"/>
      <c r="BK1170" s="161"/>
      <c r="BL1170" s="161"/>
      <c r="BO1170" s="161"/>
      <c r="BP1170" s="161"/>
      <c r="BQ1170" s="161"/>
      <c r="BR1170" s="161"/>
      <c r="BT1170" s="161"/>
      <c r="BU1170" s="161"/>
      <c r="BV1170" s="161"/>
      <c r="BW1170" s="161"/>
      <c r="BY1170" s="28"/>
      <c r="CI1170" s="174"/>
      <c r="CL1170" s="28"/>
      <c r="CO1170" s="28"/>
      <c r="CX1170" s="174"/>
      <c r="DA1170" s="28"/>
      <c r="DD1170" s="28"/>
    </row>
    <row r="1171" spans="47:108">
      <c r="AU1171" s="12"/>
      <c r="AV1171" s="12"/>
      <c r="AW1171" s="12"/>
      <c r="AX1171" s="12"/>
      <c r="AY1171" s="161"/>
      <c r="AZ1171" s="161"/>
      <c r="BA1171" s="161"/>
      <c r="BB1171" s="161"/>
      <c r="BC1171" s="165"/>
      <c r="BD1171" s="161"/>
      <c r="BE1171" s="161"/>
      <c r="BF1171" s="161"/>
      <c r="BG1171" s="161"/>
      <c r="BH1171" s="28"/>
      <c r="BI1171" s="161"/>
      <c r="BJ1171" s="161"/>
      <c r="BK1171" s="161"/>
      <c r="BL1171" s="161"/>
      <c r="BO1171" s="161"/>
      <c r="BP1171" s="161"/>
      <c r="BQ1171" s="161"/>
      <c r="BR1171" s="161"/>
      <c r="BT1171" s="161"/>
      <c r="BU1171" s="161"/>
      <c r="BV1171" s="161"/>
      <c r="BW1171" s="161"/>
      <c r="BY1171" s="28"/>
      <c r="CI1171" s="174"/>
      <c r="CL1171" s="28"/>
      <c r="CO1171" s="28"/>
      <c r="CX1171" s="174"/>
      <c r="DA1171" s="28"/>
      <c r="DD1171" s="28"/>
    </row>
    <row r="1172" spans="47:108">
      <c r="AU1172" s="12"/>
      <c r="AV1172" s="12"/>
      <c r="AW1172" s="12"/>
      <c r="AX1172" s="12"/>
      <c r="AY1172" s="161"/>
      <c r="AZ1172" s="161"/>
      <c r="BA1172" s="161"/>
      <c r="BB1172" s="161"/>
      <c r="BC1172" s="165"/>
      <c r="BD1172" s="161"/>
      <c r="BE1172" s="161"/>
      <c r="BF1172" s="161"/>
      <c r="BG1172" s="161"/>
      <c r="BH1172" s="28"/>
      <c r="BI1172" s="161"/>
      <c r="BJ1172" s="161"/>
      <c r="BK1172" s="161"/>
      <c r="BL1172" s="161"/>
      <c r="BO1172" s="161"/>
      <c r="BP1172" s="161"/>
      <c r="BQ1172" s="161"/>
      <c r="BR1172" s="161"/>
      <c r="BT1172" s="161"/>
      <c r="BU1172" s="161"/>
      <c r="BV1172" s="161"/>
      <c r="BW1172" s="161"/>
      <c r="BY1172" s="28"/>
      <c r="CI1172" s="174"/>
      <c r="CL1172" s="28"/>
      <c r="CO1172" s="28"/>
      <c r="CX1172" s="174"/>
      <c r="DA1172" s="28"/>
      <c r="DD1172" s="28"/>
    </row>
    <row r="1173" spans="47:108">
      <c r="AU1173" s="12"/>
      <c r="AV1173" s="12"/>
      <c r="AW1173" s="12"/>
      <c r="AX1173" s="12"/>
      <c r="AY1173" s="161"/>
      <c r="AZ1173" s="161"/>
      <c r="BA1173" s="161"/>
      <c r="BB1173" s="161"/>
      <c r="BC1173" s="165"/>
      <c r="BD1173" s="161"/>
      <c r="BE1173" s="161"/>
      <c r="BF1173" s="161"/>
      <c r="BG1173" s="161"/>
      <c r="BH1173" s="28"/>
      <c r="BI1173" s="161"/>
      <c r="BJ1173" s="161"/>
      <c r="BK1173" s="161"/>
      <c r="BL1173" s="161"/>
      <c r="BO1173" s="161"/>
      <c r="BP1173" s="161"/>
      <c r="BQ1173" s="161"/>
      <c r="BR1173" s="161"/>
      <c r="BT1173" s="161"/>
      <c r="BU1173" s="161"/>
      <c r="BV1173" s="161"/>
      <c r="BW1173" s="161"/>
      <c r="BY1173" s="28"/>
      <c r="CI1173" s="174"/>
      <c r="CL1173" s="28"/>
      <c r="CO1173" s="28"/>
      <c r="CX1173" s="174"/>
      <c r="DA1173" s="28"/>
      <c r="DD1173" s="28"/>
    </row>
    <row r="1174" spans="47:108">
      <c r="AU1174" s="12"/>
      <c r="AV1174" s="12"/>
      <c r="AW1174" s="12"/>
      <c r="AX1174" s="12"/>
      <c r="AY1174" s="161"/>
      <c r="AZ1174" s="161"/>
      <c r="BA1174" s="161"/>
      <c r="BB1174" s="161"/>
      <c r="BC1174" s="165"/>
      <c r="BD1174" s="161"/>
      <c r="BE1174" s="161"/>
      <c r="BF1174" s="161"/>
      <c r="BG1174" s="161"/>
      <c r="BH1174" s="28"/>
      <c r="BI1174" s="161"/>
      <c r="BJ1174" s="161"/>
      <c r="BK1174" s="161"/>
      <c r="BL1174" s="161"/>
      <c r="BO1174" s="161"/>
      <c r="BP1174" s="161"/>
      <c r="BQ1174" s="161"/>
      <c r="BR1174" s="161"/>
      <c r="BT1174" s="161"/>
      <c r="BU1174" s="161"/>
      <c r="BV1174" s="161"/>
      <c r="BW1174" s="161"/>
      <c r="BY1174" s="28"/>
      <c r="CI1174" s="174"/>
      <c r="CL1174" s="28"/>
      <c r="CO1174" s="28"/>
      <c r="CX1174" s="174"/>
      <c r="DA1174" s="28"/>
      <c r="DD1174" s="28"/>
    </row>
    <row r="1175" spans="47:108">
      <c r="AU1175" s="12"/>
      <c r="AV1175" s="12"/>
      <c r="AW1175" s="12"/>
      <c r="AX1175" s="12"/>
      <c r="AY1175" s="161"/>
      <c r="AZ1175" s="161"/>
      <c r="BA1175" s="161"/>
      <c r="BB1175" s="161"/>
      <c r="BC1175" s="165"/>
      <c r="BD1175" s="161"/>
      <c r="BE1175" s="161"/>
      <c r="BF1175" s="161"/>
      <c r="BG1175" s="161"/>
      <c r="BH1175" s="28"/>
      <c r="BI1175" s="161"/>
      <c r="BJ1175" s="161"/>
      <c r="BK1175" s="161"/>
      <c r="BL1175" s="161"/>
      <c r="BO1175" s="161"/>
      <c r="BP1175" s="161"/>
      <c r="BQ1175" s="161"/>
      <c r="BR1175" s="161"/>
      <c r="BT1175" s="161"/>
      <c r="BU1175" s="161"/>
      <c r="BV1175" s="161"/>
      <c r="BW1175" s="161"/>
      <c r="BY1175" s="28"/>
      <c r="CI1175" s="174"/>
      <c r="CL1175" s="28"/>
      <c r="CO1175" s="28"/>
      <c r="CX1175" s="174"/>
      <c r="DA1175" s="28"/>
      <c r="DD1175" s="28"/>
    </row>
    <row r="1176" spans="47:108">
      <c r="AU1176" s="12"/>
      <c r="AV1176" s="12"/>
      <c r="AW1176" s="12"/>
      <c r="AX1176" s="12"/>
      <c r="AY1176" s="161"/>
      <c r="AZ1176" s="161"/>
      <c r="BA1176" s="161"/>
      <c r="BB1176" s="161"/>
      <c r="BC1176" s="165"/>
      <c r="BD1176" s="161"/>
      <c r="BE1176" s="161"/>
      <c r="BF1176" s="161"/>
      <c r="BG1176" s="161"/>
      <c r="BH1176" s="28"/>
      <c r="BI1176" s="161"/>
      <c r="BJ1176" s="161"/>
      <c r="BK1176" s="161"/>
      <c r="BL1176" s="161"/>
      <c r="BO1176" s="161"/>
      <c r="BP1176" s="161"/>
      <c r="BQ1176" s="161"/>
      <c r="BR1176" s="161"/>
      <c r="BT1176" s="161"/>
      <c r="BU1176" s="161"/>
      <c r="BV1176" s="161"/>
      <c r="BW1176" s="161"/>
      <c r="BY1176" s="28"/>
      <c r="CI1176" s="174"/>
      <c r="CL1176" s="28"/>
      <c r="CO1176" s="28"/>
      <c r="CX1176" s="174"/>
      <c r="DA1176" s="28"/>
      <c r="DD1176" s="28"/>
    </row>
    <row r="1177" spans="47:108">
      <c r="AU1177" s="12"/>
      <c r="AV1177" s="12"/>
      <c r="AW1177" s="12"/>
      <c r="AX1177" s="12"/>
      <c r="AY1177" s="161"/>
      <c r="AZ1177" s="161"/>
      <c r="BA1177" s="161"/>
      <c r="BB1177" s="161"/>
      <c r="BC1177" s="165"/>
      <c r="BD1177" s="161"/>
      <c r="BE1177" s="161"/>
      <c r="BF1177" s="161"/>
      <c r="BG1177" s="161"/>
      <c r="BH1177" s="28"/>
      <c r="BI1177" s="161"/>
      <c r="BJ1177" s="161"/>
      <c r="BK1177" s="161"/>
      <c r="BL1177" s="161"/>
      <c r="BO1177" s="161"/>
      <c r="BP1177" s="161"/>
      <c r="BQ1177" s="161"/>
      <c r="BR1177" s="161"/>
      <c r="BT1177" s="161"/>
      <c r="BU1177" s="161"/>
      <c r="BV1177" s="161"/>
      <c r="BW1177" s="161"/>
      <c r="BY1177" s="28"/>
      <c r="CI1177" s="174"/>
      <c r="CL1177" s="28"/>
      <c r="CO1177" s="28"/>
      <c r="CX1177" s="174"/>
      <c r="DA1177" s="28"/>
      <c r="DD1177" s="28"/>
    </row>
    <row r="1178" spans="47:108">
      <c r="AU1178" s="12"/>
      <c r="AV1178" s="12"/>
      <c r="AW1178" s="12"/>
      <c r="AX1178" s="12"/>
      <c r="AY1178" s="161"/>
      <c r="AZ1178" s="161"/>
      <c r="BA1178" s="161"/>
      <c r="BB1178" s="161"/>
      <c r="BC1178" s="165"/>
      <c r="BD1178" s="161"/>
      <c r="BE1178" s="161"/>
      <c r="BF1178" s="161"/>
      <c r="BG1178" s="161"/>
      <c r="BH1178" s="28"/>
      <c r="BI1178" s="161"/>
      <c r="BJ1178" s="161"/>
      <c r="BK1178" s="161"/>
      <c r="BL1178" s="161"/>
      <c r="BO1178" s="161"/>
      <c r="BP1178" s="161"/>
      <c r="BQ1178" s="161"/>
      <c r="BR1178" s="161"/>
      <c r="BT1178" s="161"/>
      <c r="BU1178" s="161"/>
      <c r="BV1178" s="161"/>
      <c r="BW1178" s="161"/>
      <c r="BY1178" s="28"/>
      <c r="CI1178" s="174"/>
      <c r="CL1178" s="28"/>
      <c r="CO1178" s="28"/>
      <c r="CX1178" s="174"/>
      <c r="DA1178" s="28"/>
      <c r="DD1178" s="28"/>
    </row>
    <row r="1179" spans="47:108">
      <c r="AU1179" s="12"/>
      <c r="AV1179" s="12"/>
      <c r="AW1179" s="12"/>
      <c r="AX1179" s="12"/>
      <c r="AY1179" s="161"/>
      <c r="AZ1179" s="161"/>
      <c r="BA1179" s="161"/>
      <c r="BB1179" s="161"/>
      <c r="BC1179" s="165"/>
      <c r="BD1179" s="161"/>
      <c r="BE1179" s="161"/>
      <c r="BF1179" s="161"/>
      <c r="BG1179" s="161"/>
      <c r="BH1179" s="28"/>
      <c r="BI1179" s="161"/>
      <c r="BJ1179" s="161"/>
      <c r="BK1179" s="161"/>
      <c r="BL1179" s="161"/>
      <c r="BO1179" s="161"/>
      <c r="BP1179" s="161"/>
      <c r="BQ1179" s="161"/>
      <c r="BR1179" s="161"/>
      <c r="BT1179" s="161"/>
      <c r="BU1179" s="161"/>
      <c r="BV1179" s="161"/>
      <c r="BW1179" s="161"/>
      <c r="BY1179" s="28"/>
      <c r="CI1179" s="174"/>
      <c r="CL1179" s="28"/>
      <c r="CO1179" s="28"/>
      <c r="CX1179" s="174"/>
      <c r="DA1179" s="28"/>
      <c r="DD1179" s="28"/>
    </row>
    <row r="1180" spans="47:108">
      <c r="AU1180" s="12"/>
      <c r="AV1180" s="12"/>
      <c r="AW1180" s="12"/>
      <c r="AX1180" s="12"/>
      <c r="AY1180" s="161"/>
      <c r="AZ1180" s="161"/>
      <c r="BA1180" s="161"/>
      <c r="BB1180" s="161"/>
      <c r="BC1180" s="165"/>
      <c r="BD1180" s="161"/>
      <c r="BE1180" s="161"/>
      <c r="BF1180" s="161"/>
      <c r="BG1180" s="161"/>
      <c r="BH1180" s="28"/>
      <c r="BI1180" s="161"/>
      <c r="BJ1180" s="161"/>
      <c r="BK1180" s="161"/>
      <c r="BL1180" s="161"/>
      <c r="BO1180" s="161"/>
      <c r="BP1180" s="161"/>
      <c r="BQ1180" s="161"/>
      <c r="BR1180" s="161"/>
      <c r="BT1180" s="161"/>
      <c r="BU1180" s="161"/>
      <c r="BV1180" s="161"/>
      <c r="BW1180" s="161"/>
      <c r="BY1180" s="28"/>
      <c r="CI1180" s="174"/>
      <c r="CL1180" s="28"/>
      <c r="CO1180" s="28"/>
      <c r="CX1180" s="174"/>
      <c r="DA1180" s="28"/>
      <c r="DD1180" s="28"/>
    </row>
    <row r="1181" spans="47:108">
      <c r="AU1181" s="12"/>
      <c r="AV1181" s="12"/>
      <c r="AW1181" s="12"/>
      <c r="AX1181" s="12"/>
      <c r="AY1181" s="161"/>
      <c r="AZ1181" s="161"/>
      <c r="BA1181" s="161"/>
      <c r="BB1181" s="161"/>
      <c r="BC1181" s="165"/>
      <c r="BD1181" s="161"/>
      <c r="BE1181" s="161"/>
      <c r="BF1181" s="161"/>
      <c r="BG1181" s="161"/>
      <c r="BH1181" s="28"/>
      <c r="BI1181" s="161"/>
      <c r="BJ1181" s="161"/>
      <c r="BK1181" s="161"/>
      <c r="BL1181" s="161"/>
      <c r="BO1181" s="161"/>
      <c r="BP1181" s="161"/>
      <c r="BQ1181" s="161"/>
      <c r="BR1181" s="161"/>
      <c r="BT1181" s="161"/>
      <c r="BU1181" s="161"/>
      <c r="BV1181" s="161"/>
      <c r="BW1181" s="161"/>
      <c r="BY1181" s="28"/>
      <c r="CI1181" s="174"/>
      <c r="CL1181" s="28"/>
      <c r="CO1181" s="28"/>
      <c r="CX1181" s="174"/>
      <c r="DA1181" s="28"/>
      <c r="DD1181" s="28"/>
    </row>
    <row r="1182" spans="47:108">
      <c r="AU1182" s="12"/>
      <c r="AV1182" s="12"/>
      <c r="AW1182" s="12"/>
      <c r="AX1182" s="12"/>
      <c r="AY1182" s="161"/>
      <c r="AZ1182" s="161"/>
      <c r="BA1182" s="161"/>
      <c r="BB1182" s="161"/>
      <c r="BC1182" s="165"/>
      <c r="BD1182" s="161"/>
      <c r="BE1182" s="161"/>
      <c r="BF1182" s="161"/>
      <c r="BG1182" s="161"/>
      <c r="BH1182" s="28"/>
      <c r="BI1182" s="161"/>
      <c r="BJ1182" s="161"/>
      <c r="BK1182" s="161"/>
      <c r="BL1182" s="161"/>
      <c r="BO1182" s="161"/>
      <c r="BP1182" s="161"/>
      <c r="BQ1182" s="161"/>
      <c r="BR1182" s="161"/>
      <c r="BT1182" s="161"/>
      <c r="BU1182" s="161"/>
      <c r="BV1182" s="161"/>
      <c r="BW1182" s="161"/>
      <c r="BY1182" s="28"/>
      <c r="CI1182" s="174"/>
      <c r="CL1182" s="28"/>
      <c r="CO1182" s="28"/>
      <c r="CX1182" s="174"/>
      <c r="DA1182" s="28"/>
      <c r="DD1182" s="28"/>
    </row>
    <row r="1183" spans="47:108">
      <c r="AU1183" s="12"/>
      <c r="AV1183" s="12"/>
      <c r="AW1183" s="12"/>
      <c r="AX1183" s="12"/>
      <c r="AY1183" s="161"/>
      <c r="AZ1183" s="161"/>
      <c r="BA1183" s="161"/>
      <c r="BB1183" s="161"/>
      <c r="BC1183" s="165"/>
      <c r="BD1183" s="161"/>
      <c r="BE1183" s="161"/>
      <c r="BF1183" s="161"/>
      <c r="BG1183" s="161"/>
      <c r="BH1183" s="28"/>
      <c r="BI1183" s="161"/>
      <c r="BJ1183" s="161"/>
      <c r="BK1183" s="161"/>
      <c r="BL1183" s="161"/>
      <c r="BO1183" s="161"/>
      <c r="BP1183" s="161"/>
      <c r="BQ1183" s="161"/>
      <c r="BR1183" s="161"/>
      <c r="BT1183" s="161"/>
      <c r="BU1183" s="161"/>
      <c r="BV1183" s="161"/>
      <c r="BW1183" s="161"/>
      <c r="BY1183" s="28"/>
      <c r="CI1183" s="174"/>
      <c r="CL1183" s="28"/>
      <c r="CO1183" s="28"/>
      <c r="CX1183" s="174"/>
      <c r="DA1183" s="28"/>
      <c r="DD1183" s="28"/>
    </row>
    <row r="1184" spans="47:108">
      <c r="AU1184" s="12"/>
      <c r="AV1184" s="12"/>
      <c r="AW1184" s="12"/>
      <c r="AX1184" s="12"/>
      <c r="AY1184" s="161"/>
      <c r="AZ1184" s="161"/>
      <c r="BA1184" s="161"/>
      <c r="BB1184" s="161"/>
      <c r="BC1184" s="165"/>
      <c r="BD1184" s="161"/>
      <c r="BE1184" s="161"/>
      <c r="BF1184" s="161"/>
      <c r="BG1184" s="161"/>
      <c r="BH1184" s="28"/>
      <c r="BI1184" s="161"/>
      <c r="BJ1184" s="161"/>
      <c r="BK1184" s="161"/>
      <c r="BL1184" s="161"/>
      <c r="BO1184" s="161"/>
      <c r="BP1184" s="161"/>
      <c r="BQ1184" s="161"/>
      <c r="BR1184" s="161"/>
      <c r="BT1184" s="161"/>
      <c r="BU1184" s="161"/>
      <c r="BV1184" s="161"/>
      <c r="BW1184" s="161"/>
      <c r="BY1184" s="28"/>
      <c r="CI1184" s="174"/>
      <c r="CL1184" s="28"/>
      <c r="CO1184" s="28"/>
      <c r="CX1184" s="174"/>
      <c r="DA1184" s="28"/>
      <c r="DD1184" s="28"/>
    </row>
    <row r="1185" spans="47:108">
      <c r="AU1185" s="12"/>
      <c r="AV1185" s="12"/>
      <c r="AW1185" s="12"/>
      <c r="AX1185" s="12"/>
      <c r="AY1185" s="161"/>
      <c r="AZ1185" s="161"/>
      <c r="BA1185" s="161"/>
      <c r="BB1185" s="161"/>
      <c r="BC1185" s="165"/>
      <c r="BD1185" s="161"/>
      <c r="BE1185" s="161"/>
      <c r="BF1185" s="161"/>
      <c r="BG1185" s="161"/>
      <c r="BH1185" s="28"/>
      <c r="BI1185" s="161"/>
      <c r="BJ1185" s="161"/>
      <c r="BK1185" s="161"/>
      <c r="BL1185" s="161"/>
      <c r="BO1185" s="161"/>
      <c r="BP1185" s="161"/>
      <c r="BQ1185" s="161"/>
      <c r="BR1185" s="161"/>
      <c r="BT1185" s="161"/>
      <c r="BU1185" s="161"/>
      <c r="BV1185" s="161"/>
      <c r="BW1185" s="161"/>
      <c r="BY1185" s="28"/>
      <c r="CI1185" s="174"/>
      <c r="CL1185" s="28"/>
      <c r="CO1185" s="28"/>
      <c r="CX1185" s="174"/>
      <c r="DA1185" s="28"/>
      <c r="DD1185" s="28"/>
    </row>
    <row r="1186" spans="47:108">
      <c r="AU1186" s="12"/>
      <c r="AV1186" s="12"/>
      <c r="AW1186" s="12"/>
      <c r="AX1186" s="12"/>
      <c r="AY1186" s="161"/>
      <c r="AZ1186" s="161"/>
      <c r="BA1186" s="161"/>
      <c r="BB1186" s="161"/>
      <c r="BC1186" s="165"/>
      <c r="BD1186" s="161"/>
      <c r="BE1186" s="161"/>
      <c r="BF1186" s="161"/>
      <c r="BG1186" s="161"/>
      <c r="BH1186" s="28"/>
      <c r="BI1186" s="161"/>
      <c r="BJ1186" s="161"/>
      <c r="BK1186" s="161"/>
      <c r="BL1186" s="161"/>
      <c r="BO1186" s="161"/>
      <c r="BP1186" s="161"/>
      <c r="BQ1186" s="161"/>
      <c r="BR1186" s="161"/>
      <c r="BT1186" s="161"/>
      <c r="BU1186" s="161"/>
      <c r="BV1186" s="161"/>
      <c r="BW1186" s="161"/>
      <c r="BY1186" s="28"/>
      <c r="CI1186" s="174"/>
      <c r="CL1186" s="28"/>
      <c r="CO1186" s="28"/>
      <c r="CX1186" s="174"/>
      <c r="DA1186" s="28"/>
      <c r="DD1186" s="28"/>
    </row>
    <row r="1187" spans="47:108">
      <c r="AU1187" s="12"/>
      <c r="AV1187" s="12"/>
      <c r="AW1187" s="12"/>
      <c r="AX1187" s="12"/>
      <c r="AY1187" s="161"/>
      <c r="AZ1187" s="161"/>
      <c r="BA1187" s="161"/>
      <c r="BB1187" s="161"/>
      <c r="BC1187" s="165"/>
      <c r="BD1187" s="161"/>
      <c r="BE1187" s="161"/>
      <c r="BF1187" s="161"/>
      <c r="BG1187" s="161"/>
      <c r="BH1187" s="28"/>
      <c r="BI1187" s="161"/>
      <c r="BJ1187" s="161"/>
      <c r="BK1187" s="161"/>
      <c r="BL1187" s="161"/>
      <c r="BO1187" s="161"/>
      <c r="BP1187" s="161"/>
      <c r="BQ1187" s="161"/>
      <c r="BR1187" s="161"/>
      <c r="BT1187" s="161"/>
      <c r="BU1187" s="161"/>
      <c r="BV1187" s="161"/>
      <c r="BW1187" s="161"/>
      <c r="BY1187" s="28"/>
      <c r="CI1187" s="174"/>
      <c r="CL1187" s="28"/>
      <c r="CO1187" s="28"/>
      <c r="CX1187" s="174"/>
      <c r="DA1187" s="28"/>
      <c r="DD1187" s="28"/>
    </row>
    <row r="1188" spans="47:108">
      <c r="AU1188" s="12"/>
      <c r="AV1188" s="12"/>
      <c r="AW1188" s="12"/>
      <c r="AX1188" s="12"/>
      <c r="AY1188" s="161"/>
      <c r="AZ1188" s="161"/>
      <c r="BA1188" s="161"/>
      <c r="BB1188" s="161"/>
      <c r="BC1188" s="165"/>
      <c r="BD1188" s="161"/>
      <c r="BE1188" s="161"/>
      <c r="BF1188" s="161"/>
      <c r="BG1188" s="161"/>
      <c r="BH1188" s="28"/>
      <c r="BI1188" s="161"/>
      <c r="BJ1188" s="161"/>
      <c r="BK1188" s="161"/>
      <c r="BL1188" s="161"/>
      <c r="BO1188" s="161"/>
      <c r="BP1188" s="161"/>
      <c r="BQ1188" s="161"/>
      <c r="BR1188" s="161"/>
      <c r="BT1188" s="161"/>
      <c r="BU1188" s="161"/>
      <c r="BV1188" s="161"/>
      <c r="BW1188" s="161"/>
      <c r="BY1188" s="28"/>
      <c r="CI1188" s="174"/>
      <c r="CL1188" s="28"/>
      <c r="CO1188" s="28"/>
      <c r="CX1188" s="174"/>
      <c r="DA1188" s="28"/>
      <c r="DD1188" s="28"/>
    </row>
    <row r="1189" spans="47:108">
      <c r="AU1189" s="12"/>
      <c r="AV1189" s="12"/>
      <c r="AW1189" s="12"/>
      <c r="AX1189" s="12"/>
      <c r="AY1189" s="161"/>
      <c r="AZ1189" s="161"/>
      <c r="BA1189" s="161"/>
      <c r="BB1189" s="161"/>
      <c r="BC1189" s="165"/>
      <c r="BD1189" s="161"/>
      <c r="BE1189" s="161"/>
      <c r="BF1189" s="161"/>
      <c r="BG1189" s="161"/>
      <c r="BH1189" s="28"/>
      <c r="BI1189" s="161"/>
      <c r="BJ1189" s="161"/>
      <c r="BK1189" s="161"/>
      <c r="BL1189" s="161"/>
      <c r="BO1189" s="161"/>
      <c r="BP1189" s="161"/>
      <c r="BQ1189" s="161"/>
      <c r="BR1189" s="161"/>
      <c r="BT1189" s="161"/>
      <c r="BU1189" s="161"/>
      <c r="BV1189" s="161"/>
      <c r="BW1189" s="161"/>
      <c r="BY1189" s="28"/>
      <c r="CI1189" s="174"/>
      <c r="CL1189" s="28"/>
      <c r="CO1189" s="28"/>
      <c r="CX1189" s="174"/>
      <c r="DA1189" s="28"/>
      <c r="DD1189" s="28"/>
    </row>
    <row r="1190" spans="47:108">
      <c r="AU1190" s="12"/>
      <c r="AV1190" s="12"/>
      <c r="AW1190" s="12"/>
      <c r="AX1190" s="12"/>
      <c r="AY1190" s="161"/>
      <c r="AZ1190" s="161"/>
      <c r="BA1190" s="161"/>
      <c r="BB1190" s="161"/>
      <c r="BC1190" s="165"/>
      <c r="BD1190" s="161"/>
      <c r="BE1190" s="161"/>
      <c r="BF1190" s="161"/>
      <c r="BG1190" s="161"/>
      <c r="BH1190" s="28"/>
      <c r="BI1190" s="161"/>
      <c r="BJ1190" s="161"/>
      <c r="BK1190" s="161"/>
      <c r="BL1190" s="161"/>
      <c r="BO1190" s="161"/>
      <c r="BP1190" s="161"/>
      <c r="BQ1190" s="161"/>
      <c r="BR1190" s="161"/>
      <c r="BT1190" s="161"/>
      <c r="BU1190" s="161"/>
      <c r="BV1190" s="161"/>
      <c r="BW1190" s="161"/>
      <c r="BY1190" s="28"/>
      <c r="CI1190" s="174"/>
      <c r="CL1190" s="28"/>
      <c r="CO1190" s="28"/>
      <c r="CX1190" s="174"/>
      <c r="DA1190" s="28"/>
      <c r="DD1190" s="28"/>
    </row>
    <row r="1191" spans="47:108">
      <c r="AU1191" s="12"/>
      <c r="AV1191" s="12"/>
      <c r="AW1191" s="12"/>
      <c r="AX1191" s="12"/>
      <c r="AY1191" s="161"/>
      <c r="AZ1191" s="161"/>
      <c r="BA1191" s="161"/>
      <c r="BB1191" s="161"/>
      <c r="BC1191" s="165"/>
      <c r="BD1191" s="161"/>
      <c r="BE1191" s="161"/>
      <c r="BF1191" s="161"/>
      <c r="BG1191" s="161"/>
      <c r="BH1191" s="28"/>
      <c r="BI1191" s="161"/>
      <c r="BJ1191" s="161"/>
      <c r="BK1191" s="161"/>
      <c r="BL1191" s="161"/>
      <c r="BO1191" s="161"/>
      <c r="BP1191" s="161"/>
      <c r="BQ1191" s="161"/>
      <c r="BR1191" s="161"/>
      <c r="BT1191" s="161"/>
      <c r="BU1191" s="161"/>
      <c r="BV1191" s="161"/>
      <c r="BW1191" s="161"/>
      <c r="BY1191" s="28"/>
      <c r="CI1191" s="174"/>
      <c r="CL1191" s="28"/>
      <c r="CO1191" s="28"/>
      <c r="CX1191" s="174"/>
      <c r="DA1191" s="28"/>
      <c r="DD1191" s="28"/>
    </row>
    <row r="1192" spans="47:108">
      <c r="AU1192" s="12"/>
      <c r="AV1192" s="12"/>
      <c r="AW1192" s="12"/>
      <c r="AX1192" s="12"/>
      <c r="AY1192" s="161"/>
      <c r="AZ1192" s="161"/>
      <c r="BA1192" s="161"/>
      <c r="BB1192" s="161"/>
      <c r="BC1192" s="165"/>
      <c r="BD1192" s="161"/>
      <c r="BE1192" s="161"/>
      <c r="BF1192" s="161"/>
      <c r="BG1192" s="161"/>
      <c r="BH1192" s="28"/>
      <c r="BI1192" s="161"/>
      <c r="BJ1192" s="161"/>
      <c r="BK1192" s="161"/>
      <c r="BL1192" s="161"/>
      <c r="BO1192" s="161"/>
      <c r="BP1192" s="161"/>
      <c r="BQ1192" s="161"/>
      <c r="BR1192" s="161"/>
      <c r="BT1192" s="161"/>
      <c r="BU1192" s="161"/>
      <c r="BV1192" s="161"/>
      <c r="BW1192" s="161"/>
      <c r="BY1192" s="28"/>
      <c r="CI1192" s="174"/>
      <c r="CL1192" s="28"/>
      <c r="CO1192" s="28"/>
      <c r="CX1192" s="174"/>
      <c r="DA1192" s="28"/>
      <c r="DD1192" s="28"/>
    </row>
    <row r="1193" spans="47:108">
      <c r="AU1193" s="12"/>
      <c r="AV1193" s="12"/>
      <c r="AW1193" s="12"/>
      <c r="AX1193" s="12"/>
      <c r="AY1193" s="161"/>
      <c r="AZ1193" s="161"/>
      <c r="BA1193" s="161"/>
      <c r="BB1193" s="161"/>
      <c r="BC1193" s="165"/>
      <c r="BD1193" s="161"/>
      <c r="BE1193" s="161"/>
      <c r="BF1193" s="161"/>
      <c r="BG1193" s="161"/>
      <c r="BH1193" s="28"/>
      <c r="BI1193" s="161"/>
      <c r="BJ1193" s="161"/>
      <c r="BK1193" s="161"/>
      <c r="BL1193" s="161"/>
      <c r="BO1193" s="161"/>
      <c r="BP1193" s="161"/>
      <c r="BQ1193" s="161"/>
      <c r="BR1193" s="161"/>
      <c r="BT1193" s="161"/>
      <c r="BU1193" s="161"/>
      <c r="BV1193" s="161"/>
      <c r="BW1193" s="161"/>
      <c r="BY1193" s="28"/>
      <c r="CI1193" s="174"/>
      <c r="CL1193" s="28"/>
      <c r="CO1193" s="28"/>
      <c r="CX1193" s="174"/>
      <c r="DA1193" s="28"/>
      <c r="DD1193" s="28"/>
    </row>
    <row r="1194" spans="47:108">
      <c r="AU1194" s="12"/>
      <c r="AV1194" s="12"/>
      <c r="AW1194" s="12"/>
      <c r="AX1194" s="12"/>
      <c r="AY1194" s="161"/>
      <c r="AZ1194" s="161"/>
      <c r="BA1194" s="161"/>
      <c r="BB1194" s="161"/>
      <c r="BC1194" s="165"/>
      <c r="BD1194" s="161"/>
      <c r="BE1194" s="161"/>
      <c r="BF1194" s="161"/>
      <c r="BG1194" s="161"/>
      <c r="BH1194" s="28"/>
      <c r="BI1194" s="161"/>
      <c r="BJ1194" s="161"/>
      <c r="BK1194" s="161"/>
      <c r="BL1194" s="161"/>
      <c r="BO1194" s="161"/>
      <c r="BP1194" s="161"/>
      <c r="BQ1194" s="161"/>
      <c r="BR1194" s="161"/>
      <c r="BT1194" s="161"/>
      <c r="BU1194" s="161"/>
      <c r="BV1194" s="161"/>
      <c r="BW1194" s="161"/>
      <c r="BY1194" s="28"/>
      <c r="CI1194" s="174"/>
      <c r="CL1194" s="28"/>
      <c r="CO1194" s="28"/>
      <c r="CX1194" s="174"/>
      <c r="DA1194" s="28"/>
      <c r="DD1194" s="28"/>
    </row>
    <row r="1195" spans="47:108">
      <c r="AU1195" s="12"/>
      <c r="AV1195" s="12"/>
      <c r="AW1195" s="12"/>
      <c r="AX1195" s="12"/>
      <c r="AY1195" s="161"/>
      <c r="AZ1195" s="161"/>
      <c r="BA1195" s="161"/>
      <c r="BB1195" s="161"/>
      <c r="BC1195" s="165"/>
      <c r="BD1195" s="161"/>
      <c r="BE1195" s="161"/>
      <c r="BF1195" s="161"/>
      <c r="BG1195" s="161"/>
      <c r="BH1195" s="28"/>
      <c r="BI1195" s="161"/>
      <c r="BJ1195" s="161"/>
      <c r="BK1195" s="161"/>
      <c r="BL1195" s="161"/>
      <c r="BO1195" s="161"/>
      <c r="BP1195" s="161"/>
      <c r="BQ1195" s="161"/>
      <c r="BR1195" s="161"/>
      <c r="BT1195" s="161"/>
      <c r="BU1195" s="161"/>
      <c r="BV1195" s="161"/>
      <c r="BW1195" s="161"/>
      <c r="BY1195" s="28"/>
      <c r="CI1195" s="174"/>
      <c r="CL1195" s="28"/>
      <c r="CO1195" s="28"/>
      <c r="CX1195" s="174"/>
      <c r="DA1195" s="28"/>
      <c r="DD1195" s="28"/>
    </row>
    <row r="1196" spans="47:108">
      <c r="AU1196" s="12"/>
      <c r="AV1196" s="12"/>
      <c r="AW1196" s="12"/>
      <c r="AX1196" s="12"/>
      <c r="AY1196" s="161"/>
      <c r="AZ1196" s="161"/>
      <c r="BA1196" s="161"/>
      <c r="BB1196" s="161"/>
      <c r="BC1196" s="165"/>
      <c r="BD1196" s="161"/>
      <c r="BE1196" s="161"/>
      <c r="BF1196" s="161"/>
      <c r="BG1196" s="161"/>
      <c r="BH1196" s="28"/>
      <c r="BI1196" s="161"/>
      <c r="BJ1196" s="161"/>
      <c r="BK1196" s="161"/>
      <c r="BL1196" s="161"/>
      <c r="BO1196" s="161"/>
      <c r="BP1196" s="161"/>
      <c r="BQ1196" s="161"/>
      <c r="BR1196" s="161"/>
      <c r="BT1196" s="161"/>
      <c r="BU1196" s="161"/>
      <c r="BV1196" s="161"/>
      <c r="BW1196" s="161"/>
      <c r="BY1196" s="28"/>
      <c r="CI1196" s="174"/>
      <c r="CL1196" s="28"/>
      <c r="CO1196" s="28"/>
      <c r="CX1196" s="174"/>
      <c r="DA1196" s="28"/>
      <c r="DD1196" s="28"/>
    </row>
    <row r="1197" spans="47:108">
      <c r="AU1197" s="12"/>
      <c r="AV1197" s="12"/>
      <c r="AW1197" s="12"/>
      <c r="AX1197" s="12"/>
      <c r="AY1197" s="161"/>
      <c r="AZ1197" s="161"/>
      <c r="BA1197" s="161"/>
      <c r="BB1197" s="161"/>
      <c r="BC1197" s="165"/>
      <c r="BD1197" s="161"/>
      <c r="BE1197" s="161"/>
      <c r="BF1197" s="161"/>
      <c r="BG1197" s="161"/>
      <c r="BH1197" s="28"/>
      <c r="BI1197" s="161"/>
      <c r="BJ1197" s="161"/>
      <c r="BK1197" s="161"/>
      <c r="BL1197" s="161"/>
      <c r="BO1197" s="161"/>
      <c r="BP1197" s="161"/>
      <c r="BQ1197" s="161"/>
      <c r="BR1197" s="161"/>
      <c r="BT1197" s="161"/>
      <c r="BU1197" s="161"/>
      <c r="BV1197" s="161"/>
      <c r="BW1197" s="161"/>
      <c r="BY1197" s="28"/>
      <c r="CI1197" s="174"/>
      <c r="CL1197" s="28"/>
      <c r="CO1197" s="28"/>
      <c r="CX1197" s="174"/>
      <c r="DA1197" s="28"/>
      <c r="DD1197" s="28"/>
    </row>
    <row r="1198" spans="47:108">
      <c r="AU1198" s="12"/>
      <c r="AV1198" s="12"/>
      <c r="AW1198" s="12"/>
      <c r="AX1198" s="12"/>
      <c r="AY1198" s="161"/>
      <c r="AZ1198" s="161"/>
      <c r="BA1198" s="161"/>
      <c r="BB1198" s="161"/>
      <c r="BC1198" s="165"/>
      <c r="BD1198" s="161"/>
      <c r="BE1198" s="161"/>
      <c r="BF1198" s="161"/>
      <c r="BG1198" s="161"/>
      <c r="BH1198" s="28"/>
      <c r="BI1198" s="161"/>
      <c r="BJ1198" s="161"/>
      <c r="BK1198" s="161"/>
      <c r="BL1198" s="161"/>
      <c r="BO1198" s="161"/>
      <c r="BP1198" s="161"/>
      <c r="BQ1198" s="161"/>
      <c r="BR1198" s="161"/>
      <c r="BT1198" s="161"/>
      <c r="BU1198" s="161"/>
      <c r="BV1198" s="161"/>
      <c r="BW1198" s="161"/>
      <c r="BY1198" s="28"/>
      <c r="CI1198" s="174"/>
      <c r="CL1198" s="28"/>
      <c r="CO1198" s="28"/>
      <c r="CX1198" s="174"/>
      <c r="DA1198" s="28"/>
      <c r="DD1198" s="28"/>
    </row>
    <row r="1199" spans="47:108">
      <c r="AU1199" s="12"/>
      <c r="AV1199" s="12"/>
      <c r="AW1199" s="12"/>
      <c r="AX1199" s="12"/>
      <c r="AY1199" s="161"/>
      <c r="AZ1199" s="161"/>
      <c r="BA1199" s="161"/>
      <c r="BB1199" s="161"/>
      <c r="BC1199" s="165"/>
      <c r="BD1199" s="161"/>
      <c r="BE1199" s="161"/>
      <c r="BF1199" s="161"/>
      <c r="BG1199" s="161"/>
      <c r="BH1199" s="28"/>
      <c r="BI1199" s="161"/>
      <c r="BJ1199" s="161"/>
      <c r="BK1199" s="161"/>
      <c r="BL1199" s="161"/>
      <c r="BO1199" s="161"/>
      <c r="BP1199" s="161"/>
      <c r="BQ1199" s="161"/>
      <c r="BR1199" s="161"/>
      <c r="BT1199" s="161"/>
      <c r="BU1199" s="161"/>
      <c r="BV1199" s="161"/>
      <c r="BW1199" s="161"/>
      <c r="BY1199" s="28"/>
      <c r="CI1199" s="174"/>
      <c r="CL1199" s="28"/>
      <c r="CO1199" s="28"/>
      <c r="CX1199" s="174"/>
      <c r="DA1199" s="28"/>
      <c r="DD1199" s="28"/>
    </row>
    <row r="1200" spans="47:108">
      <c r="AU1200" s="12"/>
      <c r="AV1200" s="12"/>
      <c r="AW1200" s="12"/>
      <c r="AX1200" s="12"/>
      <c r="AY1200" s="161"/>
      <c r="AZ1200" s="161"/>
      <c r="BA1200" s="161"/>
      <c r="BB1200" s="161"/>
      <c r="BC1200" s="165"/>
      <c r="BD1200" s="161"/>
      <c r="BE1200" s="161"/>
      <c r="BF1200" s="161"/>
      <c r="BG1200" s="161"/>
      <c r="BH1200" s="28"/>
      <c r="BI1200" s="161"/>
      <c r="BJ1200" s="161"/>
      <c r="BK1200" s="161"/>
      <c r="BL1200" s="161"/>
      <c r="BO1200" s="161"/>
      <c r="BP1200" s="161"/>
      <c r="BQ1200" s="161"/>
      <c r="BR1200" s="161"/>
      <c r="BT1200" s="161"/>
      <c r="BU1200" s="161"/>
      <c r="BV1200" s="161"/>
      <c r="BW1200" s="161"/>
      <c r="BY1200" s="28"/>
      <c r="CI1200" s="174"/>
      <c r="CL1200" s="28"/>
      <c r="CO1200" s="28"/>
      <c r="CX1200" s="174"/>
      <c r="DA1200" s="28"/>
      <c r="DD1200" s="28"/>
    </row>
    <row r="1201" spans="47:108">
      <c r="AU1201" s="12"/>
      <c r="AV1201" s="12"/>
      <c r="AW1201" s="12"/>
      <c r="AX1201" s="12"/>
      <c r="AY1201" s="161"/>
      <c r="AZ1201" s="161"/>
      <c r="BA1201" s="161"/>
      <c r="BB1201" s="161"/>
      <c r="BC1201" s="165"/>
      <c r="BD1201" s="161"/>
      <c r="BE1201" s="161"/>
      <c r="BF1201" s="161"/>
      <c r="BG1201" s="161"/>
      <c r="BH1201" s="28"/>
      <c r="BI1201" s="161"/>
      <c r="BJ1201" s="161"/>
      <c r="BK1201" s="161"/>
      <c r="BL1201" s="161"/>
      <c r="BO1201" s="161"/>
      <c r="BP1201" s="161"/>
      <c r="BQ1201" s="161"/>
      <c r="BR1201" s="161"/>
      <c r="BT1201" s="161"/>
      <c r="BU1201" s="161"/>
      <c r="BV1201" s="161"/>
      <c r="BW1201" s="161"/>
      <c r="BY1201" s="28"/>
      <c r="CI1201" s="174"/>
      <c r="CL1201" s="28"/>
      <c r="CO1201" s="28"/>
      <c r="CX1201" s="174"/>
      <c r="DA1201" s="28"/>
      <c r="DD1201" s="28"/>
    </row>
    <row r="1202" spans="47:108">
      <c r="AU1202" s="12"/>
      <c r="AV1202" s="12"/>
      <c r="AW1202" s="12"/>
      <c r="AX1202" s="12"/>
      <c r="AY1202" s="161"/>
      <c r="AZ1202" s="161"/>
      <c r="BA1202" s="161"/>
      <c r="BB1202" s="161"/>
      <c r="BC1202" s="165"/>
      <c r="BD1202" s="161"/>
      <c r="BE1202" s="161"/>
      <c r="BF1202" s="161"/>
      <c r="BG1202" s="161"/>
      <c r="BH1202" s="28"/>
      <c r="BI1202" s="161"/>
      <c r="BJ1202" s="161"/>
      <c r="BK1202" s="161"/>
      <c r="BL1202" s="161"/>
      <c r="BO1202" s="161"/>
      <c r="BP1202" s="161"/>
      <c r="BQ1202" s="161"/>
      <c r="BR1202" s="161"/>
      <c r="BT1202" s="161"/>
      <c r="BU1202" s="161"/>
      <c r="BV1202" s="161"/>
      <c r="BW1202" s="161"/>
      <c r="BY1202" s="28"/>
      <c r="CI1202" s="174"/>
      <c r="CL1202" s="28"/>
      <c r="CO1202" s="28"/>
      <c r="CX1202" s="174"/>
      <c r="DA1202" s="28"/>
      <c r="DD1202" s="28"/>
    </row>
    <row r="1203" spans="47:108">
      <c r="AU1203" s="12"/>
      <c r="AV1203" s="12"/>
      <c r="AW1203" s="12"/>
      <c r="AX1203" s="12"/>
      <c r="AY1203" s="161"/>
      <c r="AZ1203" s="161"/>
      <c r="BA1203" s="161"/>
      <c r="BB1203" s="161"/>
      <c r="BC1203" s="165"/>
      <c r="BD1203" s="161"/>
      <c r="BE1203" s="161"/>
      <c r="BF1203" s="161"/>
      <c r="BG1203" s="161"/>
      <c r="BH1203" s="28"/>
      <c r="BI1203" s="161"/>
      <c r="BJ1203" s="161"/>
      <c r="BK1203" s="161"/>
      <c r="BL1203" s="161"/>
      <c r="BO1203" s="161"/>
      <c r="BP1203" s="161"/>
      <c r="BQ1203" s="161"/>
      <c r="BR1203" s="161"/>
      <c r="BT1203" s="161"/>
      <c r="BU1203" s="161"/>
      <c r="BV1203" s="161"/>
      <c r="BW1203" s="161"/>
      <c r="BY1203" s="28"/>
      <c r="CI1203" s="174"/>
      <c r="CL1203" s="28"/>
      <c r="CO1203" s="28"/>
      <c r="CX1203" s="174"/>
      <c r="DA1203" s="28"/>
      <c r="DD1203" s="28"/>
    </row>
    <row r="1204" spans="47:108">
      <c r="AU1204" s="12"/>
      <c r="AV1204" s="12"/>
      <c r="AW1204" s="12"/>
      <c r="AX1204" s="12"/>
      <c r="AY1204" s="161"/>
      <c r="AZ1204" s="161"/>
      <c r="BA1204" s="161"/>
      <c r="BB1204" s="161"/>
      <c r="BC1204" s="165"/>
      <c r="BD1204" s="161"/>
      <c r="BE1204" s="161"/>
      <c r="BF1204" s="161"/>
      <c r="BG1204" s="161"/>
      <c r="BH1204" s="28"/>
      <c r="BI1204" s="161"/>
      <c r="BJ1204" s="161"/>
      <c r="BK1204" s="161"/>
      <c r="BL1204" s="161"/>
      <c r="BO1204" s="161"/>
      <c r="BP1204" s="161"/>
      <c r="BQ1204" s="161"/>
      <c r="BR1204" s="161"/>
      <c r="BT1204" s="161"/>
      <c r="BU1204" s="161"/>
      <c r="BV1204" s="161"/>
      <c r="BW1204" s="161"/>
      <c r="BY1204" s="28"/>
      <c r="CI1204" s="174"/>
      <c r="CL1204" s="28"/>
      <c r="CO1204" s="28"/>
      <c r="CX1204" s="174"/>
      <c r="DA1204" s="28"/>
      <c r="DD1204" s="28"/>
    </row>
    <row r="1205" spans="47:108">
      <c r="AU1205" s="12"/>
      <c r="AV1205" s="12"/>
      <c r="AW1205" s="12"/>
      <c r="AX1205" s="12"/>
      <c r="AY1205" s="161"/>
      <c r="AZ1205" s="161"/>
      <c r="BA1205" s="161"/>
      <c r="BB1205" s="161"/>
      <c r="BC1205" s="165"/>
      <c r="BD1205" s="161"/>
      <c r="BE1205" s="161"/>
      <c r="BF1205" s="161"/>
      <c r="BG1205" s="161"/>
      <c r="BH1205" s="28"/>
      <c r="BI1205" s="161"/>
      <c r="BJ1205" s="161"/>
      <c r="BK1205" s="161"/>
      <c r="BL1205" s="161"/>
      <c r="BO1205" s="161"/>
      <c r="BP1205" s="161"/>
      <c r="BQ1205" s="161"/>
      <c r="BR1205" s="161"/>
      <c r="BT1205" s="161"/>
      <c r="BU1205" s="161"/>
      <c r="BV1205" s="161"/>
      <c r="BW1205" s="161"/>
      <c r="BY1205" s="28"/>
      <c r="CI1205" s="174"/>
      <c r="CL1205" s="28"/>
      <c r="CO1205" s="28"/>
      <c r="CX1205" s="174"/>
      <c r="DA1205" s="28"/>
      <c r="DD1205" s="28"/>
    </row>
    <row r="1206" spans="47:108">
      <c r="AU1206" s="12"/>
      <c r="AV1206" s="12"/>
      <c r="AW1206" s="12"/>
      <c r="AX1206" s="12"/>
      <c r="AY1206" s="161"/>
      <c r="AZ1206" s="161"/>
      <c r="BA1206" s="161"/>
      <c r="BB1206" s="161"/>
      <c r="BC1206" s="165"/>
      <c r="BD1206" s="161"/>
      <c r="BE1206" s="161"/>
      <c r="BF1206" s="161"/>
      <c r="BG1206" s="161"/>
      <c r="BH1206" s="28"/>
      <c r="BI1206" s="161"/>
      <c r="BJ1206" s="161"/>
      <c r="BK1206" s="161"/>
      <c r="BL1206" s="161"/>
      <c r="BO1206" s="161"/>
      <c r="BP1206" s="161"/>
      <c r="BQ1206" s="161"/>
      <c r="BR1206" s="161"/>
      <c r="BT1206" s="161"/>
      <c r="BU1206" s="161"/>
      <c r="BV1206" s="161"/>
      <c r="BW1206" s="161"/>
      <c r="BY1206" s="28"/>
      <c r="CI1206" s="174"/>
      <c r="CL1206" s="28"/>
      <c r="CO1206" s="28"/>
      <c r="CX1206" s="174"/>
      <c r="DA1206" s="28"/>
      <c r="DD1206" s="28"/>
    </row>
    <row r="1207" spans="47:108">
      <c r="AU1207" s="12"/>
      <c r="AV1207" s="12"/>
      <c r="AW1207" s="12"/>
      <c r="AX1207" s="12"/>
      <c r="AY1207" s="161"/>
      <c r="AZ1207" s="161"/>
      <c r="BA1207" s="161"/>
      <c r="BB1207" s="161"/>
      <c r="BC1207" s="165"/>
      <c r="BD1207" s="161"/>
      <c r="BE1207" s="161"/>
      <c r="BF1207" s="161"/>
      <c r="BG1207" s="161"/>
      <c r="BH1207" s="28"/>
      <c r="BI1207" s="161"/>
      <c r="BJ1207" s="161"/>
      <c r="BK1207" s="161"/>
      <c r="BL1207" s="161"/>
      <c r="BO1207" s="161"/>
      <c r="BP1207" s="161"/>
      <c r="BQ1207" s="161"/>
      <c r="BR1207" s="161"/>
      <c r="BT1207" s="161"/>
      <c r="BU1207" s="161"/>
      <c r="BV1207" s="161"/>
      <c r="BW1207" s="161"/>
      <c r="BY1207" s="28"/>
      <c r="CI1207" s="174"/>
      <c r="CL1207" s="28"/>
      <c r="CO1207" s="28"/>
      <c r="CX1207" s="174"/>
      <c r="DA1207" s="28"/>
      <c r="DD1207" s="28"/>
    </row>
    <row r="1208" spans="47:108">
      <c r="AU1208" s="12"/>
      <c r="AV1208" s="12"/>
      <c r="AW1208" s="12"/>
      <c r="AX1208" s="12"/>
      <c r="AY1208" s="161"/>
      <c r="AZ1208" s="161"/>
      <c r="BA1208" s="161"/>
      <c r="BB1208" s="161"/>
      <c r="BC1208" s="165"/>
      <c r="BD1208" s="161"/>
      <c r="BE1208" s="161"/>
      <c r="BF1208" s="161"/>
      <c r="BG1208" s="161"/>
      <c r="BH1208" s="28"/>
      <c r="BI1208" s="161"/>
      <c r="BJ1208" s="161"/>
      <c r="BK1208" s="161"/>
      <c r="BL1208" s="161"/>
      <c r="BO1208" s="161"/>
      <c r="BP1208" s="161"/>
      <c r="BQ1208" s="161"/>
      <c r="BR1208" s="161"/>
      <c r="BT1208" s="161"/>
      <c r="BU1208" s="161"/>
      <c r="BV1208" s="161"/>
      <c r="BW1208" s="161"/>
      <c r="BY1208" s="28"/>
      <c r="CI1208" s="174"/>
      <c r="CL1208" s="28"/>
      <c r="CO1208" s="28"/>
      <c r="CX1208" s="174"/>
      <c r="DA1208" s="28"/>
      <c r="DD1208" s="28"/>
    </row>
    <row r="1209" spans="47:108">
      <c r="AU1209" s="12"/>
      <c r="AV1209" s="12"/>
      <c r="AW1209" s="12"/>
      <c r="AX1209" s="12"/>
      <c r="AY1209" s="161"/>
      <c r="AZ1209" s="161"/>
      <c r="BA1209" s="161"/>
      <c r="BB1209" s="161"/>
      <c r="BC1209" s="165"/>
      <c r="BD1209" s="161"/>
      <c r="BE1209" s="161"/>
      <c r="BF1209" s="161"/>
      <c r="BG1209" s="161"/>
      <c r="BH1209" s="28"/>
      <c r="BI1209" s="161"/>
      <c r="BJ1209" s="161"/>
      <c r="BK1209" s="161"/>
      <c r="BL1209" s="161"/>
      <c r="BO1209" s="161"/>
      <c r="BP1209" s="161"/>
      <c r="BQ1209" s="161"/>
      <c r="BR1209" s="161"/>
      <c r="BT1209" s="161"/>
      <c r="BU1209" s="161"/>
      <c r="BV1209" s="161"/>
      <c r="BW1209" s="161"/>
      <c r="BY1209" s="28"/>
      <c r="CI1209" s="174"/>
      <c r="CL1209" s="28"/>
      <c r="CO1209" s="28"/>
      <c r="CX1209" s="174"/>
      <c r="DA1209" s="28"/>
      <c r="DD1209" s="28"/>
    </row>
    <row r="1210" spans="47:108">
      <c r="AU1210" s="12"/>
      <c r="AV1210" s="12"/>
      <c r="AW1210" s="12"/>
      <c r="AX1210" s="12"/>
      <c r="AY1210" s="161"/>
      <c r="AZ1210" s="161"/>
      <c r="BA1210" s="161"/>
      <c r="BB1210" s="161"/>
      <c r="BC1210" s="165"/>
      <c r="BD1210" s="161"/>
      <c r="BE1210" s="161"/>
      <c r="BF1210" s="161"/>
      <c r="BG1210" s="161"/>
      <c r="BH1210" s="28"/>
      <c r="BI1210" s="161"/>
      <c r="BJ1210" s="161"/>
      <c r="BK1210" s="161"/>
      <c r="BL1210" s="161"/>
      <c r="BO1210" s="161"/>
      <c r="BP1210" s="161"/>
      <c r="BQ1210" s="161"/>
      <c r="BR1210" s="161"/>
      <c r="BT1210" s="161"/>
      <c r="BU1210" s="161"/>
      <c r="BV1210" s="161"/>
      <c r="BW1210" s="161"/>
      <c r="BY1210" s="28"/>
      <c r="CI1210" s="174"/>
      <c r="CL1210" s="28"/>
      <c r="CO1210" s="28"/>
      <c r="CX1210" s="174"/>
      <c r="DA1210" s="28"/>
      <c r="DD1210" s="28"/>
    </row>
    <row r="1211" spans="47:108">
      <c r="AU1211" s="12"/>
      <c r="AV1211" s="12"/>
      <c r="AW1211" s="12"/>
      <c r="AX1211" s="12"/>
      <c r="AY1211" s="161"/>
      <c r="AZ1211" s="161"/>
      <c r="BA1211" s="161"/>
      <c r="BB1211" s="161"/>
      <c r="BC1211" s="165"/>
      <c r="BD1211" s="161"/>
      <c r="BE1211" s="161"/>
      <c r="BF1211" s="161"/>
      <c r="BG1211" s="161"/>
      <c r="BH1211" s="28"/>
      <c r="BI1211" s="161"/>
      <c r="BJ1211" s="161"/>
      <c r="BK1211" s="161"/>
      <c r="BL1211" s="161"/>
      <c r="BO1211" s="161"/>
      <c r="BP1211" s="161"/>
      <c r="BQ1211" s="161"/>
      <c r="BR1211" s="161"/>
      <c r="BT1211" s="161"/>
      <c r="BU1211" s="161"/>
      <c r="BV1211" s="161"/>
      <c r="BW1211" s="161"/>
      <c r="BY1211" s="28"/>
      <c r="CI1211" s="174"/>
      <c r="CL1211" s="28"/>
      <c r="CO1211" s="28"/>
      <c r="CX1211" s="174"/>
      <c r="DA1211" s="28"/>
      <c r="DD1211" s="28"/>
    </row>
    <row r="1212" spans="47:108">
      <c r="AU1212" s="12"/>
      <c r="AV1212" s="12"/>
      <c r="AW1212" s="12"/>
      <c r="AX1212" s="12"/>
      <c r="AY1212" s="161"/>
      <c r="AZ1212" s="161"/>
      <c r="BA1212" s="161"/>
      <c r="BB1212" s="161"/>
      <c r="BC1212" s="165"/>
      <c r="BD1212" s="161"/>
      <c r="BE1212" s="161"/>
      <c r="BF1212" s="161"/>
      <c r="BG1212" s="161"/>
      <c r="BH1212" s="28"/>
      <c r="BI1212" s="161"/>
      <c r="BJ1212" s="161"/>
      <c r="BK1212" s="161"/>
      <c r="BL1212" s="161"/>
      <c r="BO1212" s="161"/>
      <c r="BP1212" s="161"/>
      <c r="BQ1212" s="161"/>
      <c r="BR1212" s="161"/>
      <c r="BT1212" s="161"/>
      <c r="BU1212" s="161"/>
      <c r="BV1212" s="161"/>
      <c r="BW1212" s="161"/>
      <c r="BY1212" s="28"/>
      <c r="CI1212" s="174"/>
      <c r="CL1212" s="28"/>
      <c r="CO1212" s="28"/>
      <c r="CX1212" s="174"/>
      <c r="DA1212" s="28"/>
      <c r="DD1212" s="28"/>
    </row>
    <row r="1213" spans="47:108">
      <c r="AU1213" s="12"/>
      <c r="AV1213" s="12"/>
      <c r="AW1213" s="12"/>
      <c r="AX1213" s="12"/>
      <c r="AY1213" s="161"/>
      <c r="AZ1213" s="161"/>
      <c r="BA1213" s="161"/>
      <c r="BB1213" s="161"/>
      <c r="BC1213" s="165"/>
      <c r="BD1213" s="161"/>
      <c r="BE1213" s="161"/>
      <c r="BF1213" s="161"/>
      <c r="BG1213" s="161"/>
      <c r="BH1213" s="28"/>
      <c r="BI1213" s="161"/>
      <c r="BJ1213" s="161"/>
      <c r="BK1213" s="161"/>
      <c r="BL1213" s="161"/>
      <c r="BO1213" s="161"/>
      <c r="BP1213" s="161"/>
      <c r="BQ1213" s="161"/>
      <c r="BR1213" s="161"/>
      <c r="BT1213" s="161"/>
      <c r="BU1213" s="161"/>
      <c r="BV1213" s="161"/>
      <c r="BW1213" s="161"/>
      <c r="BY1213" s="28"/>
      <c r="CI1213" s="174"/>
      <c r="CL1213" s="28"/>
      <c r="CO1213" s="28"/>
      <c r="CX1213" s="174"/>
      <c r="DA1213" s="28"/>
      <c r="DD1213" s="28"/>
    </row>
    <row r="1214" spans="47:108">
      <c r="AU1214" s="12"/>
      <c r="AV1214" s="12"/>
      <c r="AW1214" s="12"/>
      <c r="AX1214" s="12"/>
      <c r="AY1214" s="161"/>
      <c r="AZ1214" s="161"/>
      <c r="BA1214" s="161"/>
      <c r="BB1214" s="161"/>
      <c r="BC1214" s="165"/>
      <c r="BD1214" s="161"/>
      <c r="BE1214" s="161"/>
      <c r="BF1214" s="161"/>
      <c r="BG1214" s="161"/>
      <c r="BH1214" s="28"/>
      <c r="BI1214" s="161"/>
      <c r="BJ1214" s="161"/>
      <c r="BK1214" s="161"/>
      <c r="BL1214" s="161"/>
      <c r="BO1214" s="161"/>
      <c r="BP1214" s="161"/>
      <c r="BQ1214" s="161"/>
      <c r="BR1214" s="161"/>
      <c r="BT1214" s="161"/>
      <c r="BU1214" s="161"/>
      <c r="BV1214" s="161"/>
      <c r="BW1214" s="161"/>
      <c r="BY1214" s="28"/>
      <c r="CI1214" s="174"/>
      <c r="CL1214" s="28"/>
      <c r="CO1214" s="28"/>
      <c r="CX1214" s="174"/>
      <c r="DA1214" s="28"/>
      <c r="DD1214" s="28"/>
    </row>
    <row r="1215" spans="47:108">
      <c r="AU1215" s="12"/>
      <c r="AV1215" s="12"/>
      <c r="AW1215" s="12"/>
      <c r="AX1215" s="12"/>
      <c r="AY1215" s="161"/>
      <c r="AZ1215" s="161"/>
      <c r="BA1215" s="161"/>
      <c r="BB1215" s="161"/>
      <c r="BC1215" s="165"/>
      <c r="BD1215" s="161"/>
      <c r="BE1215" s="161"/>
      <c r="BF1215" s="161"/>
      <c r="BG1215" s="161"/>
      <c r="BH1215" s="28"/>
      <c r="BI1215" s="161"/>
      <c r="BJ1215" s="161"/>
      <c r="BK1215" s="161"/>
      <c r="BL1215" s="161"/>
      <c r="BO1215" s="161"/>
      <c r="BP1215" s="161"/>
      <c r="BQ1215" s="161"/>
      <c r="BR1215" s="161"/>
      <c r="BT1215" s="161"/>
      <c r="BU1215" s="161"/>
      <c r="BV1215" s="161"/>
      <c r="BW1215" s="161"/>
      <c r="BY1215" s="28"/>
      <c r="CI1215" s="174"/>
      <c r="CL1215" s="28"/>
      <c r="CO1215" s="28"/>
      <c r="CX1215" s="174"/>
      <c r="DA1215" s="28"/>
      <c r="DD1215" s="28"/>
    </row>
    <row r="1216" spans="47:108">
      <c r="AU1216" s="12"/>
      <c r="AV1216" s="12"/>
      <c r="AW1216" s="12"/>
      <c r="AX1216" s="12"/>
      <c r="AY1216" s="161"/>
      <c r="AZ1216" s="161"/>
      <c r="BA1216" s="161"/>
      <c r="BB1216" s="161"/>
      <c r="BC1216" s="165"/>
      <c r="BD1216" s="161"/>
      <c r="BE1216" s="161"/>
      <c r="BF1216" s="161"/>
      <c r="BG1216" s="161"/>
      <c r="BH1216" s="28"/>
      <c r="BI1216" s="161"/>
      <c r="BJ1216" s="161"/>
      <c r="BK1216" s="161"/>
      <c r="BL1216" s="161"/>
      <c r="BO1216" s="161"/>
      <c r="BP1216" s="161"/>
      <c r="BQ1216" s="161"/>
      <c r="BR1216" s="161"/>
      <c r="BT1216" s="161"/>
      <c r="BU1216" s="161"/>
      <c r="BV1216" s="161"/>
      <c r="BW1216" s="161"/>
      <c r="BY1216" s="28"/>
      <c r="CI1216" s="174"/>
      <c r="CL1216" s="28"/>
      <c r="CO1216" s="28"/>
      <c r="CX1216" s="174"/>
      <c r="DA1216" s="28"/>
      <c r="DD1216" s="28"/>
    </row>
    <row r="1217" spans="47:108">
      <c r="AU1217" s="12"/>
      <c r="AV1217" s="12"/>
      <c r="AW1217" s="12"/>
      <c r="AX1217" s="12"/>
      <c r="AY1217" s="161"/>
      <c r="AZ1217" s="161"/>
      <c r="BA1217" s="161"/>
      <c r="BB1217" s="161"/>
      <c r="BC1217" s="165"/>
      <c r="BD1217" s="161"/>
      <c r="BE1217" s="161"/>
      <c r="BF1217" s="161"/>
      <c r="BG1217" s="161"/>
      <c r="BH1217" s="28"/>
      <c r="BI1217" s="161"/>
      <c r="BJ1217" s="161"/>
      <c r="BK1217" s="161"/>
      <c r="BL1217" s="161"/>
      <c r="BO1217" s="161"/>
      <c r="BP1217" s="161"/>
      <c r="BQ1217" s="161"/>
      <c r="BR1217" s="161"/>
      <c r="BT1217" s="161"/>
      <c r="BU1217" s="161"/>
      <c r="BV1217" s="161"/>
      <c r="BW1217" s="161"/>
      <c r="BY1217" s="28"/>
      <c r="CI1217" s="174"/>
      <c r="CL1217" s="28"/>
      <c r="CO1217" s="28"/>
      <c r="CX1217" s="174"/>
      <c r="DA1217" s="28"/>
      <c r="DD1217" s="28"/>
    </row>
    <row r="1218" spans="47:108">
      <c r="AU1218" s="12"/>
      <c r="AV1218" s="12"/>
      <c r="AW1218" s="12"/>
      <c r="AX1218" s="12"/>
      <c r="AY1218" s="161"/>
      <c r="AZ1218" s="161"/>
      <c r="BA1218" s="161"/>
      <c r="BB1218" s="161"/>
      <c r="BC1218" s="165"/>
      <c r="BD1218" s="161"/>
      <c r="BE1218" s="161"/>
      <c r="BF1218" s="161"/>
      <c r="BG1218" s="161"/>
      <c r="BH1218" s="28"/>
      <c r="BI1218" s="161"/>
      <c r="BJ1218" s="161"/>
      <c r="BK1218" s="161"/>
      <c r="BL1218" s="161"/>
      <c r="BO1218" s="161"/>
      <c r="BP1218" s="161"/>
      <c r="BQ1218" s="161"/>
      <c r="BR1218" s="161"/>
      <c r="BT1218" s="161"/>
      <c r="BU1218" s="161"/>
      <c r="BV1218" s="161"/>
      <c r="BW1218" s="161"/>
      <c r="BY1218" s="28"/>
      <c r="CI1218" s="174"/>
      <c r="CL1218" s="28"/>
      <c r="CO1218" s="28"/>
      <c r="CX1218" s="174"/>
      <c r="DA1218" s="28"/>
      <c r="DD1218" s="28"/>
    </row>
    <row r="1219" spans="47:108">
      <c r="AU1219" s="12"/>
      <c r="AV1219" s="12"/>
      <c r="AW1219" s="12"/>
      <c r="AX1219" s="12"/>
      <c r="AY1219" s="161"/>
      <c r="AZ1219" s="161"/>
      <c r="BA1219" s="161"/>
      <c r="BB1219" s="161"/>
      <c r="BC1219" s="165"/>
      <c r="BD1219" s="161"/>
      <c r="BE1219" s="161"/>
      <c r="BF1219" s="161"/>
      <c r="BG1219" s="161"/>
      <c r="BH1219" s="28"/>
      <c r="BI1219" s="161"/>
      <c r="BJ1219" s="161"/>
      <c r="BK1219" s="161"/>
      <c r="BL1219" s="161"/>
      <c r="BO1219" s="161"/>
      <c r="BP1219" s="161"/>
      <c r="BQ1219" s="161"/>
      <c r="BR1219" s="161"/>
      <c r="BT1219" s="161"/>
      <c r="BU1219" s="161"/>
      <c r="BV1219" s="161"/>
      <c r="BW1219" s="161"/>
      <c r="BY1219" s="28"/>
      <c r="CI1219" s="174"/>
      <c r="CL1219" s="28"/>
      <c r="CO1219" s="28"/>
      <c r="CX1219" s="174"/>
      <c r="DA1219" s="28"/>
      <c r="DD1219" s="28"/>
    </row>
    <row r="1220" spans="47:108">
      <c r="AU1220" s="12"/>
      <c r="AV1220" s="12"/>
      <c r="AW1220" s="12"/>
      <c r="AX1220" s="12"/>
      <c r="AY1220" s="161"/>
      <c r="AZ1220" s="161"/>
      <c r="BA1220" s="161"/>
      <c r="BB1220" s="161"/>
      <c r="BC1220" s="165"/>
      <c r="BD1220" s="161"/>
      <c r="BE1220" s="161"/>
      <c r="BF1220" s="161"/>
      <c r="BG1220" s="161"/>
      <c r="BH1220" s="28"/>
      <c r="BI1220" s="161"/>
      <c r="BJ1220" s="161"/>
      <c r="BK1220" s="161"/>
      <c r="BL1220" s="161"/>
      <c r="BO1220" s="161"/>
      <c r="BP1220" s="161"/>
      <c r="BQ1220" s="161"/>
      <c r="BR1220" s="161"/>
      <c r="BT1220" s="161"/>
      <c r="BU1220" s="161"/>
      <c r="BV1220" s="161"/>
      <c r="BW1220" s="161"/>
      <c r="BY1220" s="28"/>
      <c r="CI1220" s="174"/>
      <c r="CL1220" s="28"/>
      <c r="CO1220" s="28"/>
      <c r="CX1220" s="174"/>
      <c r="DA1220" s="28"/>
      <c r="DD1220" s="28"/>
    </row>
    <row r="1221" spans="47:108">
      <c r="AU1221" s="12"/>
      <c r="AV1221" s="12"/>
      <c r="AW1221" s="12"/>
      <c r="AX1221" s="12"/>
      <c r="AY1221" s="161"/>
      <c r="AZ1221" s="161"/>
      <c r="BA1221" s="161"/>
      <c r="BB1221" s="161"/>
      <c r="BC1221" s="165"/>
      <c r="BD1221" s="161"/>
      <c r="BE1221" s="161"/>
      <c r="BF1221" s="161"/>
      <c r="BG1221" s="161"/>
      <c r="BH1221" s="28"/>
      <c r="BI1221" s="161"/>
      <c r="BJ1221" s="161"/>
      <c r="BK1221" s="161"/>
      <c r="BL1221" s="161"/>
      <c r="BO1221" s="161"/>
      <c r="BP1221" s="161"/>
      <c r="BQ1221" s="161"/>
      <c r="BR1221" s="161"/>
      <c r="BT1221" s="161"/>
      <c r="BU1221" s="161"/>
      <c r="BV1221" s="161"/>
      <c r="BW1221" s="161"/>
      <c r="BY1221" s="28"/>
      <c r="CI1221" s="174"/>
      <c r="CL1221" s="28"/>
      <c r="CO1221" s="28"/>
      <c r="CX1221" s="174"/>
      <c r="DA1221" s="28"/>
      <c r="DD1221" s="28"/>
    </row>
    <row r="1222" spans="47:108">
      <c r="AU1222" s="12"/>
      <c r="AV1222" s="12"/>
      <c r="AW1222" s="12"/>
      <c r="AX1222" s="12"/>
      <c r="AY1222" s="161"/>
      <c r="AZ1222" s="161"/>
      <c r="BA1222" s="161"/>
      <c r="BB1222" s="161"/>
      <c r="BC1222" s="165"/>
      <c r="BD1222" s="161"/>
      <c r="BE1222" s="161"/>
      <c r="BF1222" s="161"/>
      <c r="BG1222" s="161"/>
      <c r="BH1222" s="28"/>
      <c r="BI1222" s="161"/>
      <c r="BJ1222" s="161"/>
      <c r="BK1222" s="161"/>
      <c r="BL1222" s="161"/>
      <c r="BO1222" s="161"/>
      <c r="BP1222" s="161"/>
      <c r="BQ1222" s="161"/>
      <c r="BR1222" s="161"/>
      <c r="BT1222" s="161"/>
      <c r="BU1222" s="161"/>
      <c r="BV1222" s="161"/>
      <c r="BW1222" s="161"/>
      <c r="BY1222" s="28"/>
      <c r="CI1222" s="174"/>
      <c r="CL1222" s="28"/>
      <c r="CO1222" s="28"/>
      <c r="CX1222" s="174"/>
      <c r="DA1222" s="28"/>
      <c r="DD1222" s="28"/>
    </row>
    <row r="1223" spans="47:108">
      <c r="AU1223" s="12"/>
      <c r="AV1223" s="12"/>
      <c r="AW1223" s="12"/>
      <c r="AX1223" s="12"/>
      <c r="AY1223" s="161"/>
      <c r="AZ1223" s="161"/>
      <c r="BA1223" s="161"/>
      <c r="BB1223" s="161"/>
      <c r="BC1223" s="165"/>
      <c r="BD1223" s="161"/>
      <c r="BE1223" s="161"/>
      <c r="BF1223" s="161"/>
      <c r="BG1223" s="161"/>
      <c r="BH1223" s="28"/>
      <c r="BI1223" s="161"/>
      <c r="BJ1223" s="161"/>
      <c r="BK1223" s="161"/>
      <c r="BL1223" s="161"/>
      <c r="BO1223" s="161"/>
      <c r="BP1223" s="161"/>
      <c r="BQ1223" s="161"/>
      <c r="BR1223" s="161"/>
      <c r="BT1223" s="161"/>
      <c r="BU1223" s="161"/>
      <c r="BV1223" s="161"/>
      <c r="BW1223" s="161"/>
      <c r="BY1223" s="28"/>
      <c r="CI1223" s="174"/>
      <c r="CL1223" s="28"/>
      <c r="CO1223" s="28"/>
      <c r="CX1223" s="174"/>
      <c r="DA1223" s="28"/>
      <c r="DD1223" s="28"/>
    </row>
    <row r="1224" spans="47:108">
      <c r="AU1224" s="12"/>
      <c r="AV1224" s="12"/>
      <c r="AW1224" s="12"/>
      <c r="AX1224" s="12"/>
      <c r="AY1224" s="161"/>
      <c r="AZ1224" s="161"/>
      <c r="BA1224" s="161"/>
      <c r="BB1224" s="161"/>
      <c r="BC1224" s="165"/>
      <c r="BD1224" s="161"/>
      <c r="BE1224" s="161"/>
      <c r="BF1224" s="161"/>
      <c r="BG1224" s="161"/>
      <c r="BH1224" s="28"/>
      <c r="BI1224" s="161"/>
      <c r="BJ1224" s="161"/>
      <c r="BK1224" s="161"/>
      <c r="BL1224" s="161"/>
      <c r="BO1224" s="161"/>
      <c r="BP1224" s="161"/>
      <c r="BQ1224" s="161"/>
      <c r="BR1224" s="161"/>
      <c r="BT1224" s="161"/>
      <c r="BU1224" s="161"/>
      <c r="BV1224" s="161"/>
      <c r="BW1224" s="161"/>
      <c r="BY1224" s="28"/>
      <c r="CI1224" s="174"/>
      <c r="CL1224" s="28"/>
      <c r="CO1224" s="28"/>
      <c r="CX1224" s="174"/>
      <c r="DA1224" s="28"/>
      <c r="DD1224" s="28"/>
    </row>
    <row r="1225" spans="47:108">
      <c r="AU1225" s="12"/>
      <c r="AV1225" s="12"/>
      <c r="AW1225" s="12"/>
      <c r="AX1225" s="12"/>
      <c r="AY1225" s="161"/>
      <c r="AZ1225" s="161"/>
      <c r="BA1225" s="161"/>
      <c r="BB1225" s="161"/>
      <c r="BC1225" s="165"/>
      <c r="BD1225" s="161"/>
      <c r="BE1225" s="161"/>
      <c r="BF1225" s="161"/>
      <c r="BG1225" s="161"/>
      <c r="BH1225" s="28"/>
      <c r="BI1225" s="161"/>
      <c r="BJ1225" s="161"/>
      <c r="BK1225" s="161"/>
      <c r="BL1225" s="161"/>
      <c r="BO1225" s="161"/>
      <c r="BP1225" s="161"/>
      <c r="BQ1225" s="161"/>
      <c r="BR1225" s="161"/>
      <c r="BT1225" s="161"/>
      <c r="BU1225" s="161"/>
      <c r="BV1225" s="161"/>
      <c r="BW1225" s="161"/>
      <c r="BY1225" s="28"/>
      <c r="CI1225" s="174"/>
      <c r="CL1225" s="28"/>
      <c r="CO1225" s="28"/>
      <c r="CX1225" s="174"/>
      <c r="DA1225" s="28"/>
      <c r="DD1225" s="28"/>
    </row>
    <row r="1226" spans="47:108">
      <c r="AU1226" s="12"/>
      <c r="AV1226" s="12"/>
      <c r="AW1226" s="12"/>
      <c r="AX1226" s="12"/>
      <c r="AY1226" s="161"/>
      <c r="AZ1226" s="161"/>
      <c r="BA1226" s="161"/>
      <c r="BB1226" s="161"/>
      <c r="BC1226" s="165"/>
      <c r="BD1226" s="161"/>
      <c r="BE1226" s="161"/>
      <c r="BF1226" s="161"/>
      <c r="BG1226" s="161"/>
      <c r="BH1226" s="28"/>
      <c r="BI1226" s="161"/>
      <c r="BJ1226" s="161"/>
      <c r="BK1226" s="161"/>
      <c r="BL1226" s="161"/>
      <c r="BO1226" s="161"/>
      <c r="BP1226" s="161"/>
      <c r="BQ1226" s="161"/>
      <c r="BR1226" s="161"/>
      <c r="BT1226" s="161"/>
      <c r="BU1226" s="161"/>
      <c r="BV1226" s="161"/>
      <c r="BW1226" s="161"/>
      <c r="BY1226" s="28"/>
      <c r="CI1226" s="174"/>
      <c r="CL1226" s="28"/>
      <c r="CO1226" s="28"/>
      <c r="CX1226" s="174"/>
      <c r="DA1226" s="28"/>
      <c r="DD1226" s="28"/>
    </row>
    <row r="1227" spans="47:108">
      <c r="AU1227" s="12"/>
      <c r="AV1227" s="12"/>
      <c r="AW1227" s="12"/>
      <c r="AX1227" s="12"/>
      <c r="AY1227" s="161"/>
      <c r="AZ1227" s="161"/>
      <c r="BA1227" s="161"/>
      <c r="BB1227" s="161"/>
      <c r="BC1227" s="165"/>
      <c r="BD1227" s="161"/>
      <c r="BE1227" s="161"/>
      <c r="BF1227" s="161"/>
      <c r="BG1227" s="161"/>
      <c r="BH1227" s="28"/>
      <c r="BI1227" s="161"/>
      <c r="BJ1227" s="161"/>
      <c r="BK1227" s="161"/>
      <c r="BL1227" s="161"/>
      <c r="BO1227" s="161"/>
      <c r="BP1227" s="161"/>
      <c r="BQ1227" s="161"/>
      <c r="BR1227" s="161"/>
      <c r="BT1227" s="161"/>
      <c r="BU1227" s="161"/>
      <c r="BV1227" s="161"/>
      <c r="BW1227" s="161"/>
      <c r="BY1227" s="28"/>
      <c r="CI1227" s="174"/>
      <c r="CL1227" s="28"/>
      <c r="CO1227" s="28"/>
      <c r="CX1227" s="174"/>
      <c r="DA1227" s="28"/>
      <c r="DD1227" s="28"/>
    </row>
    <row r="1228" spans="47:108">
      <c r="AU1228" s="12"/>
      <c r="AV1228" s="12"/>
      <c r="AW1228" s="12"/>
      <c r="AX1228" s="12"/>
      <c r="AY1228" s="161"/>
      <c r="AZ1228" s="161"/>
      <c r="BA1228" s="161"/>
      <c r="BB1228" s="161"/>
      <c r="BC1228" s="165"/>
      <c r="BD1228" s="161"/>
      <c r="BE1228" s="161"/>
      <c r="BF1228" s="161"/>
      <c r="BG1228" s="161"/>
      <c r="BH1228" s="28"/>
      <c r="BI1228" s="161"/>
      <c r="BJ1228" s="161"/>
      <c r="BK1228" s="161"/>
      <c r="BL1228" s="161"/>
      <c r="BO1228" s="161"/>
      <c r="BP1228" s="161"/>
      <c r="BQ1228" s="161"/>
      <c r="BR1228" s="161"/>
      <c r="BT1228" s="161"/>
      <c r="BU1228" s="161"/>
      <c r="BV1228" s="161"/>
      <c r="BW1228" s="161"/>
      <c r="BY1228" s="28"/>
      <c r="CI1228" s="174"/>
      <c r="CL1228" s="28"/>
      <c r="CO1228" s="28"/>
      <c r="CX1228" s="174"/>
      <c r="DA1228" s="28"/>
      <c r="DD1228" s="28"/>
    </row>
    <row r="1229" spans="47:108">
      <c r="AU1229" s="12"/>
      <c r="AV1229" s="12"/>
      <c r="AW1229" s="12"/>
      <c r="AX1229" s="12"/>
      <c r="AY1229" s="161"/>
      <c r="AZ1229" s="161"/>
      <c r="BA1229" s="161"/>
      <c r="BB1229" s="161"/>
      <c r="BC1229" s="165"/>
      <c r="BD1229" s="161"/>
      <c r="BE1229" s="161"/>
      <c r="BF1229" s="161"/>
      <c r="BG1229" s="161"/>
      <c r="BH1229" s="28"/>
      <c r="BI1229" s="161"/>
      <c r="BJ1229" s="161"/>
      <c r="BK1229" s="161"/>
      <c r="BL1229" s="161"/>
      <c r="BO1229" s="161"/>
      <c r="BP1229" s="161"/>
      <c r="BQ1229" s="161"/>
      <c r="BR1229" s="161"/>
      <c r="BT1229" s="161"/>
      <c r="BU1229" s="161"/>
      <c r="BV1229" s="161"/>
      <c r="BW1229" s="161"/>
      <c r="BY1229" s="28"/>
      <c r="CI1229" s="174"/>
      <c r="CL1229" s="28"/>
      <c r="CO1229" s="28"/>
      <c r="CX1229" s="174"/>
      <c r="DA1229" s="28"/>
      <c r="DD1229" s="28"/>
    </row>
    <row r="1230" spans="47:108">
      <c r="AU1230" s="12"/>
      <c r="AV1230" s="12"/>
      <c r="AW1230" s="12"/>
      <c r="AX1230" s="12"/>
      <c r="AY1230" s="161"/>
      <c r="AZ1230" s="161"/>
      <c r="BA1230" s="161"/>
      <c r="BB1230" s="161"/>
      <c r="BC1230" s="165"/>
      <c r="BD1230" s="161"/>
      <c r="BE1230" s="161"/>
      <c r="BF1230" s="161"/>
      <c r="BG1230" s="161"/>
      <c r="BH1230" s="28"/>
      <c r="BI1230" s="161"/>
      <c r="BJ1230" s="161"/>
      <c r="BK1230" s="161"/>
      <c r="BL1230" s="161"/>
      <c r="BO1230" s="161"/>
      <c r="BP1230" s="161"/>
      <c r="BQ1230" s="161"/>
      <c r="BR1230" s="161"/>
      <c r="BT1230" s="161"/>
      <c r="BU1230" s="161"/>
      <c r="BV1230" s="161"/>
      <c r="BW1230" s="161"/>
      <c r="BY1230" s="28"/>
      <c r="CI1230" s="174"/>
      <c r="CL1230" s="28"/>
      <c r="CO1230" s="28"/>
      <c r="CX1230" s="174"/>
      <c r="DA1230" s="28"/>
      <c r="DD1230" s="28"/>
    </row>
    <row r="1231" spans="47:108">
      <c r="AU1231" s="12"/>
      <c r="AV1231" s="12"/>
      <c r="AW1231" s="12"/>
      <c r="AX1231" s="12"/>
      <c r="AY1231" s="161"/>
      <c r="AZ1231" s="161"/>
      <c r="BA1231" s="161"/>
      <c r="BB1231" s="161"/>
      <c r="BC1231" s="165"/>
      <c r="BD1231" s="161"/>
      <c r="BE1231" s="161"/>
      <c r="BF1231" s="161"/>
      <c r="BG1231" s="161"/>
      <c r="BH1231" s="28"/>
      <c r="BI1231" s="161"/>
      <c r="BJ1231" s="161"/>
      <c r="BK1231" s="161"/>
      <c r="BL1231" s="161"/>
      <c r="BO1231" s="161"/>
      <c r="BP1231" s="161"/>
      <c r="BQ1231" s="161"/>
      <c r="BR1231" s="161"/>
      <c r="BT1231" s="161"/>
      <c r="BU1231" s="161"/>
      <c r="BV1231" s="161"/>
      <c r="BW1231" s="161"/>
      <c r="BY1231" s="28"/>
      <c r="CI1231" s="174"/>
      <c r="CL1231" s="28"/>
      <c r="CO1231" s="28"/>
      <c r="CX1231" s="174"/>
      <c r="DA1231" s="28"/>
      <c r="DD1231" s="28"/>
    </row>
    <row r="1232" spans="47:108">
      <c r="AU1232" s="12"/>
      <c r="AV1232" s="12"/>
      <c r="AW1232" s="12"/>
      <c r="AX1232" s="12"/>
      <c r="AY1232" s="161"/>
      <c r="AZ1232" s="161"/>
      <c r="BA1232" s="161"/>
      <c r="BB1232" s="161"/>
      <c r="BC1232" s="165"/>
      <c r="BD1232" s="161"/>
      <c r="BE1232" s="161"/>
      <c r="BF1232" s="161"/>
      <c r="BG1232" s="161"/>
      <c r="BH1232" s="28"/>
      <c r="BI1232" s="161"/>
      <c r="BJ1232" s="161"/>
      <c r="BK1232" s="161"/>
      <c r="BL1232" s="161"/>
      <c r="BO1232" s="161"/>
      <c r="BP1232" s="161"/>
      <c r="BQ1232" s="161"/>
      <c r="BR1232" s="161"/>
      <c r="BT1232" s="161"/>
      <c r="BU1232" s="161"/>
      <c r="BV1232" s="161"/>
      <c r="BW1232" s="161"/>
      <c r="BY1232" s="28"/>
      <c r="CI1232" s="174"/>
      <c r="CL1232" s="28"/>
      <c r="CO1232" s="28"/>
      <c r="CX1232" s="174"/>
      <c r="DA1232" s="28"/>
      <c r="DD1232" s="28"/>
    </row>
    <row r="1233" spans="47:108">
      <c r="AU1233" s="12"/>
      <c r="AV1233" s="12"/>
      <c r="AW1233" s="12"/>
      <c r="AX1233" s="12"/>
      <c r="AY1233" s="161"/>
      <c r="AZ1233" s="161"/>
      <c r="BA1233" s="161"/>
      <c r="BB1233" s="161"/>
      <c r="BC1233" s="165"/>
      <c r="BD1233" s="161"/>
      <c r="BE1233" s="161"/>
      <c r="BF1233" s="161"/>
      <c r="BG1233" s="161"/>
      <c r="BH1233" s="28"/>
      <c r="BI1233" s="161"/>
      <c r="BJ1233" s="161"/>
      <c r="BK1233" s="161"/>
      <c r="BL1233" s="161"/>
      <c r="BO1233" s="161"/>
      <c r="BP1233" s="161"/>
      <c r="BQ1233" s="161"/>
      <c r="BR1233" s="161"/>
      <c r="BT1233" s="161"/>
      <c r="BU1233" s="161"/>
      <c r="BV1233" s="161"/>
      <c r="BW1233" s="161"/>
      <c r="BY1233" s="28"/>
      <c r="CI1233" s="174"/>
      <c r="CL1233" s="28"/>
      <c r="CO1233" s="28"/>
      <c r="CX1233" s="174"/>
      <c r="DA1233" s="28"/>
      <c r="DD1233" s="28"/>
    </row>
    <row r="1234" spans="47:108">
      <c r="AU1234" s="12"/>
      <c r="AV1234" s="12"/>
      <c r="AW1234" s="12"/>
      <c r="AX1234" s="12"/>
      <c r="AY1234" s="161"/>
      <c r="AZ1234" s="161"/>
      <c r="BA1234" s="161"/>
      <c r="BB1234" s="161"/>
      <c r="BC1234" s="165"/>
      <c r="BD1234" s="161"/>
      <c r="BE1234" s="161"/>
      <c r="BF1234" s="161"/>
      <c r="BG1234" s="161"/>
      <c r="BH1234" s="28"/>
      <c r="BI1234" s="161"/>
      <c r="BJ1234" s="161"/>
      <c r="BK1234" s="161"/>
      <c r="BL1234" s="161"/>
      <c r="BO1234" s="161"/>
      <c r="BP1234" s="161"/>
      <c r="BQ1234" s="161"/>
      <c r="BR1234" s="161"/>
      <c r="BT1234" s="161"/>
      <c r="BU1234" s="161"/>
      <c r="BV1234" s="161"/>
      <c r="BW1234" s="161"/>
      <c r="BY1234" s="28"/>
      <c r="CI1234" s="174"/>
      <c r="CL1234" s="28"/>
      <c r="CO1234" s="28"/>
      <c r="CX1234" s="174"/>
      <c r="DA1234" s="28"/>
      <c r="DD1234" s="28"/>
    </row>
    <row r="1235" spans="47:108">
      <c r="AU1235" s="12"/>
      <c r="AV1235" s="12"/>
      <c r="AW1235" s="12"/>
      <c r="AX1235" s="12"/>
      <c r="AY1235" s="161"/>
      <c r="AZ1235" s="161"/>
      <c r="BA1235" s="161"/>
      <c r="BB1235" s="161"/>
      <c r="BC1235" s="165"/>
      <c r="BD1235" s="161"/>
      <c r="BE1235" s="161"/>
      <c r="BF1235" s="161"/>
      <c r="BG1235" s="161"/>
      <c r="BH1235" s="28"/>
      <c r="BI1235" s="161"/>
      <c r="BJ1235" s="161"/>
      <c r="BK1235" s="161"/>
      <c r="BL1235" s="161"/>
      <c r="BO1235" s="161"/>
      <c r="BP1235" s="161"/>
      <c r="BQ1235" s="161"/>
      <c r="BR1235" s="161"/>
      <c r="BT1235" s="161"/>
      <c r="BU1235" s="161"/>
      <c r="BV1235" s="161"/>
      <c r="BW1235" s="161"/>
      <c r="BY1235" s="28"/>
      <c r="CI1235" s="174"/>
      <c r="CL1235" s="28"/>
      <c r="CO1235" s="28"/>
      <c r="CX1235" s="174"/>
      <c r="DA1235" s="28"/>
      <c r="DD1235" s="28"/>
    </row>
    <row r="1236" spans="47:108">
      <c r="AU1236" s="12"/>
      <c r="AV1236" s="12"/>
      <c r="AW1236" s="12"/>
      <c r="AX1236" s="12"/>
      <c r="AY1236" s="161"/>
      <c r="AZ1236" s="161"/>
      <c r="BA1236" s="161"/>
      <c r="BB1236" s="161"/>
      <c r="BC1236" s="165"/>
      <c r="BD1236" s="161"/>
      <c r="BE1236" s="161"/>
      <c r="BF1236" s="161"/>
      <c r="BG1236" s="161"/>
      <c r="BH1236" s="28"/>
      <c r="BI1236" s="161"/>
      <c r="BJ1236" s="161"/>
      <c r="BK1236" s="161"/>
      <c r="BL1236" s="161"/>
      <c r="BO1236" s="161"/>
      <c r="BP1236" s="161"/>
      <c r="BQ1236" s="161"/>
      <c r="BR1236" s="161"/>
      <c r="BT1236" s="161"/>
      <c r="BU1236" s="161"/>
      <c r="BV1236" s="161"/>
      <c r="BW1236" s="161"/>
      <c r="BY1236" s="28"/>
      <c r="CI1236" s="174"/>
      <c r="CL1236" s="28"/>
      <c r="CO1236" s="28"/>
      <c r="CX1236" s="174"/>
      <c r="DA1236" s="28"/>
      <c r="DD1236" s="28"/>
    </row>
    <row r="1237" spans="47:108">
      <c r="AU1237" s="12"/>
      <c r="AV1237" s="12"/>
      <c r="AW1237" s="12"/>
      <c r="AX1237" s="12"/>
      <c r="AY1237" s="161"/>
      <c r="AZ1237" s="161"/>
      <c r="BA1237" s="161"/>
      <c r="BB1237" s="161"/>
      <c r="BC1237" s="165"/>
      <c r="BD1237" s="161"/>
      <c r="BE1237" s="161"/>
      <c r="BF1237" s="161"/>
      <c r="BG1237" s="161"/>
      <c r="BH1237" s="28"/>
      <c r="BI1237" s="161"/>
      <c r="BJ1237" s="161"/>
      <c r="BK1237" s="161"/>
      <c r="BL1237" s="161"/>
      <c r="BO1237" s="161"/>
      <c r="BP1237" s="161"/>
      <c r="BQ1237" s="161"/>
      <c r="BR1237" s="161"/>
      <c r="BT1237" s="161"/>
      <c r="BU1237" s="161"/>
      <c r="BV1237" s="161"/>
      <c r="BW1237" s="161"/>
      <c r="BY1237" s="28"/>
      <c r="CI1237" s="174"/>
      <c r="CL1237" s="28"/>
      <c r="CO1237" s="28"/>
      <c r="CX1237" s="174"/>
      <c r="DA1237" s="28"/>
      <c r="DD1237" s="28"/>
    </row>
    <row r="1238" spans="47:108">
      <c r="AU1238" s="12"/>
      <c r="AV1238" s="12"/>
      <c r="AW1238" s="12"/>
      <c r="AX1238" s="12"/>
      <c r="AY1238" s="161"/>
      <c r="AZ1238" s="161"/>
      <c r="BA1238" s="161"/>
      <c r="BB1238" s="161"/>
      <c r="BC1238" s="165"/>
      <c r="BD1238" s="161"/>
      <c r="BE1238" s="161"/>
      <c r="BF1238" s="161"/>
      <c r="BG1238" s="161"/>
      <c r="BH1238" s="28"/>
      <c r="BI1238" s="161"/>
      <c r="BJ1238" s="161"/>
      <c r="BK1238" s="161"/>
      <c r="BL1238" s="161"/>
      <c r="BO1238" s="161"/>
      <c r="BP1238" s="161"/>
      <c r="BQ1238" s="161"/>
      <c r="BR1238" s="161"/>
      <c r="BT1238" s="161"/>
      <c r="BU1238" s="161"/>
      <c r="BV1238" s="161"/>
      <c r="BW1238" s="161"/>
      <c r="BY1238" s="28"/>
      <c r="CI1238" s="174"/>
      <c r="CL1238" s="28"/>
      <c r="CO1238" s="28"/>
      <c r="CX1238" s="174"/>
      <c r="DA1238" s="28"/>
      <c r="DD1238" s="28"/>
    </row>
    <row r="1239" spans="47:108">
      <c r="AU1239" s="12"/>
      <c r="AV1239" s="12"/>
      <c r="AW1239" s="12"/>
      <c r="AX1239" s="12"/>
      <c r="AY1239" s="161"/>
      <c r="AZ1239" s="161"/>
      <c r="BA1239" s="161"/>
      <c r="BB1239" s="161"/>
      <c r="BC1239" s="165"/>
      <c r="BD1239" s="161"/>
      <c r="BE1239" s="161"/>
      <c r="BF1239" s="161"/>
      <c r="BG1239" s="161"/>
      <c r="BH1239" s="28"/>
      <c r="BI1239" s="161"/>
      <c r="BJ1239" s="161"/>
      <c r="BK1239" s="161"/>
      <c r="BL1239" s="161"/>
      <c r="BO1239" s="161"/>
      <c r="BP1239" s="161"/>
      <c r="BQ1239" s="161"/>
      <c r="BR1239" s="161"/>
      <c r="BT1239" s="161"/>
      <c r="BU1239" s="161"/>
      <c r="BV1239" s="161"/>
      <c r="BW1239" s="161"/>
      <c r="BY1239" s="28"/>
      <c r="CI1239" s="174"/>
      <c r="CL1239" s="28"/>
      <c r="CO1239" s="28"/>
      <c r="CX1239" s="174"/>
      <c r="DA1239" s="28"/>
      <c r="DD1239" s="28"/>
    </row>
    <row r="1240" spans="47:108">
      <c r="AU1240" s="12"/>
      <c r="AV1240" s="12"/>
      <c r="AW1240" s="12"/>
      <c r="AX1240" s="12"/>
      <c r="AY1240" s="161"/>
      <c r="AZ1240" s="161"/>
      <c r="BA1240" s="161"/>
      <c r="BB1240" s="161"/>
      <c r="BC1240" s="165"/>
      <c r="BD1240" s="161"/>
      <c r="BE1240" s="161"/>
      <c r="BF1240" s="161"/>
      <c r="BG1240" s="161"/>
      <c r="BH1240" s="28"/>
      <c r="BI1240" s="161"/>
      <c r="BJ1240" s="161"/>
      <c r="BK1240" s="161"/>
      <c r="BL1240" s="161"/>
      <c r="BO1240" s="161"/>
      <c r="BP1240" s="161"/>
      <c r="BQ1240" s="161"/>
      <c r="BR1240" s="161"/>
      <c r="BT1240" s="161"/>
      <c r="BU1240" s="161"/>
      <c r="BV1240" s="161"/>
      <c r="BW1240" s="161"/>
      <c r="BY1240" s="28"/>
      <c r="CI1240" s="174"/>
      <c r="CL1240" s="28"/>
      <c r="CO1240" s="28"/>
      <c r="CX1240" s="174"/>
      <c r="DA1240" s="28"/>
      <c r="DD1240" s="28"/>
    </row>
    <row r="1241" spans="47:108">
      <c r="AU1241" s="12"/>
      <c r="AV1241" s="12"/>
      <c r="AW1241" s="12"/>
      <c r="AX1241" s="12"/>
      <c r="AY1241" s="161"/>
      <c r="AZ1241" s="161"/>
      <c r="BA1241" s="161"/>
      <c r="BB1241" s="161"/>
      <c r="BC1241" s="165"/>
      <c r="BD1241" s="161"/>
      <c r="BE1241" s="161"/>
      <c r="BF1241" s="161"/>
      <c r="BG1241" s="161"/>
      <c r="BH1241" s="28"/>
      <c r="BI1241" s="161"/>
      <c r="BJ1241" s="161"/>
      <c r="BK1241" s="161"/>
      <c r="BL1241" s="161"/>
      <c r="BO1241" s="161"/>
      <c r="BP1241" s="161"/>
      <c r="BQ1241" s="161"/>
      <c r="BR1241" s="161"/>
      <c r="BT1241" s="161"/>
      <c r="BU1241" s="161"/>
      <c r="BV1241" s="161"/>
      <c r="BW1241" s="161"/>
      <c r="BY1241" s="28"/>
      <c r="CI1241" s="174"/>
      <c r="CL1241" s="28"/>
      <c r="CO1241" s="28"/>
      <c r="CX1241" s="174"/>
      <c r="DA1241" s="28"/>
      <c r="DD1241" s="28"/>
    </row>
    <row r="1242" spans="47:108">
      <c r="AU1242" s="12"/>
      <c r="AV1242" s="12"/>
      <c r="AW1242" s="12"/>
      <c r="AX1242" s="12"/>
      <c r="AY1242" s="161"/>
      <c r="AZ1242" s="161"/>
      <c r="BA1242" s="161"/>
      <c r="BB1242" s="161"/>
      <c r="BC1242" s="165"/>
      <c r="BD1242" s="161"/>
      <c r="BE1242" s="161"/>
      <c r="BF1242" s="161"/>
      <c r="BG1242" s="161"/>
      <c r="BH1242" s="28"/>
      <c r="BI1242" s="161"/>
      <c r="BJ1242" s="161"/>
      <c r="BK1242" s="161"/>
      <c r="BL1242" s="161"/>
      <c r="BO1242" s="161"/>
      <c r="BP1242" s="161"/>
      <c r="BQ1242" s="161"/>
      <c r="BR1242" s="161"/>
      <c r="BT1242" s="161"/>
      <c r="BU1242" s="161"/>
      <c r="BV1242" s="161"/>
      <c r="BW1242" s="161"/>
      <c r="BY1242" s="28"/>
      <c r="CI1242" s="174"/>
      <c r="CL1242" s="28"/>
      <c r="CO1242" s="28"/>
      <c r="CX1242" s="174"/>
      <c r="DA1242" s="28"/>
      <c r="DD1242" s="28"/>
    </row>
    <row r="1243" spans="47:108">
      <c r="AU1243" s="12"/>
      <c r="AV1243" s="12"/>
      <c r="AW1243" s="12"/>
      <c r="AX1243" s="12"/>
      <c r="AY1243" s="161"/>
      <c r="AZ1243" s="161"/>
      <c r="BA1243" s="161"/>
      <c r="BB1243" s="161"/>
      <c r="BC1243" s="165"/>
      <c r="BD1243" s="161"/>
      <c r="BE1243" s="161"/>
      <c r="BF1243" s="161"/>
      <c r="BG1243" s="161"/>
      <c r="BH1243" s="28"/>
      <c r="BI1243" s="161"/>
      <c r="BJ1243" s="161"/>
      <c r="BK1243" s="161"/>
      <c r="BL1243" s="161"/>
      <c r="BO1243" s="161"/>
      <c r="BP1243" s="161"/>
      <c r="BQ1243" s="161"/>
      <c r="BR1243" s="161"/>
      <c r="BT1243" s="161"/>
      <c r="BU1243" s="161"/>
      <c r="BV1243" s="161"/>
      <c r="BW1243" s="161"/>
      <c r="BY1243" s="28"/>
      <c r="CI1243" s="174"/>
      <c r="CL1243" s="28"/>
      <c r="CO1243" s="28"/>
      <c r="CX1243" s="174"/>
      <c r="DA1243" s="28"/>
      <c r="DD1243" s="28"/>
    </row>
    <row r="1244" spans="47:108">
      <c r="AU1244" s="12"/>
      <c r="AV1244" s="12"/>
      <c r="AW1244" s="12"/>
      <c r="AX1244" s="12"/>
      <c r="AY1244" s="161"/>
      <c r="AZ1244" s="161"/>
      <c r="BA1244" s="161"/>
      <c r="BB1244" s="161"/>
      <c r="BC1244" s="165"/>
      <c r="BD1244" s="161"/>
      <c r="BE1244" s="161"/>
      <c r="BF1244" s="161"/>
      <c r="BG1244" s="161"/>
      <c r="BH1244" s="28"/>
      <c r="BI1244" s="161"/>
      <c r="BJ1244" s="161"/>
      <c r="BK1244" s="161"/>
      <c r="BL1244" s="161"/>
      <c r="BO1244" s="161"/>
      <c r="BP1244" s="161"/>
      <c r="BQ1244" s="161"/>
      <c r="BR1244" s="161"/>
      <c r="BT1244" s="161"/>
      <c r="BU1244" s="161"/>
      <c r="BV1244" s="161"/>
      <c r="BW1244" s="161"/>
      <c r="BY1244" s="28"/>
      <c r="CI1244" s="174"/>
      <c r="CL1244" s="28"/>
      <c r="CO1244" s="28"/>
      <c r="CX1244" s="174"/>
      <c r="DA1244" s="28"/>
      <c r="DD1244" s="28"/>
    </row>
    <row r="1245" spans="47:108">
      <c r="AU1245" s="12"/>
      <c r="AV1245" s="12"/>
      <c r="AW1245" s="12"/>
      <c r="AX1245" s="12"/>
      <c r="AY1245" s="161"/>
      <c r="AZ1245" s="161"/>
      <c r="BA1245" s="161"/>
      <c r="BB1245" s="161"/>
      <c r="BC1245" s="165"/>
      <c r="BD1245" s="161"/>
      <c r="BE1245" s="161"/>
      <c r="BF1245" s="161"/>
      <c r="BG1245" s="161"/>
      <c r="BH1245" s="28"/>
      <c r="BI1245" s="161"/>
      <c r="BJ1245" s="161"/>
      <c r="BK1245" s="161"/>
      <c r="BL1245" s="161"/>
      <c r="BO1245" s="161"/>
      <c r="BP1245" s="161"/>
      <c r="BQ1245" s="161"/>
      <c r="BR1245" s="161"/>
      <c r="BT1245" s="161"/>
      <c r="BU1245" s="161"/>
      <c r="BV1245" s="161"/>
      <c r="BW1245" s="161"/>
      <c r="BY1245" s="28"/>
      <c r="CI1245" s="174"/>
      <c r="CL1245" s="28"/>
      <c r="CO1245" s="28"/>
      <c r="CX1245" s="174"/>
      <c r="DA1245" s="28"/>
      <c r="DD1245" s="28"/>
    </row>
    <row r="1246" spans="47:108">
      <c r="AU1246" s="12"/>
      <c r="AV1246" s="12"/>
      <c r="AW1246" s="12"/>
      <c r="AX1246" s="12"/>
      <c r="AY1246" s="161"/>
      <c r="AZ1246" s="161"/>
      <c r="BA1246" s="161"/>
      <c r="BB1246" s="161"/>
      <c r="BC1246" s="165"/>
      <c r="BD1246" s="161"/>
      <c r="BE1246" s="161"/>
      <c r="BF1246" s="161"/>
      <c r="BG1246" s="161"/>
      <c r="BH1246" s="28"/>
      <c r="BI1246" s="161"/>
      <c r="BJ1246" s="161"/>
      <c r="BK1246" s="161"/>
      <c r="BL1246" s="161"/>
      <c r="BO1246" s="161"/>
      <c r="BP1246" s="161"/>
      <c r="BQ1246" s="161"/>
      <c r="BR1246" s="161"/>
      <c r="BT1246" s="161"/>
      <c r="BU1246" s="161"/>
      <c r="BV1246" s="161"/>
      <c r="BW1246" s="161"/>
      <c r="BY1246" s="28"/>
      <c r="CI1246" s="174"/>
      <c r="CL1246" s="28"/>
      <c r="CO1246" s="28"/>
      <c r="CX1246" s="174"/>
      <c r="DA1246" s="28"/>
      <c r="DD1246" s="28"/>
    </row>
    <row r="1247" spans="47:108">
      <c r="AU1247" s="12"/>
      <c r="AV1247" s="12"/>
      <c r="AW1247" s="12"/>
      <c r="AX1247" s="12"/>
      <c r="AY1247" s="161"/>
      <c r="AZ1247" s="161"/>
      <c r="BA1247" s="161"/>
      <c r="BB1247" s="161"/>
      <c r="BC1247" s="165"/>
      <c r="BD1247" s="161"/>
      <c r="BE1247" s="161"/>
      <c r="BF1247" s="161"/>
      <c r="BG1247" s="161"/>
      <c r="BH1247" s="28"/>
      <c r="BI1247" s="161"/>
      <c r="BJ1247" s="161"/>
      <c r="BK1247" s="161"/>
      <c r="BL1247" s="161"/>
      <c r="BO1247" s="161"/>
      <c r="BP1247" s="161"/>
      <c r="BQ1247" s="161"/>
      <c r="BR1247" s="161"/>
      <c r="BT1247" s="161"/>
      <c r="BU1247" s="161"/>
      <c r="BV1247" s="161"/>
      <c r="BW1247" s="161"/>
      <c r="BY1247" s="28"/>
      <c r="CI1247" s="174"/>
      <c r="CL1247" s="28"/>
      <c r="CO1247" s="28"/>
      <c r="CX1247" s="174"/>
      <c r="DA1247" s="28"/>
      <c r="DD1247" s="28"/>
    </row>
    <row r="1248" spans="47:108">
      <c r="AU1248" s="12"/>
      <c r="AV1248" s="12"/>
      <c r="AW1248" s="12"/>
      <c r="AX1248" s="12"/>
      <c r="AY1248" s="161"/>
      <c r="AZ1248" s="161"/>
      <c r="BA1248" s="161"/>
      <c r="BB1248" s="161"/>
      <c r="BC1248" s="165"/>
      <c r="BD1248" s="161"/>
      <c r="BE1248" s="161"/>
      <c r="BF1248" s="161"/>
      <c r="BG1248" s="161"/>
      <c r="BH1248" s="28"/>
      <c r="BI1248" s="161"/>
      <c r="BJ1248" s="161"/>
      <c r="BK1248" s="161"/>
      <c r="BL1248" s="161"/>
      <c r="BO1248" s="161"/>
      <c r="BP1248" s="161"/>
      <c r="BQ1248" s="161"/>
      <c r="BR1248" s="161"/>
      <c r="BT1248" s="161"/>
      <c r="BU1248" s="161"/>
      <c r="BV1248" s="161"/>
      <c r="BW1248" s="161"/>
      <c r="BY1248" s="28"/>
      <c r="CI1248" s="174"/>
      <c r="CL1248" s="28"/>
      <c r="CO1248" s="28"/>
      <c r="CX1248" s="174"/>
      <c r="DA1248" s="28"/>
      <c r="DD1248" s="28"/>
    </row>
    <row r="1249" spans="47:108">
      <c r="AU1249" s="12"/>
      <c r="AV1249" s="12"/>
      <c r="AW1249" s="12"/>
      <c r="AX1249" s="12"/>
      <c r="AY1249" s="161"/>
      <c r="AZ1249" s="161"/>
      <c r="BA1249" s="161"/>
      <c r="BB1249" s="161"/>
      <c r="BC1249" s="165"/>
      <c r="BD1249" s="161"/>
      <c r="BE1249" s="161"/>
      <c r="BF1249" s="161"/>
      <c r="BG1249" s="161"/>
      <c r="BH1249" s="28"/>
      <c r="BI1249" s="161"/>
      <c r="BJ1249" s="161"/>
      <c r="BK1249" s="161"/>
      <c r="BL1249" s="161"/>
      <c r="BO1249" s="161"/>
      <c r="BP1249" s="161"/>
      <c r="BQ1249" s="161"/>
      <c r="BR1249" s="161"/>
      <c r="BT1249" s="161"/>
      <c r="BU1249" s="161"/>
      <c r="BV1249" s="161"/>
      <c r="BW1249" s="161"/>
      <c r="BY1249" s="28"/>
      <c r="CI1249" s="174"/>
      <c r="CL1249" s="28"/>
      <c r="CO1249" s="28"/>
      <c r="CX1249" s="174"/>
      <c r="DA1249" s="28"/>
      <c r="DD1249" s="28"/>
    </row>
    <row r="1250" spans="47:108">
      <c r="AU1250" s="12"/>
      <c r="AV1250" s="12"/>
      <c r="AW1250" s="12"/>
      <c r="AX1250" s="12"/>
      <c r="AY1250" s="161"/>
      <c r="AZ1250" s="161"/>
      <c r="BA1250" s="161"/>
      <c r="BB1250" s="161"/>
      <c r="BC1250" s="165"/>
      <c r="BD1250" s="161"/>
      <c r="BE1250" s="161"/>
      <c r="BF1250" s="161"/>
      <c r="BG1250" s="161"/>
      <c r="BH1250" s="28"/>
      <c r="BI1250" s="161"/>
      <c r="BJ1250" s="161"/>
      <c r="BK1250" s="161"/>
      <c r="BL1250" s="161"/>
      <c r="BO1250" s="161"/>
      <c r="BP1250" s="161"/>
      <c r="BQ1250" s="161"/>
      <c r="BR1250" s="161"/>
      <c r="BT1250" s="161"/>
      <c r="BU1250" s="161"/>
      <c r="BV1250" s="161"/>
      <c r="BW1250" s="161"/>
      <c r="BY1250" s="28"/>
      <c r="CI1250" s="174"/>
      <c r="CL1250" s="28"/>
      <c r="CO1250" s="28"/>
      <c r="CX1250" s="174"/>
      <c r="DA1250" s="28"/>
      <c r="DD1250" s="28"/>
    </row>
    <row r="1251" spans="47:108">
      <c r="AU1251" s="12"/>
      <c r="AV1251" s="12"/>
      <c r="AW1251" s="12"/>
      <c r="AX1251" s="12"/>
      <c r="AY1251" s="161"/>
      <c r="AZ1251" s="161"/>
      <c r="BA1251" s="161"/>
      <c r="BB1251" s="161"/>
      <c r="BC1251" s="165"/>
      <c r="BD1251" s="161"/>
      <c r="BE1251" s="161"/>
      <c r="BF1251" s="161"/>
      <c r="BG1251" s="161"/>
      <c r="BH1251" s="28"/>
      <c r="BI1251" s="161"/>
      <c r="BJ1251" s="161"/>
      <c r="BK1251" s="161"/>
      <c r="BL1251" s="161"/>
      <c r="BO1251" s="161"/>
      <c r="BP1251" s="161"/>
      <c r="BQ1251" s="161"/>
      <c r="BR1251" s="161"/>
      <c r="BT1251" s="161"/>
      <c r="BU1251" s="161"/>
      <c r="BV1251" s="161"/>
      <c r="BW1251" s="161"/>
      <c r="BY1251" s="28"/>
      <c r="CI1251" s="174"/>
      <c r="CL1251" s="28"/>
      <c r="CO1251" s="28"/>
      <c r="CX1251" s="174"/>
      <c r="DA1251" s="28"/>
      <c r="DD1251" s="28"/>
    </row>
    <row r="1252" spans="47:108">
      <c r="AU1252" s="12"/>
      <c r="AV1252" s="12"/>
      <c r="AW1252" s="12"/>
      <c r="AX1252" s="12"/>
      <c r="AY1252" s="161"/>
      <c r="AZ1252" s="161"/>
      <c r="BA1252" s="161"/>
      <c r="BB1252" s="161"/>
      <c r="BC1252" s="165"/>
      <c r="BD1252" s="161"/>
      <c r="BE1252" s="161"/>
      <c r="BF1252" s="161"/>
      <c r="BG1252" s="161"/>
      <c r="BH1252" s="28"/>
      <c r="BI1252" s="161"/>
      <c r="BJ1252" s="161"/>
      <c r="BK1252" s="161"/>
      <c r="BL1252" s="161"/>
      <c r="BO1252" s="161"/>
      <c r="BP1252" s="161"/>
      <c r="BQ1252" s="161"/>
      <c r="BR1252" s="161"/>
      <c r="BT1252" s="161"/>
      <c r="BU1252" s="161"/>
      <c r="BV1252" s="161"/>
      <c r="BW1252" s="161"/>
      <c r="BY1252" s="28"/>
      <c r="CI1252" s="174"/>
      <c r="CL1252" s="28"/>
      <c r="CO1252" s="28"/>
      <c r="CX1252" s="174"/>
      <c r="DA1252" s="28"/>
      <c r="DD1252" s="28"/>
    </row>
    <row r="1253" spans="47:108">
      <c r="AU1253" s="12"/>
      <c r="AV1253" s="12"/>
      <c r="AW1253" s="12"/>
      <c r="AX1253" s="12"/>
      <c r="AY1253" s="161"/>
      <c r="AZ1253" s="161"/>
      <c r="BA1253" s="161"/>
      <c r="BB1253" s="161"/>
      <c r="BC1253" s="165"/>
      <c r="BD1253" s="161"/>
      <c r="BE1253" s="161"/>
      <c r="BF1253" s="161"/>
      <c r="BG1253" s="161"/>
      <c r="BH1253" s="28"/>
      <c r="BI1253" s="161"/>
      <c r="BJ1253" s="161"/>
      <c r="BK1253" s="161"/>
      <c r="BL1253" s="161"/>
      <c r="BO1253" s="161"/>
      <c r="BP1253" s="161"/>
      <c r="BQ1253" s="161"/>
      <c r="BR1253" s="161"/>
      <c r="BT1253" s="161"/>
      <c r="BU1253" s="161"/>
      <c r="BV1253" s="161"/>
      <c r="BW1253" s="161"/>
      <c r="BY1253" s="28"/>
      <c r="CI1253" s="174"/>
      <c r="CL1253" s="28"/>
      <c r="CO1253" s="28"/>
      <c r="CX1253" s="174"/>
      <c r="DA1253" s="28"/>
      <c r="DD1253" s="28"/>
    </row>
    <row r="1254" spans="47:108">
      <c r="AU1254" s="12"/>
      <c r="AV1254" s="12"/>
      <c r="AW1254" s="12"/>
      <c r="AX1254" s="12"/>
      <c r="AY1254" s="161"/>
      <c r="AZ1254" s="161"/>
      <c r="BA1254" s="161"/>
      <c r="BB1254" s="161"/>
      <c r="BC1254" s="165"/>
      <c r="BD1254" s="161"/>
      <c r="BE1254" s="161"/>
      <c r="BF1254" s="161"/>
      <c r="BG1254" s="161"/>
      <c r="BH1254" s="28"/>
      <c r="BI1254" s="161"/>
      <c r="BJ1254" s="161"/>
      <c r="BK1254" s="161"/>
      <c r="BL1254" s="161"/>
      <c r="BO1254" s="161"/>
      <c r="BP1254" s="161"/>
      <c r="BQ1254" s="161"/>
      <c r="BR1254" s="161"/>
      <c r="BT1254" s="161"/>
      <c r="BU1254" s="161"/>
      <c r="BV1254" s="161"/>
      <c r="BW1254" s="161"/>
      <c r="BY1254" s="28"/>
      <c r="CI1254" s="174"/>
      <c r="CL1254" s="28"/>
      <c r="CO1254" s="28"/>
      <c r="CX1254" s="174"/>
      <c r="DA1254" s="28"/>
      <c r="DD1254" s="28"/>
    </row>
    <row r="1255" spans="47:108">
      <c r="AU1255" s="12"/>
      <c r="AV1255" s="12"/>
      <c r="AW1255" s="12"/>
      <c r="AX1255" s="12"/>
      <c r="AY1255" s="161"/>
      <c r="AZ1255" s="161"/>
      <c r="BA1255" s="161"/>
      <c r="BB1255" s="161"/>
      <c r="BC1255" s="165"/>
      <c r="BD1255" s="161"/>
      <c r="BE1255" s="161"/>
      <c r="BF1255" s="161"/>
      <c r="BG1255" s="161"/>
      <c r="BH1255" s="28"/>
      <c r="BI1255" s="161"/>
      <c r="BJ1255" s="161"/>
      <c r="BK1255" s="161"/>
      <c r="BL1255" s="161"/>
      <c r="BO1255" s="161"/>
      <c r="BP1255" s="161"/>
      <c r="BQ1255" s="161"/>
      <c r="BR1255" s="161"/>
      <c r="BT1255" s="161"/>
      <c r="BU1255" s="161"/>
      <c r="BV1255" s="161"/>
      <c r="BW1255" s="161"/>
      <c r="BY1255" s="28"/>
      <c r="CI1255" s="174"/>
      <c r="CL1255" s="28"/>
      <c r="CO1255" s="28"/>
      <c r="CX1255" s="174"/>
      <c r="DA1255" s="28"/>
      <c r="DD1255" s="28"/>
    </row>
    <row r="1256" spans="47:108">
      <c r="AU1256" s="12"/>
      <c r="AV1256" s="12"/>
      <c r="AW1256" s="12"/>
      <c r="AX1256" s="12"/>
      <c r="AY1256" s="161"/>
      <c r="AZ1256" s="161"/>
      <c r="BA1256" s="161"/>
      <c r="BB1256" s="161"/>
      <c r="BC1256" s="165"/>
      <c r="BD1256" s="161"/>
      <c r="BE1256" s="161"/>
      <c r="BF1256" s="161"/>
      <c r="BG1256" s="161"/>
      <c r="BH1256" s="28"/>
      <c r="BI1256" s="161"/>
      <c r="BJ1256" s="161"/>
      <c r="BK1256" s="161"/>
      <c r="BL1256" s="161"/>
      <c r="BO1256" s="161"/>
      <c r="BP1256" s="161"/>
      <c r="BQ1256" s="161"/>
      <c r="BR1256" s="161"/>
      <c r="BT1256" s="161"/>
      <c r="BU1256" s="161"/>
      <c r="BV1256" s="161"/>
      <c r="BW1256" s="161"/>
      <c r="BY1256" s="28"/>
      <c r="CI1256" s="174"/>
      <c r="CL1256" s="28"/>
      <c r="CO1256" s="28"/>
      <c r="CX1256" s="174"/>
      <c r="DA1256" s="28"/>
      <c r="DD1256" s="28"/>
    </row>
    <row r="1257" spans="47:108">
      <c r="AU1257" s="12"/>
      <c r="AV1257" s="12"/>
      <c r="AW1257" s="12"/>
      <c r="AX1257" s="12"/>
      <c r="AY1257" s="161"/>
      <c r="AZ1257" s="161"/>
      <c r="BA1257" s="161"/>
      <c r="BB1257" s="161"/>
      <c r="BC1257" s="165"/>
      <c r="BD1257" s="161"/>
      <c r="BE1257" s="161"/>
      <c r="BF1257" s="161"/>
      <c r="BG1257" s="161"/>
      <c r="BH1257" s="28"/>
      <c r="BI1257" s="161"/>
      <c r="BJ1257" s="161"/>
      <c r="BK1257" s="161"/>
      <c r="BL1257" s="161"/>
      <c r="BO1257" s="161"/>
      <c r="BP1257" s="161"/>
      <c r="BQ1257" s="161"/>
      <c r="BR1257" s="161"/>
      <c r="BT1257" s="161"/>
      <c r="BU1257" s="161"/>
      <c r="BV1257" s="161"/>
      <c r="BW1257" s="161"/>
      <c r="BY1257" s="28"/>
      <c r="CI1257" s="174"/>
      <c r="CL1257" s="28"/>
      <c r="CO1257" s="28"/>
      <c r="CX1257" s="174"/>
      <c r="DA1257" s="28"/>
      <c r="DD1257" s="28"/>
    </row>
    <row r="1258" spans="47:108">
      <c r="AU1258" s="12"/>
      <c r="AV1258" s="12"/>
      <c r="AW1258" s="12"/>
      <c r="AX1258" s="12"/>
      <c r="AY1258" s="161"/>
      <c r="AZ1258" s="161"/>
      <c r="BA1258" s="161"/>
      <c r="BB1258" s="161"/>
      <c r="BC1258" s="165"/>
      <c r="BD1258" s="161"/>
      <c r="BE1258" s="161"/>
      <c r="BF1258" s="161"/>
      <c r="BG1258" s="161"/>
      <c r="BH1258" s="28"/>
      <c r="BI1258" s="161"/>
      <c r="BJ1258" s="161"/>
      <c r="BK1258" s="161"/>
      <c r="BL1258" s="161"/>
      <c r="BO1258" s="161"/>
      <c r="BP1258" s="161"/>
      <c r="BQ1258" s="161"/>
      <c r="BR1258" s="161"/>
      <c r="BT1258" s="161"/>
      <c r="BU1258" s="161"/>
      <c r="BV1258" s="161"/>
      <c r="BW1258" s="161"/>
      <c r="BY1258" s="28"/>
      <c r="CI1258" s="174"/>
      <c r="CL1258" s="28"/>
      <c r="CO1258" s="28"/>
      <c r="CX1258" s="174"/>
      <c r="DA1258" s="28"/>
      <c r="DD1258" s="28"/>
    </row>
    <row r="1259" spans="47:108">
      <c r="AU1259" s="12"/>
      <c r="AV1259" s="12"/>
      <c r="AW1259" s="12"/>
      <c r="AX1259" s="12"/>
      <c r="AY1259" s="161"/>
      <c r="AZ1259" s="161"/>
      <c r="BA1259" s="161"/>
      <c r="BB1259" s="161"/>
      <c r="BC1259" s="165"/>
      <c r="BD1259" s="161"/>
      <c r="BE1259" s="161"/>
      <c r="BF1259" s="161"/>
      <c r="BG1259" s="161"/>
      <c r="BH1259" s="28"/>
      <c r="BI1259" s="161"/>
      <c r="BJ1259" s="161"/>
      <c r="BK1259" s="161"/>
      <c r="BL1259" s="161"/>
      <c r="BO1259" s="161"/>
      <c r="BP1259" s="161"/>
      <c r="BQ1259" s="161"/>
      <c r="BR1259" s="161"/>
      <c r="BT1259" s="161"/>
      <c r="BU1259" s="161"/>
      <c r="BV1259" s="161"/>
      <c r="BW1259" s="161"/>
      <c r="BY1259" s="28"/>
      <c r="CI1259" s="174"/>
      <c r="CL1259" s="28"/>
      <c r="CO1259" s="28"/>
      <c r="CX1259" s="174"/>
      <c r="DA1259" s="28"/>
      <c r="DD1259" s="28"/>
    </row>
    <row r="1260" spans="47:108">
      <c r="AU1260" s="12"/>
      <c r="AV1260" s="12"/>
      <c r="AW1260" s="12"/>
      <c r="AX1260" s="12"/>
      <c r="AY1260" s="161"/>
      <c r="AZ1260" s="161"/>
      <c r="BA1260" s="161"/>
      <c r="BB1260" s="161"/>
      <c r="BC1260" s="165"/>
      <c r="BD1260" s="161"/>
      <c r="BE1260" s="161"/>
      <c r="BF1260" s="161"/>
      <c r="BG1260" s="161"/>
      <c r="BH1260" s="28"/>
      <c r="BI1260" s="161"/>
      <c r="BJ1260" s="161"/>
      <c r="BK1260" s="161"/>
      <c r="BL1260" s="161"/>
      <c r="BO1260" s="161"/>
      <c r="BP1260" s="161"/>
      <c r="BQ1260" s="161"/>
      <c r="BR1260" s="161"/>
      <c r="BT1260" s="161"/>
      <c r="BU1260" s="161"/>
      <c r="BV1260" s="161"/>
      <c r="BW1260" s="161"/>
      <c r="BY1260" s="28"/>
      <c r="CI1260" s="174"/>
      <c r="CL1260" s="28"/>
      <c r="CO1260" s="28"/>
      <c r="CX1260" s="174"/>
      <c r="DA1260" s="28"/>
      <c r="DD1260" s="28"/>
    </row>
    <row r="1261" spans="47:108">
      <c r="AU1261" s="12"/>
      <c r="AV1261" s="12"/>
      <c r="AW1261" s="12"/>
      <c r="AX1261" s="12"/>
      <c r="AY1261" s="161"/>
      <c r="AZ1261" s="161"/>
      <c r="BA1261" s="161"/>
      <c r="BB1261" s="161"/>
      <c r="BC1261" s="165"/>
      <c r="BD1261" s="161"/>
      <c r="BE1261" s="161"/>
      <c r="BF1261" s="161"/>
      <c r="BG1261" s="161"/>
      <c r="BH1261" s="28"/>
      <c r="BI1261" s="161"/>
      <c r="BJ1261" s="161"/>
      <c r="BK1261" s="161"/>
      <c r="BL1261" s="161"/>
      <c r="BO1261" s="161"/>
      <c r="BP1261" s="161"/>
      <c r="BQ1261" s="161"/>
      <c r="BR1261" s="161"/>
      <c r="BT1261" s="161"/>
      <c r="BU1261" s="161"/>
      <c r="BV1261" s="161"/>
      <c r="BW1261" s="161"/>
      <c r="BY1261" s="28"/>
      <c r="CI1261" s="174"/>
      <c r="CL1261" s="28"/>
      <c r="CO1261" s="28"/>
      <c r="CX1261" s="174"/>
      <c r="DA1261" s="28"/>
      <c r="DD1261" s="28"/>
    </row>
    <row r="1262" spans="47:108">
      <c r="AU1262" s="12"/>
      <c r="AV1262" s="12"/>
      <c r="AW1262" s="12"/>
      <c r="AX1262" s="12"/>
      <c r="AY1262" s="161"/>
      <c r="AZ1262" s="161"/>
      <c r="BA1262" s="161"/>
      <c r="BB1262" s="161"/>
      <c r="BC1262" s="165"/>
      <c r="BD1262" s="161"/>
      <c r="BE1262" s="161"/>
      <c r="BF1262" s="161"/>
      <c r="BG1262" s="161"/>
      <c r="BH1262" s="28"/>
      <c r="BI1262" s="161"/>
      <c r="BJ1262" s="161"/>
      <c r="BK1262" s="161"/>
      <c r="BL1262" s="161"/>
      <c r="BO1262" s="161"/>
      <c r="BP1262" s="161"/>
      <c r="BQ1262" s="161"/>
      <c r="BR1262" s="161"/>
      <c r="BT1262" s="161"/>
      <c r="BU1262" s="161"/>
      <c r="BV1262" s="161"/>
      <c r="BW1262" s="161"/>
      <c r="BY1262" s="28"/>
      <c r="CI1262" s="174"/>
      <c r="CL1262" s="28"/>
      <c r="CO1262" s="28"/>
      <c r="CX1262" s="174"/>
      <c r="DA1262" s="28"/>
      <c r="DD1262" s="28"/>
    </row>
    <row r="1263" spans="47:108">
      <c r="AU1263" s="12"/>
      <c r="AV1263" s="12"/>
      <c r="AW1263" s="12"/>
      <c r="AX1263" s="12"/>
      <c r="AY1263" s="161"/>
      <c r="AZ1263" s="161"/>
      <c r="BA1263" s="161"/>
      <c r="BB1263" s="161"/>
      <c r="BC1263" s="165"/>
      <c r="BD1263" s="161"/>
      <c r="BE1263" s="161"/>
      <c r="BF1263" s="161"/>
      <c r="BG1263" s="161"/>
      <c r="BH1263" s="28"/>
      <c r="BI1263" s="161"/>
      <c r="BJ1263" s="161"/>
      <c r="BK1263" s="161"/>
      <c r="BL1263" s="161"/>
      <c r="BO1263" s="161"/>
      <c r="BP1263" s="161"/>
      <c r="BQ1263" s="161"/>
      <c r="BR1263" s="161"/>
      <c r="BT1263" s="161"/>
      <c r="BU1263" s="161"/>
      <c r="BV1263" s="161"/>
      <c r="BW1263" s="161"/>
      <c r="BY1263" s="28"/>
      <c r="CI1263" s="174"/>
      <c r="CL1263" s="28"/>
      <c r="CO1263" s="28"/>
      <c r="CX1263" s="174"/>
      <c r="DA1263" s="28"/>
      <c r="DD1263" s="28"/>
    </row>
    <row r="1264" spans="47:108">
      <c r="AU1264" s="12"/>
      <c r="AV1264" s="12"/>
      <c r="AW1264" s="12"/>
      <c r="AX1264" s="12"/>
      <c r="AY1264" s="161"/>
      <c r="AZ1264" s="161"/>
      <c r="BA1264" s="161"/>
      <c r="BB1264" s="161"/>
      <c r="BC1264" s="165"/>
      <c r="BD1264" s="161"/>
      <c r="BE1264" s="161"/>
      <c r="BF1264" s="161"/>
      <c r="BG1264" s="161"/>
      <c r="BH1264" s="28"/>
      <c r="BI1264" s="161"/>
      <c r="BJ1264" s="161"/>
      <c r="BK1264" s="161"/>
      <c r="BL1264" s="161"/>
      <c r="BO1264" s="161"/>
      <c r="BP1264" s="161"/>
      <c r="BQ1264" s="161"/>
      <c r="BR1264" s="161"/>
      <c r="BT1264" s="161"/>
      <c r="BU1264" s="161"/>
      <c r="BV1264" s="161"/>
      <c r="BW1264" s="161"/>
      <c r="BY1264" s="28"/>
      <c r="CI1264" s="174"/>
      <c r="CL1264" s="28"/>
      <c r="CO1264" s="28"/>
      <c r="CX1264" s="174"/>
      <c r="DA1264" s="28"/>
      <c r="DD1264" s="28"/>
    </row>
    <row r="1265" spans="47:108">
      <c r="AU1265" s="12"/>
      <c r="AV1265" s="12"/>
      <c r="AW1265" s="12"/>
      <c r="AX1265" s="12"/>
      <c r="AY1265" s="161"/>
      <c r="AZ1265" s="161"/>
      <c r="BA1265" s="161"/>
      <c r="BB1265" s="161"/>
      <c r="BC1265" s="165"/>
      <c r="BD1265" s="161"/>
      <c r="BE1265" s="161"/>
      <c r="BF1265" s="161"/>
      <c r="BG1265" s="161"/>
      <c r="BH1265" s="28"/>
      <c r="BI1265" s="161"/>
      <c r="BJ1265" s="161"/>
      <c r="BK1265" s="161"/>
      <c r="BL1265" s="161"/>
      <c r="BO1265" s="161"/>
      <c r="BP1265" s="161"/>
      <c r="BQ1265" s="161"/>
      <c r="BR1265" s="161"/>
      <c r="BT1265" s="161"/>
      <c r="BU1265" s="161"/>
      <c r="BV1265" s="161"/>
      <c r="BW1265" s="161"/>
      <c r="BY1265" s="28"/>
      <c r="CI1265" s="174"/>
      <c r="CL1265" s="28"/>
      <c r="CO1265" s="28"/>
      <c r="CX1265" s="174"/>
      <c r="DA1265" s="28"/>
      <c r="DD1265" s="28"/>
    </row>
    <row r="1266" spans="47:108">
      <c r="AU1266" s="12"/>
      <c r="AV1266" s="12"/>
      <c r="AW1266" s="12"/>
      <c r="AX1266" s="12"/>
      <c r="AY1266" s="161"/>
      <c r="AZ1266" s="161"/>
      <c r="BA1266" s="161"/>
      <c r="BB1266" s="161"/>
      <c r="BC1266" s="165"/>
      <c r="BD1266" s="161"/>
      <c r="BE1266" s="161"/>
      <c r="BF1266" s="161"/>
      <c r="BG1266" s="161"/>
      <c r="BH1266" s="28"/>
      <c r="BI1266" s="161"/>
      <c r="BJ1266" s="161"/>
      <c r="BK1266" s="161"/>
      <c r="BL1266" s="161"/>
      <c r="BO1266" s="161"/>
      <c r="BP1266" s="161"/>
      <c r="BQ1266" s="161"/>
      <c r="BR1266" s="161"/>
      <c r="BT1266" s="161"/>
      <c r="BU1266" s="161"/>
      <c r="BV1266" s="161"/>
      <c r="BW1266" s="161"/>
      <c r="BY1266" s="28"/>
      <c r="CI1266" s="174"/>
      <c r="CL1266" s="28"/>
      <c r="CO1266" s="28"/>
      <c r="CX1266" s="174"/>
      <c r="DA1266" s="28"/>
      <c r="DD1266" s="28"/>
    </row>
    <row r="1267" spans="47:108">
      <c r="AU1267" s="12"/>
      <c r="AV1267" s="12"/>
      <c r="AW1267" s="12"/>
      <c r="AX1267" s="12"/>
      <c r="AY1267" s="161"/>
      <c r="AZ1267" s="161"/>
      <c r="BA1267" s="161"/>
      <c r="BB1267" s="161"/>
      <c r="BC1267" s="165"/>
      <c r="BD1267" s="161"/>
      <c r="BE1267" s="161"/>
      <c r="BF1267" s="161"/>
      <c r="BG1267" s="161"/>
      <c r="BH1267" s="28"/>
      <c r="BI1267" s="161"/>
      <c r="BJ1267" s="161"/>
      <c r="BK1267" s="161"/>
      <c r="BL1267" s="161"/>
      <c r="BO1267" s="161"/>
      <c r="BP1267" s="161"/>
      <c r="BQ1267" s="161"/>
      <c r="BR1267" s="161"/>
      <c r="BT1267" s="161"/>
      <c r="BU1267" s="161"/>
      <c r="BV1267" s="161"/>
      <c r="BW1267" s="161"/>
      <c r="BY1267" s="28"/>
      <c r="CI1267" s="174"/>
      <c r="CL1267" s="28"/>
      <c r="CO1267" s="28"/>
      <c r="CX1267" s="174"/>
      <c r="DA1267" s="28"/>
      <c r="DD1267" s="28"/>
    </row>
    <row r="1268" spans="47:108">
      <c r="AU1268" s="12"/>
      <c r="AV1268" s="12"/>
      <c r="AW1268" s="12"/>
      <c r="AX1268" s="12"/>
      <c r="AY1268" s="161"/>
      <c r="AZ1268" s="161"/>
      <c r="BA1268" s="161"/>
      <c r="BB1268" s="161"/>
      <c r="BC1268" s="165"/>
      <c r="BD1268" s="161"/>
      <c r="BE1268" s="161"/>
      <c r="BF1268" s="161"/>
      <c r="BG1268" s="161"/>
      <c r="BH1268" s="28"/>
      <c r="BI1268" s="161"/>
      <c r="BJ1268" s="161"/>
      <c r="BK1268" s="161"/>
      <c r="BL1268" s="161"/>
      <c r="BO1268" s="161"/>
      <c r="BP1268" s="161"/>
      <c r="BQ1268" s="161"/>
      <c r="BR1268" s="161"/>
      <c r="BT1268" s="161"/>
      <c r="BU1268" s="161"/>
      <c r="BV1268" s="161"/>
      <c r="BW1268" s="161"/>
      <c r="BY1268" s="28"/>
      <c r="CI1268" s="174"/>
      <c r="CL1268" s="28"/>
      <c r="CO1268" s="28"/>
      <c r="CX1268" s="174"/>
      <c r="DA1268" s="28"/>
      <c r="DD1268" s="28"/>
    </row>
    <row r="1269" spans="47:108">
      <c r="AU1269" s="12"/>
      <c r="AV1269" s="12"/>
      <c r="AW1269" s="12"/>
      <c r="AX1269" s="12"/>
      <c r="AY1269" s="161"/>
      <c r="AZ1269" s="161"/>
      <c r="BA1269" s="161"/>
      <c r="BB1269" s="161"/>
      <c r="BC1269" s="165"/>
      <c r="BD1269" s="161"/>
      <c r="BE1269" s="161"/>
      <c r="BF1269" s="161"/>
      <c r="BG1269" s="161"/>
      <c r="BH1269" s="28"/>
      <c r="BI1269" s="161"/>
      <c r="BJ1269" s="161"/>
      <c r="BK1269" s="161"/>
      <c r="BL1269" s="161"/>
      <c r="BO1269" s="161"/>
      <c r="BP1269" s="161"/>
      <c r="BQ1269" s="161"/>
      <c r="BR1269" s="161"/>
      <c r="BT1269" s="161"/>
      <c r="BU1269" s="161"/>
      <c r="BV1269" s="161"/>
      <c r="BW1269" s="161"/>
      <c r="BY1269" s="28"/>
      <c r="CI1269" s="174"/>
      <c r="CL1269" s="28"/>
      <c r="CO1269" s="28"/>
      <c r="CX1269" s="174"/>
      <c r="DA1269" s="28"/>
      <c r="DD1269" s="28"/>
    </row>
    <row r="1270" spans="47:108">
      <c r="AU1270" s="12"/>
      <c r="AV1270" s="12"/>
      <c r="AW1270" s="12"/>
      <c r="AX1270" s="12"/>
      <c r="AY1270" s="161"/>
      <c r="AZ1270" s="161"/>
      <c r="BA1270" s="161"/>
      <c r="BB1270" s="161"/>
      <c r="BC1270" s="165"/>
      <c r="BD1270" s="161"/>
      <c r="BE1270" s="161"/>
      <c r="BF1270" s="161"/>
      <c r="BG1270" s="161"/>
      <c r="BH1270" s="28"/>
      <c r="BI1270" s="161"/>
      <c r="BJ1270" s="161"/>
      <c r="BK1270" s="161"/>
      <c r="BL1270" s="161"/>
      <c r="BO1270" s="161"/>
      <c r="BP1270" s="161"/>
      <c r="BQ1270" s="161"/>
      <c r="BR1270" s="161"/>
      <c r="BT1270" s="161"/>
      <c r="BU1270" s="161"/>
      <c r="BV1270" s="161"/>
      <c r="BW1270" s="161"/>
      <c r="BY1270" s="28"/>
      <c r="CI1270" s="174"/>
      <c r="CL1270" s="28"/>
      <c r="CO1270" s="28"/>
      <c r="CX1270" s="174"/>
      <c r="DA1270" s="28"/>
      <c r="DD1270" s="28"/>
    </row>
    <row r="1271" spans="47:108">
      <c r="AU1271" s="12"/>
      <c r="AV1271" s="12"/>
      <c r="AW1271" s="12"/>
      <c r="AX1271" s="12"/>
      <c r="AY1271" s="161"/>
      <c r="AZ1271" s="161"/>
      <c r="BA1271" s="161"/>
      <c r="BB1271" s="161"/>
      <c r="BC1271" s="165"/>
      <c r="BD1271" s="161"/>
      <c r="BE1271" s="161"/>
      <c r="BF1271" s="161"/>
      <c r="BG1271" s="161"/>
      <c r="BH1271" s="28"/>
      <c r="BI1271" s="161"/>
      <c r="BJ1271" s="161"/>
      <c r="BK1271" s="161"/>
      <c r="BL1271" s="161"/>
      <c r="BO1271" s="161"/>
      <c r="BP1271" s="161"/>
      <c r="BQ1271" s="161"/>
      <c r="BR1271" s="161"/>
      <c r="BT1271" s="161"/>
      <c r="BU1271" s="161"/>
      <c r="BV1271" s="161"/>
      <c r="BW1271" s="161"/>
      <c r="BY1271" s="28"/>
      <c r="CI1271" s="174"/>
      <c r="CL1271" s="28"/>
      <c r="CO1271" s="28"/>
      <c r="CX1271" s="174"/>
      <c r="DA1271" s="28"/>
      <c r="DD1271" s="28"/>
    </row>
    <row r="1272" spans="47:108">
      <c r="AU1272" s="12"/>
      <c r="AV1272" s="12"/>
      <c r="AW1272" s="12"/>
      <c r="AX1272" s="12"/>
      <c r="AY1272" s="161"/>
      <c r="AZ1272" s="161"/>
      <c r="BA1272" s="161"/>
      <c r="BB1272" s="161"/>
      <c r="BC1272" s="165"/>
      <c r="BD1272" s="161"/>
      <c r="BE1272" s="161"/>
      <c r="BF1272" s="161"/>
      <c r="BG1272" s="161"/>
      <c r="BH1272" s="28"/>
      <c r="BI1272" s="161"/>
      <c r="BJ1272" s="161"/>
      <c r="BK1272" s="161"/>
      <c r="BL1272" s="161"/>
      <c r="BO1272" s="161"/>
      <c r="BP1272" s="161"/>
      <c r="BQ1272" s="161"/>
      <c r="BR1272" s="161"/>
      <c r="BT1272" s="161"/>
      <c r="BU1272" s="161"/>
      <c r="BV1272" s="161"/>
      <c r="BW1272" s="161"/>
      <c r="BY1272" s="28"/>
      <c r="CI1272" s="174"/>
      <c r="CL1272" s="28"/>
      <c r="CO1272" s="28"/>
      <c r="CX1272" s="174"/>
      <c r="DA1272" s="28"/>
      <c r="DD1272" s="28"/>
    </row>
    <row r="1273" spans="47:108">
      <c r="AU1273" s="12"/>
      <c r="AV1273" s="12"/>
      <c r="AW1273" s="12"/>
      <c r="AX1273" s="12"/>
      <c r="AY1273" s="161"/>
      <c r="AZ1273" s="161"/>
      <c r="BA1273" s="161"/>
      <c r="BB1273" s="161"/>
      <c r="BC1273" s="165"/>
      <c r="BD1273" s="161"/>
      <c r="BE1273" s="161"/>
      <c r="BF1273" s="161"/>
      <c r="BG1273" s="161"/>
      <c r="BH1273" s="28"/>
      <c r="BI1273" s="161"/>
      <c r="BJ1273" s="161"/>
      <c r="BK1273" s="161"/>
      <c r="BL1273" s="161"/>
      <c r="BO1273" s="161"/>
      <c r="BP1273" s="161"/>
      <c r="BQ1273" s="161"/>
      <c r="BR1273" s="161"/>
      <c r="BT1273" s="161"/>
      <c r="BU1273" s="161"/>
      <c r="BV1273" s="161"/>
      <c r="BW1273" s="161"/>
      <c r="BY1273" s="28"/>
      <c r="CI1273" s="174"/>
      <c r="CL1273" s="28"/>
      <c r="CO1273" s="28"/>
      <c r="CX1273" s="174"/>
      <c r="DA1273" s="28"/>
      <c r="DD1273" s="28"/>
    </row>
    <row r="1274" spans="47:108">
      <c r="AU1274" s="12"/>
      <c r="AV1274" s="12"/>
      <c r="AW1274" s="12"/>
      <c r="AX1274" s="12"/>
      <c r="AY1274" s="161"/>
      <c r="AZ1274" s="161"/>
      <c r="BA1274" s="161"/>
      <c r="BB1274" s="161"/>
      <c r="BC1274" s="165"/>
      <c r="BD1274" s="161"/>
      <c r="BE1274" s="161"/>
      <c r="BF1274" s="161"/>
      <c r="BG1274" s="161"/>
      <c r="BH1274" s="28"/>
      <c r="BI1274" s="161"/>
      <c r="BJ1274" s="161"/>
      <c r="BK1274" s="161"/>
      <c r="BL1274" s="161"/>
      <c r="BO1274" s="161"/>
      <c r="BP1274" s="161"/>
      <c r="BQ1274" s="161"/>
      <c r="BR1274" s="161"/>
      <c r="BT1274" s="161"/>
      <c r="BU1274" s="161"/>
      <c r="BV1274" s="161"/>
      <c r="BW1274" s="161"/>
      <c r="BY1274" s="28"/>
      <c r="CI1274" s="174"/>
      <c r="CL1274" s="28"/>
      <c r="CO1274" s="28"/>
      <c r="CX1274" s="174"/>
      <c r="DA1274" s="28"/>
      <c r="DD1274" s="28"/>
    </row>
    <row r="1275" spans="47:108">
      <c r="AU1275" s="12"/>
      <c r="AV1275" s="12"/>
      <c r="AW1275" s="12"/>
      <c r="AX1275" s="12"/>
      <c r="AY1275" s="161"/>
      <c r="AZ1275" s="161"/>
      <c r="BA1275" s="161"/>
      <c r="BB1275" s="161"/>
      <c r="BC1275" s="165"/>
      <c r="BD1275" s="161"/>
      <c r="BE1275" s="161"/>
      <c r="BF1275" s="161"/>
      <c r="BG1275" s="161"/>
      <c r="BH1275" s="28"/>
      <c r="BI1275" s="161"/>
      <c r="BJ1275" s="161"/>
      <c r="BK1275" s="161"/>
      <c r="BL1275" s="161"/>
      <c r="BO1275" s="161"/>
      <c r="BP1275" s="161"/>
      <c r="BQ1275" s="161"/>
      <c r="BR1275" s="161"/>
      <c r="BT1275" s="161"/>
      <c r="BU1275" s="161"/>
      <c r="BV1275" s="161"/>
      <c r="BW1275" s="161"/>
      <c r="BY1275" s="28"/>
      <c r="CI1275" s="174"/>
      <c r="CL1275" s="28"/>
      <c r="CO1275" s="28"/>
      <c r="CX1275" s="174"/>
      <c r="DA1275" s="28"/>
      <c r="DD1275" s="28"/>
    </row>
    <row r="1276" spans="47:108">
      <c r="AU1276" s="12"/>
      <c r="AV1276" s="12"/>
      <c r="AW1276" s="12"/>
      <c r="AX1276" s="12"/>
      <c r="AY1276" s="161"/>
      <c r="AZ1276" s="161"/>
      <c r="BA1276" s="161"/>
      <c r="BB1276" s="161"/>
      <c r="BC1276" s="165"/>
      <c r="BD1276" s="161"/>
      <c r="BE1276" s="161"/>
      <c r="BF1276" s="161"/>
      <c r="BG1276" s="161"/>
      <c r="BH1276" s="28"/>
      <c r="BI1276" s="161"/>
      <c r="BJ1276" s="161"/>
      <c r="BK1276" s="161"/>
      <c r="BL1276" s="161"/>
      <c r="BO1276" s="161"/>
      <c r="BP1276" s="161"/>
      <c r="BQ1276" s="161"/>
      <c r="BR1276" s="161"/>
      <c r="BT1276" s="161"/>
      <c r="BU1276" s="161"/>
      <c r="BV1276" s="161"/>
      <c r="BW1276" s="161"/>
      <c r="BY1276" s="28"/>
      <c r="CI1276" s="174"/>
      <c r="CL1276" s="28"/>
      <c r="CO1276" s="28"/>
      <c r="CX1276" s="174"/>
      <c r="DA1276" s="28"/>
      <c r="DD1276" s="28"/>
    </row>
    <row r="1277" spans="47:108">
      <c r="AU1277" s="12"/>
      <c r="AV1277" s="12"/>
      <c r="AW1277" s="12"/>
      <c r="AX1277" s="12"/>
      <c r="AY1277" s="161"/>
      <c r="AZ1277" s="161"/>
      <c r="BA1277" s="161"/>
      <c r="BB1277" s="161"/>
      <c r="BC1277" s="165"/>
      <c r="BD1277" s="161"/>
      <c r="BE1277" s="161"/>
      <c r="BF1277" s="161"/>
      <c r="BG1277" s="161"/>
      <c r="BH1277" s="28"/>
      <c r="BI1277" s="161"/>
      <c r="BJ1277" s="161"/>
      <c r="BK1277" s="161"/>
      <c r="BL1277" s="161"/>
      <c r="BO1277" s="161"/>
      <c r="BP1277" s="161"/>
      <c r="BQ1277" s="161"/>
      <c r="BR1277" s="161"/>
      <c r="BT1277" s="161"/>
      <c r="BU1277" s="161"/>
      <c r="BV1277" s="161"/>
      <c r="BW1277" s="161"/>
      <c r="BY1277" s="28"/>
      <c r="CI1277" s="174"/>
      <c r="CL1277" s="28"/>
      <c r="CO1277" s="28"/>
      <c r="CX1277" s="174"/>
      <c r="DA1277" s="28"/>
      <c r="DD1277" s="28"/>
    </row>
    <row r="1278" spans="47:108">
      <c r="AU1278" s="12"/>
      <c r="AV1278" s="12"/>
      <c r="AW1278" s="12"/>
      <c r="AX1278" s="12"/>
      <c r="AY1278" s="161"/>
      <c r="AZ1278" s="161"/>
      <c r="BA1278" s="161"/>
      <c r="BB1278" s="161"/>
      <c r="BC1278" s="165"/>
      <c r="BD1278" s="161"/>
      <c r="BE1278" s="161"/>
      <c r="BF1278" s="161"/>
      <c r="BG1278" s="161"/>
      <c r="BH1278" s="28"/>
      <c r="BI1278" s="161"/>
      <c r="BJ1278" s="161"/>
      <c r="BK1278" s="161"/>
      <c r="BL1278" s="161"/>
      <c r="BO1278" s="161"/>
      <c r="BP1278" s="161"/>
      <c r="BQ1278" s="161"/>
      <c r="BR1278" s="161"/>
      <c r="BT1278" s="161"/>
      <c r="BU1278" s="161"/>
      <c r="BV1278" s="161"/>
      <c r="BW1278" s="161"/>
      <c r="BY1278" s="28"/>
      <c r="CI1278" s="174"/>
      <c r="CL1278" s="28"/>
      <c r="CO1278" s="28"/>
      <c r="CX1278" s="174"/>
      <c r="DA1278" s="28"/>
      <c r="DD1278" s="28"/>
    </row>
    <row r="1279" spans="47:108">
      <c r="AU1279" s="12"/>
      <c r="AV1279" s="12"/>
      <c r="AW1279" s="12"/>
      <c r="AX1279" s="12"/>
      <c r="AY1279" s="161"/>
      <c r="AZ1279" s="161"/>
      <c r="BA1279" s="161"/>
      <c r="BB1279" s="161"/>
      <c r="BC1279" s="165"/>
      <c r="BD1279" s="161"/>
      <c r="BE1279" s="161"/>
      <c r="BF1279" s="161"/>
      <c r="BG1279" s="161"/>
      <c r="BH1279" s="28"/>
      <c r="BI1279" s="161"/>
      <c r="BJ1279" s="161"/>
      <c r="BK1279" s="161"/>
      <c r="BL1279" s="161"/>
      <c r="BO1279" s="161"/>
      <c r="BP1279" s="161"/>
      <c r="BQ1279" s="161"/>
      <c r="BR1279" s="161"/>
      <c r="BT1279" s="161"/>
      <c r="BU1279" s="161"/>
      <c r="BV1279" s="161"/>
      <c r="BW1279" s="161"/>
      <c r="BY1279" s="28"/>
      <c r="CI1279" s="174"/>
      <c r="CL1279" s="28"/>
      <c r="CO1279" s="28"/>
      <c r="CX1279" s="174"/>
      <c r="DA1279" s="28"/>
      <c r="DD1279" s="28"/>
    </row>
    <row r="1280" spans="47:108">
      <c r="AU1280" s="12"/>
      <c r="AV1280" s="12"/>
      <c r="AW1280" s="12"/>
      <c r="AX1280" s="12"/>
      <c r="AY1280" s="161"/>
      <c r="AZ1280" s="161"/>
      <c r="BA1280" s="161"/>
      <c r="BB1280" s="161"/>
      <c r="BC1280" s="165"/>
      <c r="BD1280" s="161"/>
      <c r="BE1280" s="161"/>
      <c r="BF1280" s="161"/>
      <c r="BG1280" s="161"/>
      <c r="BH1280" s="28"/>
      <c r="BI1280" s="161"/>
      <c r="BJ1280" s="161"/>
      <c r="BK1280" s="161"/>
      <c r="BL1280" s="161"/>
      <c r="BO1280" s="161"/>
      <c r="BP1280" s="161"/>
      <c r="BQ1280" s="161"/>
      <c r="BR1280" s="161"/>
      <c r="BT1280" s="161"/>
      <c r="BU1280" s="161"/>
      <c r="BV1280" s="161"/>
      <c r="BW1280" s="161"/>
      <c r="BY1280" s="28"/>
      <c r="CI1280" s="174"/>
      <c r="CL1280" s="28"/>
      <c r="CO1280" s="28"/>
      <c r="CX1280" s="174"/>
      <c r="DA1280" s="28"/>
      <c r="DD1280" s="28"/>
    </row>
    <row r="1281" spans="47:108">
      <c r="AU1281" s="12"/>
      <c r="AV1281" s="12"/>
      <c r="AW1281" s="12"/>
      <c r="AX1281" s="12"/>
      <c r="AY1281" s="161"/>
      <c r="AZ1281" s="161"/>
      <c r="BA1281" s="161"/>
      <c r="BB1281" s="161"/>
      <c r="BC1281" s="165"/>
      <c r="BD1281" s="161"/>
      <c r="BE1281" s="161"/>
      <c r="BF1281" s="161"/>
      <c r="BG1281" s="161"/>
      <c r="BH1281" s="28"/>
      <c r="BI1281" s="161"/>
      <c r="BJ1281" s="161"/>
      <c r="BK1281" s="161"/>
      <c r="BL1281" s="161"/>
      <c r="BO1281" s="161"/>
      <c r="BP1281" s="161"/>
      <c r="BQ1281" s="161"/>
      <c r="BR1281" s="161"/>
      <c r="BT1281" s="161"/>
      <c r="BU1281" s="161"/>
      <c r="BV1281" s="161"/>
      <c r="BW1281" s="161"/>
      <c r="BY1281" s="28"/>
      <c r="CI1281" s="174"/>
      <c r="CL1281" s="28"/>
      <c r="CO1281" s="28"/>
      <c r="CX1281" s="174"/>
      <c r="DA1281" s="28"/>
      <c r="DD1281" s="28"/>
    </row>
    <row r="1282" spans="47:108">
      <c r="AU1282" s="12"/>
      <c r="AV1282" s="12"/>
      <c r="AW1282" s="12"/>
      <c r="AX1282" s="12"/>
      <c r="AY1282" s="161"/>
      <c r="AZ1282" s="161"/>
      <c r="BA1282" s="161"/>
      <c r="BB1282" s="161"/>
      <c r="BC1282" s="165"/>
      <c r="BD1282" s="161"/>
      <c r="BE1282" s="161"/>
      <c r="BF1282" s="161"/>
      <c r="BG1282" s="161"/>
      <c r="BH1282" s="28"/>
      <c r="BI1282" s="161"/>
      <c r="BJ1282" s="161"/>
      <c r="BK1282" s="161"/>
      <c r="BL1282" s="161"/>
      <c r="BO1282" s="161"/>
      <c r="BP1282" s="161"/>
      <c r="BQ1282" s="161"/>
      <c r="BR1282" s="161"/>
      <c r="BT1282" s="161"/>
      <c r="BU1282" s="161"/>
      <c r="BV1282" s="161"/>
      <c r="BW1282" s="161"/>
      <c r="BY1282" s="28"/>
      <c r="CI1282" s="174"/>
      <c r="CL1282" s="28"/>
      <c r="CO1282" s="28"/>
      <c r="CX1282" s="174"/>
      <c r="DA1282" s="28"/>
      <c r="DD1282" s="28"/>
    </row>
    <row r="1283" spans="47:108">
      <c r="AU1283" s="12"/>
      <c r="AV1283" s="12"/>
      <c r="AW1283" s="12"/>
      <c r="AX1283" s="12"/>
      <c r="AY1283" s="161"/>
      <c r="AZ1283" s="161"/>
      <c r="BA1283" s="161"/>
      <c r="BB1283" s="161"/>
      <c r="BC1283" s="165"/>
      <c r="BD1283" s="161"/>
      <c r="BE1283" s="161"/>
      <c r="BF1283" s="161"/>
      <c r="BG1283" s="161"/>
      <c r="BH1283" s="28"/>
      <c r="BI1283" s="161"/>
      <c r="BJ1283" s="161"/>
      <c r="BK1283" s="161"/>
      <c r="BL1283" s="161"/>
      <c r="BO1283" s="161"/>
      <c r="BP1283" s="161"/>
      <c r="BQ1283" s="161"/>
      <c r="BR1283" s="161"/>
      <c r="BT1283" s="161"/>
      <c r="BU1283" s="161"/>
      <c r="BV1283" s="161"/>
      <c r="BW1283" s="161"/>
      <c r="BY1283" s="28"/>
      <c r="CI1283" s="174"/>
      <c r="CL1283" s="28"/>
      <c r="CO1283" s="28"/>
      <c r="CX1283" s="174"/>
      <c r="DA1283" s="28"/>
      <c r="DD1283" s="28"/>
    </row>
    <row r="1284" spans="47:108">
      <c r="AU1284" s="12"/>
      <c r="AV1284" s="12"/>
      <c r="AW1284" s="12"/>
      <c r="AX1284" s="12"/>
      <c r="AY1284" s="161"/>
      <c r="AZ1284" s="161"/>
      <c r="BA1284" s="161"/>
      <c r="BB1284" s="161"/>
      <c r="BC1284" s="165"/>
      <c r="BD1284" s="161"/>
      <c r="BE1284" s="161"/>
      <c r="BF1284" s="161"/>
      <c r="BG1284" s="161"/>
      <c r="BH1284" s="28"/>
      <c r="BI1284" s="161"/>
      <c r="BJ1284" s="161"/>
      <c r="BK1284" s="161"/>
      <c r="BL1284" s="161"/>
      <c r="BO1284" s="161"/>
      <c r="BP1284" s="161"/>
      <c r="BQ1284" s="161"/>
      <c r="BR1284" s="161"/>
      <c r="BT1284" s="161"/>
      <c r="BU1284" s="161"/>
      <c r="BV1284" s="161"/>
      <c r="BW1284" s="161"/>
      <c r="BY1284" s="28"/>
      <c r="CI1284" s="174"/>
      <c r="CL1284" s="28"/>
      <c r="CO1284" s="28"/>
      <c r="CX1284" s="174"/>
      <c r="DA1284" s="28"/>
      <c r="DD1284" s="28"/>
    </row>
    <row r="1285" spans="47:108">
      <c r="AU1285" s="12"/>
      <c r="AV1285" s="12"/>
      <c r="AW1285" s="12"/>
      <c r="AX1285" s="12"/>
      <c r="AY1285" s="161"/>
      <c r="AZ1285" s="161"/>
      <c r="BA1285" s="161"/>
      <c r="BB1285" s="161"/>
      <c r="BC1285" s="165"/>
      <c r="BD1285" s="161"/>
      <c r="BE1285" s="161"/>
      <c r="BF1285" s="161"/>
      <c r="BG1285" s="161"/>
      <c r="BH1285" s="28"/>
      <c r="BI1285" s="161"/>
      <c r="BJ1285" s="161"/>
      <c r="BK1285" s="161"/>
      <c r="BL1285" s="161"/>
      <c r="BO1285" s="161"/>
      <c r="BP1285" s="161"/>
      <c r="BQ1285" s="161"/>
      <c r="BR1285" s="161"/>
      <c r="BT1285" s="161"/>
      <c r="BU1285" s="161"/>
      <c r="BV1285" s="161"/>
      <c r="BW1285" s="161"/>
      <c r="BY1285" s="28"/>
      <c r="CI1285" s="174"/>
      <c r="CL1285" s="28"/>
      <c r="CO1285" s="28"/>
      <c r="CX1285" s="174"/>
      <c r="DA1285" s="28"/>
      <c r="DD1285" s="28"/>
    </row>
    <row r="1286" spans="47:108">
      <c r="AU1286" s="12"/>
      <c r="AV1286" s="12"/>
      <c r="AW1286" s="12"/>
      <c r="AX1286" s="12"/>
      <c r="AY1286" s="161"/>
      <c r="AZ1286" s="161"/>
      <c r="BA1286" s="161"/>
      <c r="BB1286" s="161"/>
      <c r="BC1286" s="165"/>
      <c r="BD1286" s="161"/>
      <c r="BE1286" s="161"/>
      <c r="BF1286" s="161"/>
      <c r="BG1286" s="161"/>
      <c r="BH1286" s="28"/>
      <c r="BI1286" s="161"/>
      <c r="BJ1286" s="161"/>
      <c r="BK1286" s="161"/>
      <c r="BL1286" s="161"/>
      <c r="BO1286" s="161"/>
      <c r="BP1286" s="161"/>
      <c r="BQ1286" s="161"/>
      <c r="BR1286" s="161"/>
      <c r="BT1286" s="161"/>
      <c r="BU1286" s="161"/>
      <c r="BV1286" s="161"/>
      <c r="BW1286" s="161"/>
      <c r="BY1286" s="28"/>
      <c r="CI1286" s="174"/>
      <c r="CL1286" s="28"/>
      <c r="CO1286" s="28"/>
      <c r="CX1286" s="174"/>
      <c r="DA1286" s="28"/>
      <c r="DD1286" s="28"/>
    </row>
    <row r="1287" spans="47:108">
      <c r="AU1287" s="12"/>
      <c r="AV1287" s="12"/>
      <c r="AW1287" s="12"/>
      <c r="AX1287" s="12"/>
      <c r="AY1287" s="161"/>
      <c r="AZ1287" s="161"/>
      <c r="BA1287" s="161"/>
      <c r="BB1287" s="161"/>
      <c r="BC1287" s="165"/>
      <c r="BD1287" s="161"/>
      <c r="BE1287" s="161"/>
      <c r="BF1287" s="161"/>
      <c r="BG1287" s="161"/>
      <c r="BH1287" s="28"/>
      <c r="BI1287" s="161"/>
      <c r="BJ1287" s="161"/>
      <c r="BK1287" s="161"/>
      <c r="BL1287" s="161"/>
      <c r="BO1287" s="161"/>
      <c r="BP1287" s="161"/>
      <c r="BQ1287" s="161"/>
      <c r="BR1287" s="161"/>
      <c r="BT1287" s="161"/>
      <c r="BU1287" s="161"/>
      <c r="BV1287" s="161"/>
      <c r="BW1287" s="161"/>
      <c r="BY1287" s="28"/>
      <c r="CI1287" s="174"/>
      <c r="CL1287" s="28"/>
      <c r="CO1287" s="28"/>
      <c r="CX1287" s="174"/>
      <c r="DA1287" s="28"/>
      <c r="DD1287" s="28"/>
    </row>
    <row r="1288" spans="47:108">
      <c r="AU1288" s="12"/>
      <c r="AV1288" s="12"/>
      <c r="AW1288" s="12"/>
      <c r="AX1288" s="12"/>
      <c r="AY1288" s="161"/>
      <c r="AZ1288" s="161"/>
      <c r="BA1288" s="161"/>
      <c r="BB1288" s="161"/>
      <c r="BC1288" s="165"/>
      <c r="BD1288" s="161"/>
      <c r="BE1288" s="161"/>
      <c r="BF1288" s="161"/>
      <c r="BG1288" s="161"/>
      <c r="BH1288" s="28"/>
      <c r="BI1288" s="161"/>
      <c r="BJ1288" s="161"/>
      <c r="BK1288" s="161"/>
      <c r="BL1288" s="161"/>
      <c r="BO1288" s="161"/>
      <c r="BP1288" s="161"/>
      <c r="BQ1288" s="161"/>
      <c r="BR1288" s="161"/>
      <c r="BT1288" s="161"/>
      <c r="BU1288" s="161"/>
      <c r="BV1288" s="161"/>
      <c r="BW1288" s="161"/>
      <c r="BY1288" s="28"/>
      <c r="CI1288" s="174"/>
      <c r="CL1288" s="28"/>
      <c r="CO1288" s="28"/>
      <c r="CX1288" s="174"/>
      <c r="DA1288" s="28"/>
      <c r="DD1288" s="28"/>
    </row>
    <row r="1289" spans="47:108">
      <c r="AU1289" s="12"/>
      <c r="AV1289" s="12"/>
      <c r="AW1289" s="12"/>
      <c r="AX1289" s="12"/>
      <c r="AY1289" s="161"/>
      <c r="AZ1289" s="161"/>
      <c r="BA1289" s="161"/>
      <c r="BB1289" s="161"/>
      <c r="BC1289" s="165"/>
      <c r="BD1289" s="161"/>
      <c r="BE1289" s="161"/>
      <c r="BF1289" s="161"/>
      <c r="BG1289" s="161"/>
      <c r="BH1289" s="28"/>
      <c r="BI1289" s="161"/>
      <c r="BJ1289" s="161"/>
      <c r="BK1289" s="161"/>
      <c r="BL1289" s="161"/>
      <c r="BO1289" s="161"/>
      <c r="BP1289" s="161"/>
      <c r="BQ1289" s="161"/>
      <c r="BR1289" s="161"/>
      <c r="BT1289" s="161"/>
      <c r="BU1289" s="161"/>
      <c r="BV1289" s="161"/>
      <c r="BW1289" s="161"/>
      <c r="BY1289" s="28"/>
      <c r="CI1289" s="174"/>
      <c r="CL1289" s="28"/>
      <c r="CO1289" s="28"/>
      <c r="CX1289" s="174"/>
      <c r="DA1289" s="28"/>
      <c r="DD1289" s="28"/>
    </row>
    <row r="1290" spans="47:108">
      <c r="AU1290" s="12"/>
      <c r="AV1290" s="12"/>
      <c r="AW1290" s="12"/>
      <c r="AX1290" s="12"/>
      <c r="AY1290" s="161"/>
      <c r="AZ1290" s="161"/>
      <c r="BA1290" s="161"/>
      <c r="BB1290" s="161"/>
      <c r="BC1290" s="165"/>
      <c r="BD1290" s="161"/>
      <c r="BE1290" s="161"/>
      <c r="BF1290" s="161"/>
      <c r="BG1290" s="161"/>
      <c r="BH1290" s="28"/>
      <c r="BI1290" s="161"/>
      <c r="BJ1290" s="161"/>
      <c r="BK1290" s="161"/>
      <c r="BL1290" s="161"/>
      <c r="BO1290" s="161"/>
      <c r="BP1290" s="161"/>
      <c r="BQ1290" s="161"/>
      <c r="BR1290" s="161"/>
      <c r="BT1290" s="161"/>
      <c r="BU1290" s="161"/>
      <c r="BV1290" s="161"/>
      <c r="BW1290" s="161"/>
      <c r="BY1290" s="28"/>
      <c r="CI1290" s="174"/>
      <c r="CL1290" s="28"/>
      <c r="CO1290" s="28"/>
      <c r="CX1290" s="174"/>
      <c r="DA1290" s="28"/>
      <c r="DD1290" s="28"/>
    </row>
    <row r="1291" spans="47:108">
      <c r="AU1291" s="12"/>
      <c r="AV1291" s="12"/>
      <c r="AW1291" s="12"/>
      <c r="AX1291" s="12"/>
      <c r="AY1291" s="161"/>
      <c r="AZ1291" s="161"/>
      <c r="BA1291" s="161"/>
      <c r="BB1291" s="161"/>
      <c r="BC1291" s="165"/>
      <c r="BD1291" s="161"/>
      <c r="BE1291" s="161"/>
      <c r="BF1291" s="161"/>
      <c r="BG1291" s="161"/>
      <c r="BH1291" s="28"/>
      <c r="BI1291" s="161"/>
      <c r="BJ1291" s="161"/>
      <c r="BK1291" s="161"/>
      <c r="BL1291" s="161"/>
      <c r="BO1291" s="161"/>
      <c r="BP1291" s="161"/>
      <c r="BQ1291" s="161"/>
      <c r="BR1291" s="161"/>
      <c r="BT1291" s="161"/>
      <c r="BU1291" s="161"/>
      <c r="BV1291" s="161"/>
      <c r="BW1291" s="161"/>
      <c r="BY1291" s="28"/>
      <c r="CI1291" s="174"/>
      <c r="CL1291" s="28"/>
      <c r="CO1291" s="28"/>
      <c r="CX1291" s="174"/>
      <c r="DA1291" s="28"/>
      <c r="DD1291" s="28"/>
    </row>
    <row r="1292" spans="47:108">
      <c r="AU1292" s="12"/>
      <c r="AV1292" s="12"/>
      <c r="AW1292" s="12"/>
      <c r="AX1292" s="12"/>
      <c r="AY1292" s="161"/>
      <c r="AZ1292" s="161"/>
      <c r="BA1292" s="161"/>
      <c r="BB1292" s="161"/>
      <c r="BC1292" s="165"/>
      <c r="BD1292" s="161"/>
      <c r="BE1292" s="161"/>
      <c r="BF1292" s="161"/>
      <c r="BG1292" s="161"/>
      <c r="BH1292" s="28"/>
      <c r="BI1292" s="161"/>
      <c r="BJ1292" s="161"/>
      <c r="BK1292" s="161"/>
      <c r="BL1292" s="161"/>
      <c r="BO1292" s="161"/>
      <c r="BP1292" s="161"/>
      <c r="BQ1292" s="161"/>
      <c r="BR1292" s="161"/>
      <c r="BT1292" s="161"/>
      <c r="BU1292" s="161"/>
      <c r="BV1292" s="161"/>
      <c r="BW1292" s="161"/>
      <c r="BY1292" s="28"/>
      <c r="CI1292" s="174"/>
      <c r="CL1292" s="28"/>
      <c r="CO1292" s="28"/>
      <c r="CX1292" s="174"/>
      <c r="DA1292" s="28"/>
      <c r="DD1292" s="28"/>
    </row>
    <row r="1293" spans="47:108">
      <c r="AU1293" s="12"/>
      <c r="AV1293" s="12"/>
      <c r="AW1293" s="12"/>
      <c r="AX1293" s="12"/>
      <c r="AY1293" s="161"/>
      <c r="AZ1293" s="161"/>
      <c r="BA1293" s="161"/>
      <c r="BB1293" s="161"/>
      <c r="BC1293" s="165"/>
      <c r="BD1293" s="161"/>
      <c r="BE1293" s="161"/>
      <c r="BF1293" s="161"/>
      <c r="BG1293" s="161"/>
      <c r="BH1293" s="28"/>
      <c r="BI1293" s="161"/>
      <c r="BJ1293" s="161"/>
      <c r="BK1293" s="161"/>
      <c r="BL1293" s="161"/>
      <c r="BO1293" s="161"/>
      <c r="BP1293" s="161"/>
      <c r="BQ1293" s="161"/>
      <c r="BR1293" s="161"/>
      <c r="BT1293" s="161"/>
      <c r="BU1293" s="161"/>
      <c r="BV1293" s="161"/>
      <c r="BW1293" s="161"/>
      <c r="BY1293" s="28"/>
      <c r="CI1293" s="174"/>
      <c r="CL1293" s="28"/>
      <c r="CO1293" s="28"/>
      <c r="CX1293" s="174"/>
      <c r="DA1293" s="28"/>
      <c r="DD1293" s="28"/>
    </row>
    <row r="1294" spans="47:108">
      <c r="AU1294" s="12"/>
      <c r="AV1294" s="12"/>
      <c r="AW1294" s="12"/>
      <c r="AX1294" s="12"/>
      <c r="AY1294" s="161"/>
      <c r="AZ1294" s="161"/>
      <c r="BA1294" s="161"/>
      <c r="BB1294" s="161"/>
      <c r="BC1294" s="165"/>
      <c r="BD1294" s="161"/>
      <c r="BE1294" s="161"/>
      <c r="BF1294" s="161"/>
      <c r="BG1294" s="161"/>
      <c r="BH1294" s="28"/>
      <c r="BI1294" s="161"/>
      <c r="BJ1294" s="161"/>
      <c r="BK1294" s="161"/>
      <c r="BL1294" s="161"/>
      <c r="BO1294" s="161"/>
      <c r="BP1294" s="161"/>
      <c r="BQ1294" s="161"/>
      <c r="BR1294" s="161"/>
      <c r="BT1294" s="161"/>
      <c r="BU1294" s="161"/>
      <c r="BV1294" s="161"/>
      <c r="BW1294" s="161"/>
      <c r="BY1294" s="28"/>
      <c r="CI1294" s="174"/>
      <c r="CL1294" s="28"/>
      <c r="CO1294" s="28"/>
      <c r="CX1294" s="174"/>
      <c r="DA1294" s="28"/>
      <c r="DD1294" s="28"/>
    </row>
    <row r="1295" spans="47:108">
      <c r="AU1295" s="12"/>
      <c r="AV1295" s="12"/>
      <c r="AW1295" s="12"/>
      <c r="AX1295" s="12"/>
      <c r="AY1295" s="161"/>
      <c r="AZ1295" s="161"/>
      <c r="BA1295" s="161"/>
      <c r="BB1295" s="161"/>
      <c r="BC1295" s="165"/>
      <c r="BD1295" s="161"/>
      <c r="BE1295" s="161"/>
      <c r="BF1295" s="161"/>
      <c r="BG1295" s="161"/>
      <c r="BH1295" s="28"/>
      <c r="BI1295" s="161"/>
      <c r="BJ1295" s="161"/>
      <c r="BK1295" s="161"/>
      <c r="BL1295" s="161"/>
      <c r="BO1295" s="161"/>
      <c r="BP1295" s="161"/>
      <c r="BQ1295" s="161"/>
      <c r="BR1295" s="161"/>
      <c r="BT1295" s="161"/>
      <c r="BU1295" s="161"/>
      <c r="BV1295" s="161"/>
      <c r="BW1295" s="161"/>
      <c r="BY1295" s="28"/>
      <c r="CI1295" s="174"/>
      <c r="CL1295" s="28"/>
      <c r="CO1295" s="28"/>
      <c r="CX1295" s="174"/>
      <c r="DA1295" s="28"/>
      <c r="DD1295" s="28"/>
    </row>
    <row r="1296" spans="47:108">
      <c r="AU1296" s="12"/>
      <c r="AV1296" s="12"/>
      <c r="AW1296" s="12"/>
      <c r="AX1296" s="12"/>
      <c r="AY1296" s="161"/>
      <c r="AZ1296" s="161"/>
      <c r="BA1296" s="161"/>
      <c r="BB1296" s="161"/>
      <c r="BC1296" s="165"/>
      <c r="BD1296" s="161"/>
      <c r="BE1296" s="161"/>
      <c r="BF1296" s="161"/>
      <c r="BG1296" s="161"/>
      <c r="BH1296" s="28"/>
      <c r="BI1296" s="161"/>
      <c r="BJ1296" s="161"/>
      <c r="BK1296" s="161"/>
      <c r="BL1296" s="161"/>
      <c r="BO1296" s="161"/>
      <c r="BP1296" s="161"/>
      <c r="BQ1296" s="161"/>
      <c r="BR1296" s="161"/>
      <c r="BT1296" s="161"/>
      <c r="BU1296" s="161"/>
      <c r="BV1296" s="161"/>
      <c r="BW1296" s="161"/>
      <c r="BY1296" s="28"/>
      <c r="CI1296" s="174"/>
      <c r="CL1296" s="28"/>
      <c r="CO1296" s="28"/>
      <c r="CX1296" s="174"/>
      <c r="DA1296" s="28"/>
      <c r="DD1296" s="28"/>
    </row>
    <row r="1297" spans="47:108">
      <c r="AU1297" s="12"/>
      <c r="AV1297" s="12"/>
      <c r="AW1297" s="12"/>
      <c r="AX1297" s="12"/>
      <c r="AY1297" s="161"/>
      <c r="AZ1297" s="161"/>
      <c r="BA1297" s="161"/>
      <c r="BB1297" s="161"/>
      <c r="BC1297" s="165"/>
      <c r="BD1297" s="161"/>
      <c r="BE1297" s="161"/>
      <c r="BF1297" s="161"/>
      <c r="BG1297" s="161"/>
      <c r="BH1297" s="28"/>
      <c r="BI1297" s="161"/>
      <c r="BJ1297" s="161"/>
      <c r="BK1297" s="161"/>
      <c r="BL1297" s="161"/>
      <c r="BO1297" s="161"/>
      <c r="BP1297" s="161"/>
      <c r="BQ1297" s="161"/>
      <c r="BR1297" s="161"/>
      <c r="BT1297" s="161"/>
      <c r="BU1297" s="161"/>
      <c r="BV1297" s="161"/>
      <c r="BW1297" s="161"/>
      <c r="BY1297" s="28"/>
      <c r="CI1297" s="174"/>
      <c r="CL1297" s="28"/>
      <c r="CO1297" s="28"/>
      <c r="CX1297" s="174"/>
      <c r="DA1297" s="28"/>
      <c r="DD1297" s="28"/>
    </row>
    <row r="1298" spans="47:108">
      <c r="AU1298" s="12"/>
      <c r="AV1298" s="12"/>
      <c r="AW1298" s="12"/>
      <c r="AX1298" s="12"/>
      <c r="AY1298" s="161"/>
      <c r="AZ1298" s="161"/>
      <c r="BA1298" s="161"/>
      <c r="BB1298" s="161"/>
      <c r="BC1298" s="165"/>
      <c r="BD1298" s="161"/>
      <c r="BE1298" s="161"/>
      <c r="BF1298" s="161"/>
      <c r="BG1298" s="161"/>
      <c r="BH1298" s="28"/>
      <c r="BI1298" s="161"/>
      <c r="BJ1298" s="161"/>
      <c r="BK1298" s="161"/>
      <c r="BL1298" s="161"/>
      <c r="BO1298" s="161"/>
      <c r="BP1298" s="161"/>
      <c r="BQ1298" s="161"/>
      <c r="BR1298" s="161"/>
      <c r="BT1298" s="161"/>
      <c r="BU1298" s="161"/>
      <c r="BV1298" s="161"/>
      <c r="BW1298" s="161"/>
      <c r="BY1298" s="28"/>
      <c r="CI1298" s="174"/>
      <c r="CL1298" s="28"/>
      <c r="CO1298" s="28"/>
      <c r="CX1298" s="174"/>
      <c r="DA1298" s="28"/>
      <c r="DD1298" s="28"/>
    </row>
    <row r="1299" spans="47:108">
      <c r="AU1299" s="12"/>
      <c r="AV1299" s="12"/>
      <c r="AW1299" s="12"/>
      <c r="AX1299" s="12"/>
      <c r="AY1299" s="161"/>
      <c r="AZ1299" s="161"/>
      <c r="BA1299" s="161"/>
      <c r="BB1299" s="161"/>
      <c r="BC1299" s="165"/>
      <c r="BD1299" s="161"/>
      <c r="BE1299" s="161"/>
      <c r="BF1299" s="161"/>
      <c r="BG1299" s="161"/>
      <c r="BH1299" s="28"/>
      <c r="BI1299" s="161"/>
      <c r="BJ1299" s="161"/>
      <c r="BK1299" s="161"/>
      <c r="BL1299" s="161"/>
      <c r="BO1299" s="161"/>
      <c r="BP1299" s="161"/>
      <c r="BQ1299" s="161"/>
      <c r="BR1299" s="161"/>
      <c r="BT1299" s="161"/>
      <c r="BU1299" s="161"/>
      <c r="BV1299" s="161"/>
      <c r="BW1299" s="161"/>
      <c r="BY1299" s="28"/>
      <c r="CI1299" s="174"/>
      <c r="CL1299" s="28"/>
      <c r="CO1299" s="28"/>
      <c r="CX1299" s="174"/>
      <c r="DA1299" s="28"/>
      <c r="DD1299" s="28"/>
    </row>
    <row r="1300" spans="47:108">
      <c r="AU1300" s="12"/>
      <c r="AV1300" s="12"/>
      <c r="AW1300" s="12"/>
      <c r="AX1300" s="12"/>
      <c r="AY1300" s="161"/>
      <c r="AZ1300" s="161"/>
      <c r="BA1300" s="161"/>
      <c r="BB1300" s="161"/>
      <c r="BC1300" s="165"/>
      <c r="BD1300" s="161"/>
      <c r="BE1300" s="161"/>
      <c r="BF1300" s="161"/>
      <c r="BG1300" s="161"/>
      <c r="BH1300" s="28"/>
      <c r="BI1300" s="161"/>
      <c r="BJ1300" s="161"/>
      <c r="BK1300" s="161"/>
      <c r="BL1300" s="161"/>
      <c r="BO1300" s="161"/>
      <c r="BP1300" s="161"/>
      <c r="BQ1300" s="161"/>
      <c r="BR1300" s="161"/>
      <c r="BT1300" s="161"/>
      <c r="BU1300" s="161"/>
      <c r="BV1300" s="161"/>
      <c r="BW1300" s="161"/>
      <c r="BY1300" s="28"/>
      <c r="CI1300" s="174"/>
      <c r="CL1300" s="28"/>
      <c r="CO1300" s="28"/>
      <c r="CX1300" s="174"/>
      <c r="DA1300" s="28"/>
      <c r="DD1300" s="28"/>
    </row>
    <row r="1301" spans="47:108">
      <c r="AU1301" s="12"/>
      <c r="AV1301" s="12"/>
      <c r="AW1301" s="12"/>
      <c r="AX1301" s="12"/>
      <c r="AY1301" s="161"/>
      <c r="AZ1301" s="161"/>
      <c r="BA1301" s="161"/>
      <c r="BB1301" s="161"/>
      <c r="BC1301" s="165"/>
      <c r="BD1301" s="161"/>
      <c r="BE1301" s="161"/>
      <c r="BF1301" s="161"/>
      <c r="BG1301" s="161"/>
      <c r="BH1301" s="28"/>
      <c r="BI1301" s="161"/>
      <c r="BJ1301" s="161"/>
      <c r="BK1301" s="161"/>
      <c r="BL1301" s="161"/>
      <c r="BO1301" s="161"/>
      <c r="BP1301" s="161"/>
      <c r="BQ1301" s="161"/>
      <c r="BR1301" s="161"/>
      <c r="BT1301" s="161"/>
      <c r="BU1301" s="161"/>
      <c r="BV1301" s="161"/>
      <c r="BW1301" s="161"/>
      <c r="BY1301" s="28"/>
      <c r="CI1301" s="174"/>
      <c r="CL1301" s="28"/>
      <c r="CO1301" s="28"/>
      <c r="CX1301" s="174"/>
      <c r="DA1301" s="28"/>
      <c r="DD1301" s="28"/>
    </row>
    <row r="1302" spans="47:108">
      <c r="AU1302" s="12"/>
      <c r="AV1302" s="12"/>
      <c r="AW1302" s="12"/>
      <c r="AX1302" s="12"/>
      <c r="AY1302" s="161"/>
      <c r="AZ1302" s="161"/>
      <c r="BA1302" s="161"/>
      <c r="BB1302" s="161"/>
      <c r="BC1302" s="165"/>
      <c r="BD1302" s="161"/>
      <c r="BE1302" s="161"/>
      <c r="BF1302" s="161"/>
      <c r="BG1302" s="161"/>
      <c r="BH1302" s="28"/>
      <c r="BI1302" s="161"/>
      <c r="BJ1302" s="161"/>
      <c r="BK1302" s="161"/>
      <c r="BL1302" s="161"/>
      <c r="BO1302" s="161"/>
      <c r="BP1302" s="161"/>
      <c r="BQ1302" s="161"/>
      <c r="BR1302" s="161"/>
      <c r="BT1302" s="161"/>
      <c r="BU1302" s="161"/>
      <c r="BV1302" s="161"/>
      <c r="BW1302" s="161"/>
      <c r="BY1302" s="28"/>
      <c r="CI1302" s="174"/>
      <c r="CL1302" s="28"/>
      <c r="CO1302" s="28"/>
      <c r="CX1302" s="174"/>
      <c r="DA1302" s="28"/>
      <c r="DD1302" s="28"/>
    </row>
    <row r="1303" spans="47:108">
      <c r="AU1303" s="12"/>
      <c r="AV1303" s="12"/>
      <c r="AW1303" s="12"/>
      <c r="AX1303" s="12"/>
      <c r="AY1303" s="161"/>
      <c r="AZ1303" s="161"/>
      <c r="BA1303" s="161"/>
      <c r="BB1303" s="161"/>
      <c r="BC1303" s="165"/>
      <c r="BD1303" s="161"/>
      <c r="BE1303" s="161"/>
      <c r="BF1303" s="161"/>
      <c r="BG1303" s="161"/>
      <c r="BH1303" s="28"/>
      <c r="BI1303" s="161"/>
      <c r="BJ1303" s="161"/>
      <c r="BK1303" s="161"/>
      <c r="BL1303" s="161"/>
      <c r="BO1303" s="161"/>
      <c r="BP1303" s="161"/>
      <c r="BQ1303" s="161"/>
      <c r="BR1303" s="161"/>
      <c r="BT1303" s="161"/>
      <c r="BU1303" s="161"/>
      <c r="BV1303" s="161"/>
      <c r="BW1303" s="161"/>
      <c r="BY1303" s="28"/>
      <c r="CI1303" s="174"/>
      <c r="CL1303" s="28"/>
      <c r="CO1303" s="28"/>
      <c r="CX1303" s="174"/>
      <c r="DA1303" s="28"/>
      <c r="DD1303" s="28"/>
    </row>
    <row r="1304" spans="47:108">
      <c r="AU1304" s="12"/>
      <c r="AV1304" s="12"/>
      <c r="AW1304" s="12"/>
      <c r="AX1304" s="12"/>
      <c r="AY1304" s="161"/>
      <c r="AZ1304" s="161"/>
      <c r="BA1304" s="161"/>
      <c r="BB1304" s="161"/>
      <c r="BC1304" s="165"/>
      <c r="BD1304" s="161"/>
      <c r="BE1304" s="161"/>
      <c r="BF1304" s="161"/>
      <c r="BG1304" s="161"/>
      <c r="BH1304" s="28"/>
      <c r="BI1304" s="161"/>
      <c r="BJ1304" s="161"/>
      <c r="BK1304" s="161"/>
      <c r="BL1304" s="161"/>
      <c r="BO1304" s="161"/>
      <c r="BP1304" s="161"/>
      <c r="BQ1304" s="161"/>
      <c r="BR1304" s="161"/>
      <c r="BT1304" s="161"/>
      <c r="BU1304" s="161"/>
      <c r="BV1304" s="161"/>
      <c r="BW1304" s="161"/>
      <c r="BY1304" s="28"/>
      <c r="CI1304" s="174"/>
      <c r="CL1304" s="28"/>
      <c r="CO1304" s="28"/>
      <c r="CX1304" s="174"/>
      <c r="DA1304" s="28"/>
      <c r="DD1304" s="28"/>
    </row>
    <row r="1305" spans="47:108">
      <c r="AU1305" s="12"/>
      <c r="AV1305" s="12"/>
      <c r="AW1305" s="12"/>
      <c r="AX1305" s="12"/>
      <c r="AY1305" s="161"/>
      <c r="AZ1305" s="161"/>
      <c r="BA1305" s="161"/>
      <c r="BB1305" s="161"/>
      <c r="BC1305" s="165"/>
      <c r="BD1305" s="161"/>
      <c r="BE1305" s="161"/>
      <c r="BF1305" s="161"/>
      <c r="BG1305" s="161"/>
      <c r="BH1305" s="28"/>
      <c r="BI1305" s="161"/>
      <c r="BJ1305" s="161"/>
      <c r="BK1305" s="161"/>
      <c r="BL1305" s="161"/>
      <c r="BO1305" s="161"/>
      <c r="BP1305" s="161"/>
      <c r="BQ1305" s="161"/>
      <c r="BR1305" s="161"/>
      <c r="BT1305" s="161"/>
      <c r="BU1305" s="161"/>
      <c r="BV1305" s="161"/>
      <c r="BW1305" s="161"/>
      <c r="BY1305" s="28"/>
      <c r="CI1305" s="174"/>
      <c r="CL1305" s="28"/>
      <c r="CO1305" s="28"/>
      <c r="CX1305" s="174"/>
      <c r="DA1305" s="28"/>
      <c r="DD1305" s="28"/>
    </row>
    <row r="1306" spans="47:108">
      <c r="AU1306" s="12"/>
      <c r="AV1306" s="12"/>
      <c r="AW1306" s="12"/>
      <c r="AX1306" s="12"/>
      <c r="AY1306" s="161"/>
      <c r="AZ1306" s="161"/>
      <c r="BA1306" s="161"/>
      <c r="BB1306" s="161"/>
      <c r="BC1306" s="165"/>
      <c r="BD1306" s="161"/>
      <c r="BE1306" s="161"/>
      <c r="BF1306" s="161"/>
      <c r="BG1306" s="161"/>
      <c r="BH1306" s="28"/>
      <c r="BI1306" s="161"/>
      <c r="BJ1306" s="161"/>
      <c r="BK1306" s="161"/>
      <c r="BL1306" s="161"/>
      <c r="BO1306" s="161"/>
      <c r="BP1306" s="161"/>
      <c r="BQ1306" s="161"/>
      <c r="BR1306" s="161"/>
      <c r="BT1306" s="161"/>
      <c r="BU1306" s="161"/>
      <c r="BV1306" s="161"/>
      <c r="BW1306" s="161"/>
      <c r="BY1306" s="28"/>
      <c r="CI1306" s="174"/>
      <c r="CL1306" s="28"/>
      <c r="CO1306" s="28"/>
      <c r="CX1306" s="174"/>
      <c r="DA1306" s="28"/>
      <c r="DD1306" s="28"/>
    </row>
    <row r="1307" spans="47:108">
      <c r="AU1307" s="12"/>
      <c r="AV1307" s="12"/>
      <c r="AW1307" s="12"/>
      <c r="AX1307" s="12"/>
      <c r="AY1307" s="161"/>
      <c r="AZ1307" s="161"/>
      <c r="BA1307" s="161"/>
      <c r="BB1307" s="161"/>
      <c r="BC1307" s="165"/>
      <c r="BD1307" s="161"/>
      <c r="BE1307" s="161"/>
      <c r="BF1307" s="161"/>
      <c r="BG1307" s="161"/>
      <c r="BH1307" s="28"/>
      <c r="BI1307" s="161"/>
      <c r="BJ1307" s="161"/>
      <c r="BK1307" s="161"/>
      <c r="BL1307" s="161"/>
      <c r="BO1307" s="161"/>
      <c r="BP1307" s="161"/>
      <c r="BQ1307" s="161"/>
      <c r="BR1307" s="161"/>
      <c r="BT1307" s="161"/>
      <c r="BU1307" s="161"/>
      <c r="BV1307" s="161"/>
      <c r="BW1307" s="161"/>
      <c r="BY1307" s="28"/>
      <c r="CI1307" s="174"/>
      <c r="CL1307" s="28"/>
      <c r="CO1307" s="28"/>
      <c r="CX1307" s="174"/>
      <c r="DA1307" s="28"/>
      <c r="DD1307" s="28"/>
    </row>
    <row r="1308" spans="47:108">
      <c r="AU1308" s="12"/>
      <c r="AV1308" s="12"/>
      <c r="AW1308" s="12"/>
      <c r="AX1308" s="12"/>
      <c r="AY1308" s="161"/>
      <c r="AZ1308" s="161"/>
      <c r="BA1308" s="161"/>
      <c r="BB1308" s="161"/>
      <c r="BC1308" s="165"/>
      <c r="BD1308" s="161"/>
      <c r="BE1308" s="161"/>
      <c r="BF1308" s="161"/>
      <c r="BG1308" s="161"/>
      <c r="BH1308" s="28"/>
      <c r="BI1308" s="161"/>
      <c r="BJ1308" s="161"/>
      <c r="BK1308" s="161"/>
      <c r="BL1308" s="161"/>
      <c r="BO1308" s="161"/>
      <c r="BP1308" s="161"/>
      <c r="BQ1308" s="161"/>
      <c r="BR1308" s="161"/>
      <c r="BT1308" s="161"/>
      <c r="BU1308" s="161"/>
      <c r="BV1308" s="161"/>
      <c r="BW1308" s="161"/>
      <c r="BY1308" s="28"/>
      <c r="CI1308" s="174"/>
      <c r="CL1308" s="28"/>
      <c r="CO1308" s="28"/>
      <c r="CX1308" s="174"/>
      <c r="DA1308" s="28"/>
      <c r="DD1308" s="28"/>
    </row>
    <row r="1309" spans="47:108">
      <c r="AU1309" s="12"/>
      <c r="AV1309" s="12"/>
      <c r="AW1309" s="12"/>
      <c r="AX1309" s="12"/>
      <c r="AY1309" s="161"/>
      <c r="AZ1309" s="161"/>
      <c r="BA1309" s="161"/>
      <c r="BB1309" s="161"/>
      <c r="BC1309" s="165"/>
      <c r="BD1309" s="161"/>
      <c r="BE1309" s="161"/>
      <c r="BF1309" s="161"/>
      <c r="BG1309" s="161"/>
      <c r="BH1309" s="28"/>
      <c r="BI1309" s="161"/>
      <c r="BJ1309" s="161"/>
      <c r="BK1309" s="161"/>
      <c r="BL1309" s="161"/>
      <c r="BO1309" s="161"/>
      <c r="BP1309" s="161"/>
      <c r="BQ1309" s="161"/>
      <c r="BR1309" s="161"/>
      <c r="BT1309" s="161"/>
      <c r="BU1309" s="161"/>
      <c r="BV1309" s="161"/>
      <c r="BW1309" s="161"/>
      <c r="BY1309" s="28"/>
      <c r="CI1309" s="174"/>
      <c r="CL1309" s="28"/>
      <c r="CO1309" s="28"/>
      <c r="CX1309" s="174"/>
      <c r="DA1309" s="28"/>
      <c r="DD1309" s="28"/>
    </row>
    <row r="1310" spans="47:108">
      <c r="AU1310" s="12"/>
      <c r="AV1310" s="12"/>
      <c r="AW1310" s="12"/>
      <c r="AX1310" s="12"/>
      <c r="AY1310" s="161"/>
      <c r="AZ1310" s="161"/>
      <c r="BA1310" s="161"/>
      <c r="BB1310" s="161"/>
      <c r="BC1310" s="165"/>
      <c r="BD1310" s="161"/>
      <c r="BE1310" s="161"/>
      <c r="BF1310" s="161"/>
      <c r="BG1310" s="161"/>
      <c r="BH1310" s="28"/>
      <c r="BI1310" s="161"/>
      <c r="BJ1310" s="161"/>
      <c r="BK1310" s="161"/>
      <c r="BL1310" s="161"/>
      <c r="BO1310" s="161"/>
      <c r="BP1310" s="161"/>
      <c r="BQ1310" s="161"/>
      <c r="BR1310" s="161"/>
      <c r="BT1310" s="161"/>
      <c r="BU1310" s="161"/>
      <c r="BV1310" s="161"/>
      <c r="BW1310" s="161"/>
      <c r="BY1310" s="28"/>
      <c r="CI1310" s="174"/>
      <c r="CL1310" s="28"/>
      <c r="CO1310" s="28"/>
      <c r="CX1310" s="174"/>
      <c r="DA1310" s="28"/>
      <c r="DD1310" s="28"/>
    </row>
    <row r="1311" spans="47:108">
      <c r="AU1311" s="12"/>
      <c r="AV1311" s="12"/>
      <c r="AW1311" s="12"/>
      <c r="AX1311" s="12"/>
      <c r="AY1311" s="161"/>
      <c r="AZ1311" s="161"/>
      <c r="BA1311" s="161"/>
      <c r="BB1311" s="161"/>
      <c r="BC1311" s="165"/>
      <c r="BD1311" s="161"/>
      <c r="BE1311" s="161"/>
      <c r="BF1311" s="161"/>
      <c r="BG1311" s="161"/>
      <c r="BH1311" s="28"/>
      <c r="BI1311" s="161"/>
      <c r="BJ1311" s="161"/>
      <c r="BK1311" s="161"/>
      <c r="BL1311" s="161"/>
      <c r="BO1311" s="161"/>
      <c r="BP1311" s="161"/>
      <c r="BQ1311" s="161"/>
      <c r="BR1311" s="161"/>
      <c r="BT1311" s="161"/>
      <c r="BU1311" s="161"/>
      <c r="BV1311" s="161"/>
      <c r="BW1311" s="161"/>
      <c r="BY1311" s="28"/>
      <c r="CI1311" s="174"/>
      <c r="CL1311" s="28"/>
      <c r="CO1311" s="28"/>
      <c r="CX1311" s="174"/>
      <c r="DA1311" s="28"/>
      <c r="DD1311" s="28"/>
    </row>
    <row r="1312" spans="47:108">
      <c r="AU1312" s="12"/>
      <c r="AV1312" s="12"/>
      <c r="AW1312" s="12"/>
      <c r="AX1312" s="12"/>
      <c r="AY1312" s="161"/>
      <c r="AZ1312" s="161"/>
      <c r="BA1312" s="161"/>
      <c r="BB1312" s="161"/>
      <c r="BC1312" s="165"/>
      <c r="BD1312" s="161"/>
      <c r="BE1312" s="161"/>
      <c r="BF1312" s="161"/>
      <c r="BG1312" s="161"/>
      <c r="BH1312" s="28"/>
      <c r="BI1312" s="161"/>
      <c r="BJ1312" s="161"/>
      <c r="BK1312" s="161"/>
      <c r="BL1312" s="161"/>
      <c r="BO1312" s="161"/>
      <c r="BP1312" s="161"/>
      <c r="BQ1312" s="161"/>
      <c r="BR1312" s="161"/>
      <c r="BT1312" s="161"/>
      <c r="BU1312" s="161"/>
      <c r="BV1312" s="161"/>
      <c r="BW1312" s="161"/>
      <c r="BY1312" s="28"/>
      <c r="CI1312" s="174"/>
      <c r="CL1312" s="28"/>
      <c r="CO1312" s="28"/>
      <c r="CX1312" s="174"/>
      <c r="DA1312" s="28"/>
      <c r="DD1312" s="28"/>
    </row>
    <row r="1313" spans="47:108">
      <c r="AU1313" s="12"/>
      <c r="AV1313" s="12"/>
      <c r="AW1313" s="12"/>
      <c r="AX1313" s="12"/>
      <c r="AY1313" s="161"/>
      <c r="AZ1313" s="161"/>
      <c r="BA1313" s="161"/>
      <c r="BB1313" s="161"/>
      <c r="BC1313" s="165"/>
      <c r="BD1313" s="161"/>
      <c r="BE1313" s="161"/>
      <c r="BF1313" s="161"/>
      <c r="BG1313" s="161"/>
      <c r="BH1313" s="28"/>
      <c r="BI1313" s="161"/>
      <c r="BJ1313" s="161"/>
      <c r="BK1313" s="161"/>
      <c r="BL1313" s="161"/>
      <c r="BO1313" s="161"/>
      <c r="BP1313" s="161"/>
      <c r="BQ1313" s="161"/>
      <c r="BR1313" s="161"/>
      <c r="BT1313" s="161"/>
      <c r="BU1313" s="161"/>
      <c r="BV1313" s="161"/>
      <c r="BW1313" s="161"/>
      <c r="BY1313" s="28"/>
      <c r="CI1313" s="174"/>
      <c r="CL1313" s="28"/>
      <c r="CO1313" s="28"/>
      <c r="CX1313" s="174"/>
      <c r="DA1313" s="28"/>
      <c r="DD1313" s="28"/>
    </row>
    <row r="1314" spans="47:108">
      <c r="AU1314" s="12"/>
      <c r="AV1314" s="12"/>
      <c r="AW1314" s="12"/>
      <c r="AX1314" s="12"/>
      <c r="AY1314" s="161"/>
      <c r="AZ1314" s="161"/>
      <c r="BA1314" s="161"/>
      <c r="BB1314" s="161"/>
      <c r="BC1314" s="165"/>
      <c r="BD1314" s="161"/>
      <c r="BE1314" s="161"/>
      <c r="BF1314" s="161"/>
      <c r="BG1314" s="161"/>
      <c r="BH1314" s="28"/>
      <c r="BI1314" s="161"/>
      <c r="BJ1314" s="161"/>
      <c r="BK1314" s="161"/>
      <c r="BL1314" s="161"/>
      <c r="BO1314" s="161"/>
      <c r="BP1314" s="161"/>
      <c r="BQ1314" s="161"/>
      <c r="BR1314" s="161"/>
      <c r="BT1314" s="161"/>
      <c r="BU1314" s="161"/>
      <c r="BV1314" s="161"/>
      <c r="BW1314" s="161"/>
      <c r="BY1314" s="28"/>
      <c r="CI1314" s="174"/>
      <c r="CL1314" s="28"/>
      <c r="CO1314" s="28"/>
      <c r="CX1314" s="174"/>
      <c r="DA1314" s="28"/>
      <c r="DD1314" s="28"/>
    </row>
    <row r="1315" spans="47:108">
      <c r="AU1315" s="12"/>
      <c r="AV1315" s="12"/>
      <c r="AW1315" s="12"/>
      <c r="AX1315" s="12"/>
      <c r="AY1315" s="161"/>
      <c r="AZ1315" s="161"/>
      <c r="BA1315" s="161"/>
      <c r="BB1315" s="161"/>
      <c r="BC1315" s="165"/>
      <c r="BD1315" s="161"/>
      <c r="BE1315" s="161"/>
      <c r="BF1315" s="161"/>
      <c r="BG1315" s="161"/>
      <c r="BH1315" s="28"/>
      <c r="BI1315" s="161"/>
      <c r="BJ1315" s="161"/>
      <c r="BK1315" s="161"/>
      <c r="BL1315" s="161"/>
      <c r="BO1315" s="161"/>
      <c r="BP1315" s="161"/>
      <c r="BQ1315" s="161"/>
      <c r="BR1315" s="161"/>
      <c r="BT1315" s="161"/>
      <c r="BU1315" s="161"/>
      <c r="BV1315" s="161"/>
      <c r="BW1315" s="161"/>
      <c r="BY1315" s="28"/>
      <c r="CI1315" s="174"/>
      <c r="CL1315" s="28"/>
      <c r="CO1315" s="28"/>
      <c r="CX1315" s="174"/>
      <c r="DA1315" s="28"/>
      <c r="DD1315" s="28"/>
    </row>
    <row r="1316" spans="47:108">
      <c r="AU1316" s="12"/>
      <c r="AV1316" s="12"/>
      <c r="AW1316" s="12"/>
      <c r="AX1316" s="12"/>
      <c r="AY1316" s="161"/>
      <c r="AZ1316" s="161"/>
      <c r="BA1316" s="161"/>
      <c r="BB1316" s="161"/>
      <c r="BC1316" s="165"/>
      <c r="BD1316" s="161"/>
      <c r="BE1316" s="161"/>
      <c r="BF1316" s="161"/>
      <c r="BG1316" s="161"/>
      <c r="BH1316" s="28"/>
      <c r="BI1316" s="161"/>
      <c r="BJ1316" s="161"/>
      <c r="BK1316" s="161"/>
      <c r="BL1316" s="161"/>
      <c r="BO1316" s="161"/>
      <c r="BP1316" s="161"/>
      <c r="BQ1316" s="161"/>
      <c r="BR1316" s="161"/>
      <c r="BT1316" s="161"/>
      <c r="BU1316" s="161"/>
      <c r="BV1316" s="161"/>
      <c r="BW1316" s="161"/>
      <c r="BY1316" s="28"/>
      <c r="CI1316" s="174"/>
      <c r="CL1316" s="28"/>
      <c r="CO1316" s="28"/>
      <c r="CX1316" s="174"/>
      <c r="DA1316" s="28"/>
      <c r="DD1316" s="28"/>
    </row>
    <row r="1317" spans="47:108">
      <c r="AU1317" s="12"/>
      <c r="AV1317" s="12"/>
      <c r="AW1317" s="12"/>
      <c r="AX1317" s="12"/>
      <c r="AY1317" s="161"/>
      <c r="AZ1317" s="161"/>
      <c r="BA1317" s="161"/>
      <c r="BB1317" s="161"/>
      <c r="BC1317" s="165"/>
      <c r="BD1317" s="161"/>
      <c r="BE1317" s="161"/>
      <c r="BF1317" s="161"/>
      <c r="BG1317" s="161"/>
      <c r="BH1317" s="28"/>
      <c r="BI1317" s="161"/>
      <c r="BJ1317" s="161"/>
      <c r="BK1317" s="161"/>
      <c r="BL1317" s="161"/>
      <c r="BO1317" s="161"/>
      <c r="BP1317" s="161"/>
      <c r="BQ1317" s="161"/>
      <c r="BR1317" s="161"/>
      <c r="BT1317" s="161"/>
      <c r="BU1317" s="161"/>
      <c r="BV1317" s="161"/>
      <c r="BW1317" s="161"/>
      <c r="BY1317" s="28"/>
      <c r="CI1317" s="174"/>
      <c r="CL1317" s="28"/>
      <c r="CO1317" s="28"/>
      <c r="CX1317" s="174"/>
      <c r="DA1317" s="28"/>
      <c r="DD1317" s="28"/>
    </row>
    <row r="1318" spans="47:108">
      <c r="AU1318" s="12"/>
      <c r="AV1318" s="12"/>
      <c r="AW1318" s="12"/>
      <c r="AX1318" s="12"/>
      <c r="AY1318" s="161"/>
      <c r="AZ1318" s="161"/>
      <c r="BA1318" s="161"/>
      <c r="BB1318" s="161"/>
      <c r="BC1318" s="165"/>
      <c r="BD1318" s="161"/>
      <c r="BE1318" s="161"/>
      <c r="BF1318" s="161"/>
      <c r="BG1318" s="161"/>
      <c r="BH1318" s="28"/>
      <c r="BI1318" s="161"/>
      <c r="BJ1318" s="161"/>
      <c r="BK1318" s="161"/>
      <c r="BL1318" s="161"/>
      <c r="BO1318" s="161"/>
      <c r="BP1318" s="161"/>
      <c r="BQ1318" s="161"/>
      <c r="BR1318" s="161"/>
      <c r="BT1318" s="161"/>
      <c r="BU1318" s="161"/>
      <c r="BV1318" s="161"/>
      <c r="BW1318" s="161"/>
      <c r="BY1318" s="28"/>
      <c r="CI1318" s="174"/>
      <c r="CL1318" s="28"/>
      <c r="CO1318" s="28"/>
      <c r="CX1318" s="174"/>
      <c r="DA1318" s="28"/>
      <c r="DD1318" s="28"/>
    </row>
    <row r="1319" spans="47:108">
      <c r="AU1319" s="12"/>
      <c r="AV1319" s="12"/>
      <c r="AW1319" s="12"/>
      <c r="AX1319" s="12"/>
      <c r="AY1319" s="161"/>
      <c r="AZ1319" s="161"/>
      <c r="BA1319" s="161"/>
      <c r="BB1319" s="161"/>
      <c r="BC1319" s="165"/>
      <c r="BD1319" s="161"/>
      <c r="BE1319" s="161"/>
      <c r="BF1319" s="161"/>
      <c r="BG1319" s="161"/>
      <c r="BH1319" s="28"/>
      <c r="BI1319" s="161"/>
      <c r="BJ1319" s="161"/>
      <c r="BK1319" s="161"/>
      <c r="BL1319" s="161"/>
      <c r="BO1319" s="161"/>
      <c r="BP1319" s="161"/>
      <c r="BQ1319" s="161"/>
      <c r="BR1319" s="161"/>
      <c r="BT1319" s="161"/>
      <c r="BU1319" s="161"/>
      <c r="BV1319" s="161"/>
      <c r="BW1319" s="161"/>
      <c r="BY1319" s="28"/>
      <c r="CI1319" s="174"/>
      <c r="CL1319" s="28"/>
      <c r="CO1319" s="28"/>
      <c r="CX1319" s="174"/>
      <c r="DA1319" s="28"/>
      <c r="DD1319" s="28"/>
    </row>
    <row r="1320" spans="47:108">
      <c r="AU1320" s="12"/>
      <c r="AV1320" s="12"/>
      <c r="AW1320" s="12"/>
      <c r="AX1320" s="12"/>
      <c r="AY1320" s="161"/>
      <c r="AZ1320" s="161"/>
      <c r="BA1320" s="161"/>
      <c r="BB1320" s="161"/>
      <c r="BC1320" s="165"/>
      <c r="BD1320" s="161"/>
      <c r="BE1320" s="161"/>
      <c r="BF1320" s="161"/>
      <c r="BG1320" s="161"/>
      <c r="BH1320" s="28"/>
      <c r="BI1320" s="161"/>
      <c r="BJ1320" s="161"/>
      <c r="BK1320" s="161"/>
      <c r="BL1320" s="161"/>
      <c r="BO1320" s="161"/>
      <c r="BP1320" s="161"/>
      <c r="BQ1320" s="161"/>
      <c r="BR1320" s="161"/>
      <c r="BT1320" s="161"/>
      <c r="BU1320" s="161"/>
      <c r="BV1320" s="161"/>
      <c r="BW1320" s="161"/>
      <c r="BY1320" s="28"/>
      <c r="CI1320" s="174"/>
      <c r="CL1320" s="28"/>
      <c r="CO1320" s="28"/>
      <c r="CX1320" s="174"/>
      <c r="DA1320" s="28"/>
      <c r="DD1320" s="28"/>
    </row>
    <row r="1321" spans="47:108">
      <c r="AU1321" s="12"/>
      <c r="AV1321" s="12"/>
      <c r="AW1321" s="12"/>
      <c r="AX1321" s="12"/>
      <c r="AY1321" s="161"/>
      <c r="AZ1321" s="161"/>
      <c r="BA1321" s="161"/>
      <c r="BB1321" s="161"/>
      <c r="BC1321" s="165"/>
      <c r="BD1321" s="161"/>
      <c r="BE1321" s="161"/>
      <c r="BF1321" s="161"/>
      <c r="BG1321" s="161"/>
      <c r="BH1321" s="28"/>
      <c r="BI1321" s="161"/>
      <c r="BJ1321" s="161"/>
      <c r="BK1321" s="161"/>
      <c r="BL1321" s="161"/>
      <c r="BO1321" s="161"/>
      <c r="BP1321" s="161"/>
      <c r="BQ1321" s="161"/>
      <c r="BR1321" s="161"/>
      <c r="BT1321" s="161"/>
      <c r="BU1321" s="161"/>
      <c r="BV1321" s="161"/>
      <c r="BW1321" s="161"/>
      <c r="BY1321" s="28"/>
      <c r="CI1321" s="174"/>
      <c r="CL1321" s="28"/>
      <c r="CO1321" s="28"/>
      <c r="CX1321" s="174"/>
      <c r="DA1321" s="28"/>
      <c r="DD1321" s="28"/>
    </row>
    <row r="1322" spans="47:108">
      <c r="AU1322" s="12"/>
      <c r="AV1322" s="12"/>
      <c r="AW1322" s="12"/>
      <c r="AX1322" s="12"/>
      <c r="AY1322" s="161"/>
      <c r="AZ1322" s="161"/>
      <c r="BA1322" s="161"/>
      <c r="BB1322" s="161"/>
      <c r="BC1322" s="165"/>
      <c r="BD1322" s="161"/>
      <c r="BE1322" s="161"/>
      <c r="BF1322" s="161"/>
      <c r="BG1322" s="161"/>
      <c r="BH1322" s="28"/>
      <c r="BI1322" s="161"/>
      <c r="BJ1322" s="161"/>
      <c r="BK1322" s="161"/>
      <c r="BL1322" s="161"/>
      <c r="BO1322" s="161"/>
      <c r="BP1322" s="161"/>
      <c r="BQ1322" s="161"/>
      <c r="BR1322" s="161"/>
      <c r="BT1322" s="161"/>
      <c r="BU1322" s="161"/>
      <c r="BV1322" s="161"/>
      <c r="BW1322" s="161"/>
      <c r="BY1322" s="28"/>
      <c r="CI1322" s="174"/>
      <c r="CL1322" s="28"/>
      <c r="CO1322" s="28"/>
      <c r="CX1322" s="174"/>
      <c r="DA1322" s="28"/>
      <c r="DD1322" s="28"/>
    </row>
    <row r="1323" spans="47:108">
      <c r="AU1323" s="12"/>
      <c r="AV1323" s="12"/>
      <c r="AW1323" s="12"/>
      <c r="AX1323" s="12"/>
      <c r="AY1323" s="161"/>
      <c r="AZ1323" s="161"/>
      <c r="BA1323" s="161"/>
      <c r="BB1323" s="161"/>
      <c r="BC1323" s="165"/>
      <c r="BD1323" s="161"/>
      <c r="BE1323" s="161"/>
      <c r="BF1323" s="161"/>
      <c r="BG1323" s="161"/>
      <c r="BH1323" s="28"/>
      <c r="BI1323" s="161"/>
      <c r="BJ1323" s="161"/>
      <c r="BK1323" s="161"/>
      <c r="BL1323" s="161"/>
      <c r="BO1323" s="161"/>
      <c r="BP1323" s="161"/>
      <c r="BQ1323" s="161"/>
      <c r="BR1323" s="161"/>
      <c r="BT1323" s="161"/>
      <c r="BU1323" s="161"/>
      <c r="BV1323" s="161"/>
      <c r="BW1323" s="161"/>
      <c r="BY1323" s="28"/>
      <c r="CI1323" s="174"/>
      <c r="CL1323" s="28"/>
      <c r="CO1323" s="28"/>
      <c r="CX1323" s="174"/>
      <c r="DA1323" s="28"/>
      <c r="DD1323" s="28"/>
    </row>
    <row r="1324" spans="47:108">
      <c r="AU1324" s="12"/>
      <c r="AV1324" s="12"/>
      <c r="AW1324" s="12"/>
      <c r="AX1324" s="12"/>
      <c r="AY1324" s="161"/>
      <c r="AZ1324" s="161"/>
      <c r="BA1324" s="161"/>
      <c r="BB1324" s="161"/>
      <c r="BC1324" s="165"/>
      <c r="BD1324" s="161"/>
      <c r="BE1324" s="161"/>
      <c r="BF1324" s="161"/>
      <c r="BG1324" s="161"/>
      <c r="BH1324" s="28"/>
      <c r="BI1324" s="161"/>
      <c r="BJ1324" s="161"/>
      <c r="BK1324" s="161"/>
      <c r="BL1324" s="161"/>
      <c r="BO1324" s="161"/>
      <c r="BP1324" s="161"/>
      <c r="BQ1324" s="161"/>
      <c r="BR1324" s="161"/>
      <c r="BT1324" s="161"/>
      <c r="BU1324" s="161"/>
      <c r="BV1324" s="161"/>
      <c r="BW1324" s="161"/>
      <c r="BY1324" s="28"/>
      <c r="CI1324" s="174"/>
      <c r="CL1324" s="28"/>
      <c r="CO1324" s="28"/>
      <c r="CX1324" s="174"/>
      <c r="DA1324" s="28"/>
      <c r="DD1324" s="28"/>
    </row>
    <row r="1325" spans="47:108">
      <c r="AU1325" s="12"/>
      <c r="AV1325" s="12"/>
      <c r="AW1325" s="12"/>
      <c r="AX1325" s="12"/>
      <c r="AY1325" s="161"/>
      <c r="AZ1325" s="161"/>
      <c r="BA1325" s="161"/>
      <c r="BB1325" s="161"/>
      <c r="BC1325" s="165"/>
      <c r="BD1325" s="161"/>
      <c r="BE1325" s="161"/>
      <c r="BF1325" s="161"/>
      <c r="BG1325" s="161"/>
      <c r="BH1325" s="28"/>
      <c r="BI1325" s="161"/>
      <c r="BJ1325" s="161"/>
      <c r="BK1325" s="161"/>
      <c r="BL1325" s="161"/>
      <c r="BO1325" s="161"/>
      <c r="BP1325" s="161"/>
      <c r="BQ1325" s="161"/>
      <c r="BR1325" s="161"/>
      <c r="BT1325" s="161"/>
      <c r="BU1325" s="161"/>
      <c r="BV1325" s="161"/>
      <c r="BW1325" s="161"/>
      <c r="BY1325" s="28"/>
      <c r="CI1325" s="174"/>
      <c r="CL1325" s="28"/>
      <c r="CO1325" s="28"/>
      <c r="CX1325" s="174"/>
      <c r="DA1325" s="28"/>
      <c r="DD1325" s="28"/>
    </row>
    <row r="1326" spans="47:108">
      <c r="AU1326" s="12"/>
      <c r="AV1326" s="12"/>
      <c r="AW1326" s="12"/>
      <c r="AX1326" s="12"/>
      <c r="AY1326" s="161"/>
      <c r="AZ1326" s="161"/>
      <c r="BA1326" s="161"/>
      <c r="BB1326" s="161"/>
      <c r="BC1326" s="165"/>
      <c r="BD1326" s="161"/>
      <c r="BE1326" s="161"/>
      <c r="BF1326" s="161"/>
      <c r="BG1326" s="161"/>
      <c r="BH1326" s="28"/>
      <c r="BI1326" s="161"/>
      <c r="BJ1326" s="161"/>
      <c r="BK1326" s="161"/>
      <c r="BL1326" s="161"/>
      <c r="BO1326" s="161"/>
      <c r="BP1326" s="161"/>
      <c r="BQ1326" s="161"/>
      <c r="BR1326" s="161"/>
      <c r="BT1326" s="161"/>
      <c r="BU1326" s="161"/>
      <c r="BV1326" s="161"/>
      <c r="BW1326" s="161"/>
      <c r="BY1326" s="28"/>
      <c r="CI1326" s="174"/>
      <c r="CL1326" s="28"/>
      <c r="CO1326" s="28"/>
      <c r="CX1326" s="174"/>
      <c r="DA1326" s="28"/>
      <c r="DD1326" s="28"/>
    </row>
    <row r="1327" spans="47:108">
      <c r="AU1327" s="12"/>
      <c r="AV1327" s="12"/>
      <c r="AW1327" s="12"/>
      <c r="AX1327" s="12"/>
      <c r="AY1327" s="161"/>
      <c r="AZ1327" s="161"/>
      <c r="BA1327" s="161"/>
      <c r="BB1327" s="161"/>
      <c r="BC1327" s="165"/>
      <c r="BD1327" s="161"/>
      <c r="BE1327" s="161"/>
      <c r="BF1327" s="161"/>
      <c r="BG1327" s="161"/>
      <c r="BH1327" s="28"/>
      <c r="BI1327" s="161"/>
      <c r="BJ1327" s="161"/>
      <c r="BK1327" s="161"/>
      <c r="BL1327" s="161"/>
      <c r="BO1327" s="161"/>
      <c r="BP1327" s="161"/>
      <c r="BQ1327" s="161"/>
      <c r="BR1327" s="161"/>
      <c r="BT1327" s="161"/>
      <c r="BU1327" s="161"/>
      <c r="BV1327" s="161"/>
      <c r="BW1327" s="161"/>
      <c r="BY1327" s="28"/>
      <c r="CI1327" s="174"/>
      <c r="CL1327" s="28"/>
      <c r="CO1327" s="28"/>
      <c r="CX1327" s="174"/>
      <c r="DA1327" s="28"/>
      <c r="DD1327" s="28"/>
    </row>
    <row r="1328" spans="47:108">
      <c r="AU1328" s="12"/>
      <c r="AV1328" s="12"/>
      <c r="AW1328" s="12"/>
      <c r="AX1328" s="12"/>
      <c r="AY1328" s="161"/>
      <c r="AZ1328" s="161"/>
      <c r="BA1328" s="161"/>
      <c r="BB1328" s="161"/>
      <c r="BC1328" s="165"/>
      <c r="BD1328" s="161"/>
      <c r="BE1328" s="161"/>
      <c r="BF1328" s="161"/>
      <c r="BG1328" s="161"/>
      <c r="BH1328" s="28"/>
      <c r="BI1328" s="161"/>
      <c r="BJ1328" s="161"/>
      <c r="BK1328" s="161"/>
      <c r="BL1328" s="161"/>
      <c r="BO1328" s="161"/>
      <c r="BP1328" s="161"/>
      <c r="BQ1328" s="161"/>
      <c r="BR1328" s="161"/>
      <c r="BT1328" s="161"/>
      <c r="BU1328" s="161"/>
      <c r="BV1328" s="161"/>
      <c r="BW1328" s="161"/>
      <c r="BY1328" s="28"/>
      <c r="CI1328" s="174"/>
      <c r="CL1328" s="28"/>
      <c r="CO1328" s="28"/>
      <c r="CX1328" s="174"/>
      <c r="DA1328" s="28"/>
      <c r="DD1328" s="28"/>
    </row>
    <row r="1329" spans="47:108">
      <c r="AU1329" s="12"/>
      <c r="AV1329" s="12"/>
      <c r="AW1329" s="12"/>
      <c r="AX1329" s="12"/>
      <c r="AY1329" s="161"/>
      <c r="AZ1329" s="161"/>
      <c r="BA1329" s="161"/>
      <c r="BB1329" s="161"/>
      <c r="BC1329" s="165"/>
      <c r="BD1329" s="161"/>
      <c r="BE1329" s="161"/>
      <c r="BF1329" s="161"/>
      <c r="BG1329" s="161"/>
      <c r="BH1329" s="28"/>
      <c r="BI1329" s="161"/>
      <c r="BJ1329" s="161"/>
      <c r="BK1329" s="161"/>
      <c r="BL1329" s="161"/>
      <c r="BO1329" s="161"/>
      <c r="BP1329" s="161"/>
      <c r="BQ1329" s="161"/>
      <c r="BR1329" s="161"/>
      <c r="BT1329" s="161"/>
      <c r="BU1329" s="161"/>
      <c r="BV1329" s="161"/>
      <c r="BW1329" s="161"/>
      <c r="BY1329" s="28"/>
      <c r="CI1329" s="174"/>
      <c r="CL1329" s="28"/>
      <c r="CO1329" s="28"/>
      <c r="CX1329" s="174"/>
      <c r="DA1329" s="28"/>
      <c r="DD1329" s="28"/>
    </row>
    <row r="1330" spans="47:108">
      <c r="AU1330" s="12"/>
      <c r="AV1330" s="12"/>
      <c r="AW1330" s="12"/>
      <c r="AX1330" s="12"/>
      <c r="AY1330" s="161"/>
      <c r="AZ1330" s="161"/>
      <c r="BA1330" s="161"/>
      <c r="BB1330" s="161"/>
      <c r="BC1330" s="165"/>
      <c r="BD1330" s="161"/>
      <c r="BE1330" s="161"/>
      <c r="BF1330" s="161"/>
      <c r="BG1330" s="161"/>
      <c r="BH1330" s="28"/>
      <c r="BI1330" s="161"/>
      <c r="BJ1330" s="161"/>
      <c r="BK1330" s="161"/>
      <c r="BL1330" s="161"/>
      <c r="BO1330" s="161"/>
      <c r="BP1330" s="161"/>
      <c r="BQ1330" s="161"/>
      <c r="BR1330" s="161"/>
      <c r="BT1330" s="161"/>
      <c r="BU1330" s="161"/>
      <c r="BV1330" s="161"/>
      <c r="BW1330" s="161"/>
      <c r="BY1330" s="28"/>
      <c r="CI1330" s="174"/>
      <c r="CL1330" s="28"/>
      <c r="CO1330" s="28"/>
      <c r="CX1330" s="174"/>
      <c r="DA1330" s="28"/>
      <c r="DD1330" s="28"/>
    </row>
    <row r="1331" spans="47:108">
      <c r="AU1331" s="12"/>
      <c r="AV1331" s="12"/>
      <c r="AW1331" s="12"/>
      <c r="AX1331" s="12"/>
      <c r="AY1331" s="161"/>
      <c r="AZ1331" s="161"/>
      <c r="BA1331" s="161"/>
      <c r="BB1331" s="161"/>
      <c r="BC1331" s="165"/>
      <c r="BD1331" s="161"/>
      <c r="BE1331" s="161"/>
      <c r="BF1331" s="161"/>
      <c r="BG1331" s="161"/>
      <c r="BH1331" s="28"/>
      <c r="BI1331" s="161"/>
      <c r="BJ1331" s="161"/>
      <c r="BK1331" s="161"/>
      <c r="BL1331" s="161"/>
      <c r="BO1331" s="161"/>
      <c r="BP1331" s="161"/>
      <c r="BQ1331" s="161"/>
      <c r="BR1331" s="161"/>
      <c r="BT1331" s="161"/>
      <c r="BU1331" s="161"/>
      <c r="BV1331" s="161"/>
      <c r="BW1331" s="161"/>
      <c r="BY1331" s="28"/>
      <c r="CI1331" s="174"/>
      <c r="CL1331" s="28"/>
      <c r="CO1331" s="28"/>
      <c r="CX1331" s="174"/>
      <c r="DA1331" s="28"/>
      <c r="DD1331" s="28"/>
    </row>
    <row r="1332" spans="47:108">
      <c r="AU1332" s="12"/>
      <c r="AV1332" s="12"/>
      <c r="AW1332" s="12"/>
      <c r="AX1332" s="12"/>
      <c r="AY1332" s="161"/>
      <c r="AZ1332" s="161"/>
      <c r="BA1332" s="161"/>
      <c r="BB1332" s="161"/>
      <c r="BC1332" s="165"/>
      <c r="BD1332" s="161"/>
      <c r="BE1332" s="161"/>
      <c r="BF1332" s="161"/>
      <c r="BG1332" s="161"/>
      <c r="BH1332" s="28"/>
      <c r="BI1332" s="161"/>
      <c r="BJ1332" s="161"/>
      <c r="BK1332" s="161"/>
      <c r="BL1332" s="161"/>
      <c r="BO1332" s="161"/>
      <c r="BP1332" s="161"/>
      <c r="BQ1332" s="161"/>
      <c r="BR1332" s="161"/>
      <c r="BT1332" s="161"/>
      <c r="BU1332" s="161"/>
      <c r="BV1332" s="161"/>
      <c r="BW1332" s="161"/>
      <c r="BY1332" s="28"/>
      <c r="CI1332" s="174"/>
      <c r="CL1332" s="28"/>
      <c r="CO1332" s="28"/>
      <c r="CX1332" s="174"/>
      <c r="DA1332" s="28"/>
      <c r="DD1332" s="28"/>
    </row>
    <row r="1333" spans="47:108">
      <c r="AU1333" s="12"/>
      <c r="AV1333" s="12"/>
      <c r="AW1333" s="12"/>
      <c r="AX1333" s="12"/>
      <c r="AY1333" s="161"/>
      <c r="AZ1333" s="161"/>
      <c r="BA1333" s="161"/>
      <c r="BB1333" s="161"/>
      <c r="BC1333" s="165"/>
      <c r="BD1333" s="161"/>
      <c r="BE1333" s="161"/>
      <c r="BF1333" s="161"/>
      <c r="BG1333" s="161"/>
      <c r="BH1333" s="28"/>
      <c r="BI1333" s="161"/>
      <c r="BJ1333" s="161"/>
      <c r="BK1333" s="161"/>
      <c r="BL1333" s="161"/>
      <c r="BO1333" s="161"/>
      <c r="BP1333" s="161"/>
      <c r="BQ1333" s="161"/>
      <c r="BR1333" s="161"/>
      <c r="BT1333" s="161"/>
      <c r="BU1333" s="161"/>
      <c r="BV1333" s="161"/>
      <c r="BW1333" s="161"/>
      <c r="BY1333" s="28"/>
      <c r="CI1333" s="174"/>
      <c r="CL1333" s="28"/>
      <c r="CO1333" s="28"/>
      <c r="CX1333" s="174"/>
      <c r="DA1333" s="28"/>
      <c r="DD1333" s="28"/>
    </row>
    <row r="1334" spans="47:108">
      <c r="AU1334" s="12"/>
      <c r="AV1334" s="12"/>
      <c r="AW1334" s="12"/>
      <c r="AX1334" s="12"/>
      <c r="AY1334" s="161"/>
      <c r="AZ1334" s="161"/>
      <c r="BA1334" s="161"/>
      <c r="BB1334" s="161"/>
      <c r="BC1334" s="165"/>
      <c r="BD1334" s="161"/>
      <c r="BE1334" s="161"/>
      <c r="BF1334" s="161"/>
      <c r="BG1334" s="161"/>
      <c r="BH1334" s="28"/>
      <c r="BI1334" s="161"/>
      <c r="BJ1334" s="161"/>
      <c r="BK1334" s="161"/>
      <c r="BL1334" s="161"/>
      <c r="BO1334" s="161"/>
      <c r="BP1334" s="161"/>
      <c r="BQ1334" s="161"/>
      <c r="BR1334" s="161"/>
      <c r="BT1334" s="161"/>
      <c r="BU1334" s="161"/>
      <c r="BV1334" s="161"/>
      <c r="BW1334" s="161"/>
      <c r="BY1334" s="28"/>
      <c r="CI1334" s="174"/>
      <c r="CL1334" s="28"/>
      <c r="CO1334" s="28"/>
      <c r="CX1334" s="174"/>
      <c r="DA1334" s="28"/>
      <c r="DD1334" s="28"/>
    </row>
    <row r="1335" spans="47:108">
      <c r="AU1335" s="12"/>
      <c r="AV1335" s="12"/>
      <c r="AW1335" s="12"/>
      <c r="AX1335" s="12"/>
      <c r="AY1335" s="161"/>
      <c r="AZ1335" s="161"/>
      <c r="BA1335" s="161"/>
      <c r="BB1335" s="161"/>
      <c r="BC1335" s="165"/>
      <c r="BD1335" s="161"/>
      <c r="BE1335" s="161"/>
      <c r="BF1335" s="161"/>
      <c r="BG1335" s="161"/>
      <c r="BH1335" s="28"/>
      <c r="BI1335" s="161"/>
      <c r="BJ1335" s="161"/>
      <c r="BK1335" s="161"/>
      <c r="BL1335" s="161"/>
      <c r="BO1335" s="161"/>
      <c r="BP1335" s="161"/>
      <c r="BQ1335" s="161"/>
      <c r="BR1335" s="161"/>
      <c r="BT1335" s="161"/>
      <c r="BU1335" s="161"/>
      <c r="BV1335" s="161"/>
      <c r="BW1335" s="161"/>
      <c r="BY1335" s="28"/>
      <c r="CI1335" s="174"/>
      <c r="CL1335" s="28"/>
      <c r="CO1335" s="28"/>
      <c r="CX1335" s="174"/>
      <c r="DA1335" s="28"/>
      <c r="DD1335" s="28"/>
    </row>
    <row r="1336" spans="47:108">
      <c r="AU1336" s="12"/>
      <c r="AV1336" s="12"/>
      <c r="AW1336" s="12"/>
      <c r="AX1336" s="12"/>
      <c r="AY1336" s="161"/>
      <c r="AZ1336" s="161"/>
      <c r="BA1336" s="161"/>
      <c r="BB1336" s="161"/>
      <c r="BC1336" s="165"/>
      <c r="BD1336" s="161"/>
      <c r="BE1336" s="161"/>
      <c r="BF1336" s="161"/>
      <c r="BG1336" s="161"/>
      <c r="BH1336" s="28"/>
      <c r="BI1336" s="161"/>
      <c r="BJ1336" s="161"/>
      <c r="BK1336" s="161"/>
      <c r="BL1336" s="161"/>
      <c r="BO1336" s="161"/>
      <c r="BP1336" s="161"/>
      <c r="BQ1336" s="161"/>
      <c r="BR1336" s="161"/>
      <c r="BT1336" s="161"/>
      <c r="BU1336" s="161"/>
      <c r="BV1336" s="161"/>
      <c r="BW1336" s="161"/>
      <c r="BY1336" s="28"/>
      <c r="CI1336" s="174"/>
      <c r="CL1336" s="28"/>
      <c r="CO1336" s="28"/>
      <c r="CX1336" s="174"/>
      <c r="DA1336" s="28"/>
      <c r="DD1336" s="28"/>
    </row>
    <row r="1337" spans="47:108">
      <c r="AU1337" s="12"/>
      <c r="AV1337" s="12"/>
      <c r="AW1337" s="12"/>
      <c r="AX1337" s="12"/>
      <c r="AY1337" s="161"/>
      <c r="AZ1337" s="161"/>
      <c r="BA1337" s="161"/>
      <c r="BB1337" s="161"/>
      <c r="BC1337" s="165"/>
      <c r="BD1337" s="161"/>
      <c r="BE1337" s="161"/>
      <c r="BF1337" s="161"/>
      <c r="BG1337" s="161"/>
      <c r="BH1337" s="28"/>
      <c r="BI1337" s="161"/>
      <c r="BJ1337" s="161"/>
      <c r="BK1337" s="161"/>
      <c r="BL1337" s="161"/>
      <c r="BO1337" s="161"/>
      <c r="BP1337" s="161"/>
      <c r="BQ1337" s="161"/>
      <c r="BR1337" s="161"/>
      <c r="BT1337" s="161"/>
      <c r="BU1337" s="161"/>
      <c r="BV1337" s="161"/>
      <c r="BW1337" s="161"/>
      <c r="BY1337" s="28"/>
      <c r="CI1337" s="174"/>
      <c r="CL1337" s="28"/>
      <c r="CO1337" s="28"/>
      <c r="CX1337" s="174"/>
      <c r="DA1337" s="28"/>
      <c r="DD1337" s="28"/>
    </row>
    <row r="1338" spans="47:108">
      <c r="AU1338" s="12"/>
      <c r="AV1338" s="12"/>
      <c r="AW1338" s="12"/>
      <c r="AX1338" s="12"/>
      <c r="AY1338" s="161"/>
      <c r="AZ1338" s="161"/>
      <c r="BA1338" s="161"/>
      <c r="BB1338" s="161"/>
      <c r="BC1338" s="165"/>
      <c r="BD1338" s="161"/>
      <c r="BE1338" s="161"/>
      <c r="BF1338" s="161"/>
      <c r="BG1338" s="161"/>
      <c r="BH1338" s="28"/>
      <c r="BI1338" s="161"/>
      <c r="BJ1338" s="161"/>
      <c r="BK1338" s="161"/>
      <c r="BL1338" s="161"/>
      <c r="BO1338" s="161"/>
      <c r="BP1338" s="161"/>
      <c r="BQ1338" s="161"/>
      <c r="BR1338" s="161"/>
      <c r="BT1338" s="161"/>
      <c r="BU1338" s="161"/>
      <c r="BV1338" s="161"/>
      <c r="BW1338" s="161"/>
      <c r="BY1338" s="28"/>
      <c r="CI1338" s="174"/>
      <c r="CL1338" s="28"/>
      <c r="CO1338" s="28"/>
      <c r="CX1338" s="174"/>
      <c r="DA1338" s="28"/>
      <c r="DD1338" s="28"/>
    </row>
    <row r="1339" spans="47:108">
      <c r="AU1339" s="12"/>
      <c r="AV1339" s="12"/>
      <c r="AW1339" s="12"/>
      <c r="AX1339" s="12"/>
      <c r="AY1339" s="161"/>
      <c r="AZ1339" s="161"/>
      <c r="BA1339" s="161"/>
      <c r="BB1339" s="161"/>
      <c r="BC1339" s="165"/>
      <c r="BD1339" s="161"/>
      <c r="BE1339" s="161"/>
      <c r="BF1339" s="161"/>
      <c r="BG1339" s="161"/>
      <c r="BH1339" s="28"/>
      <c r="BI1339" s="161"/>
      <c r="BJ1339" s="161"/>
      <c r="BK1339" s="161"/>
      <c r="BL1339" s="161"/>
      <c r="BO1339" s="161"/>
      <c r="BP1339" s="161"/>
      <c r="BQ1339" s="161"/>
      <c r="BR1339" s="161"/>
      <c r="BT1339" s="161"/>
      <c r="BU1339" s="161"/>
      <c r="BV1339" s="161"/>
      <c r="BW1339" s="161"/>
      <c r="BY1339" s="28"/>
      <c r="CI1339" s="174"/>
      <c r="CL1339" s="28"/>
      <c r="CO1339" s="28"/>
      <c r="CX1339" s="174"/>
      <c r="DA1339" s="28"/>
      <c r="DD1339" s="28"/>
    </row>
    <row r="1340" spans="47:108">
      <c r="AU1340" s="12"/>
      <c r="AV1340" s="12"/>
      <c r="AW1340" s="12"/>
      <c r="AX1340" s="12"/>
      <c r="AY1340" s="161"/>
      <c r="AZ1340" s="161"/>
      <c r="BA1340" s="161"/>
      <c r="BB1340" s="161"/>
      <c r="BC1340" s="165"/>
      <c r="BD1340" s="161"/>
      <c r="BE1340" s="161"/>
      <c r="BF1340" s="161"/>
      <c r="BG1340" s="161"/>
      <c r="BH1340" s="28"/>
      <c r="BI1340" s="161"/>
      <c r="BJ1340" s="161"/>
      <c r="BK1340" s="161"/>
      <c r="BL1340" s="161"/>
      <c r="BO1340" s="161"/>
      <c r="BP1340" s="161"/>
      <c r="BQ1340" s="161"/>
      <c r="BR1340" s="161"/>
      <c r="BT1340" s="161"/>
      <c r="BU1340" s="161"/>
      <c r="BV1340" s="161"/>
      <c r="BW1340" s="161"/>
      <c r="BY1340" s="28"/>
      <c r="CI1340" s="174"/>
      <c r="CL1340" s="28"/>
      <c r="CO1340" s="28"/>
      <c r="CX1340" s="174"/>
      <c r="DA1340" s="28"/>
      <c r="DD1340" s="28"/>
    </row>
    <row r="1341" spans="47:108">
      <c r="AU1341" s="12"/>
      <c r="AV1341" s="12"/>
      <c r="AW1341" s="12"/>
      <c r="AX1341" s="12"/>
      <c r="AY1341" s="161"/>
      <c r="AZ1341" s="161"/>
      <c r="BA1341" s="161"/>
      <c r="BB1341" s="161"/>
      <c r="BC1341" s="165"/>
      <c r="BD1341" s="161"/>
      <c r="BE1341" s="161"/>
      <c r="BF1341" s="161"/>
      <c r="BG1341" s="161"/>
      <c r="BH1341" s="28"/>
      <c r="BI1341" s="161"/>
      <c r="BJ1341" s="161"/>
      <c r="BK1341" s="161"/>
      <c r="BL1341" s="161"/>
      <c r="BO1341" s="161"/>
      <c r="BP1341" s="161"/>
      <c r="BQ1341" s="161"/>
      <c r="BR1341" s="161"/>
      <c r="BT1341" s="161"/>
      <c r="BU1341" s="161"/>
      <c r="BV1341" s="161"/>
      <c r="BW1341" s="161"/>
      <c r="BY1341" s="28"/>
      <c r="CI1341" s="174"/>
      <c r="CL1341" s="28"/>
      <c r="CO1341" s="28"/>
      <c r="CX1341" s="174"/>
      <c r="DA1341" s="28"/>
      <c r="DD1341" s="28"/>
    </row>
    <row r="1342" spans="47:108">
      <c r="AU1342" s="12"/>
      <c r="AV1342" s="12"/>
      <c r="AW1342" s="12"/>
      <c r="AX1342" s="12"/>
      <c r="AY1342" s="161"/>
      <c r="AZ1342" s="161"/>
      <c r="BA1342" s="161"/>
      <c r="BB1342" s="161"/>
      <c r="BC1342" s="165"/>
      <c r="BD1342" s="161"/>
      <c r="BE1342" s="161"/>
      <c r="BF1342" s="161"/>
      <c r="BG1342" s="161"/>
      <c r="BH1342" s="28"/>
      <c r="BI1342" s="161"/>
      <c r="BJ1342" s="161"/>
      <c r="BK1342" s="161"/>
      <c r="BL1342" s="161"/>
      <c r="BO1342" s="161"/>
      <c r="BP1342" s="161"/>
      <c r="BQ1342" s="161"/>
      <c r="BR1342" s="161"/>
      <c r="BT1342" s="161"/>
      <c r="BU1342" s="161"/>
      <c r="BV1342" s="161"/>
      <c r="BW1342" s="161"/>
      <c r="BY1342" s="28"/>
      <c r="CI1342" s="174"/>
      <c r="CL1342" s="28"/>
      <c r="CO1342" s="28"/>
      <c r="CX1342" s="174"/>
      <c r="DA1342" s="28"/>
      <c r="DD1342" s="28"/>
    </row>
    <row r="1343" spans="47:108">
      <c r="AU1343" s="12"/>
      <c r="AV1343" s="12"/>
      <c r="AW1343" s="12"/>
      <c r="AX1343" s="12"/>
      <c r="AY1343" s="161"/>
      <c r="AZ1343" s="161"/>
      <c r="BA1343" s="161"/>
      <c r="BB1343" s="161"/>
      <c r="BC1343" s="165"/>
      <c r="BD1343" s="161"/>
      <c r="BE1343" s="161"/>
      <c r="BF1343" s="161"/>
      <c r="BG1343" s="161"/>
      <c r="BH1343" s="28"/>
      <c r="BI1343" s="161"/>
      <c r="BJ1343" s="161"/>
      <c r="BK1343" s="161"/>
      <c r="BL1343" s="161"/>
      <c r="BO1343" s="161"/>
      <c r="BP1343" s="161"/>
      <c r="BQ1343" s="161"/>
      <c r="BR1343" s="161"/>
      <c r="BT1343" s="161"/>
      <c r="BU1343" s="161"/>
      <c r="BV1343" s="161"/>
      <c r="BW1343" s="161"/>
      <c r="BY1343" s="28"/>
      <c r="CI1343" s="174"/>
      <c r="CL1343" s="28"/>
      <c r="CO1343" s="28"/>
      <c r="CX1343" s="174"/>
      <c r="DA1343" s="28"/>
      <c r="DD1343" s="28"/>
    </row>
    <row r="1344" spans="47:108">
      <c r="AU1344" s="12"/>
      <c r="AV1344" s="12"/>
      <c r="AW1344" s="12"/>
      <c r="AX1344" s="12"/>
      <c r="AY1344" s="161"/>
      <c r="AZ1344" s="161"/>
      <c r="BA1344" s="161"/>
      <c r="BB1344" s="161"/>
      <c r="BC1344" s="165"/>
      <c r="BD1344" s="161"/>
      <c r="BE1344" s="161"/>
      <c r="BF1344" s="161"/>
      <c r="BG1344" s="161"/>
      <c r="BH1344" s="28"/>
      <c r="BI1344" s="161"/>
      <c r="BJ1344" s="161"/>
      <c r="BK1344" s="161"/>
      <c r="BL1344" s="161"/>
      <c r="BO1344" s="161"/>
      <c r="BP1344" s="161"/>
      <c r="BQ1344" s="161"/>
      <c r="BR1344" s="161"/>
      <c r="BT1344" s="161"/>
      <c r="BU1344" s="161"/>
      <c r="BV1344" s="161"/>
      <c r="BW1344" s="161"/>
      <c r="BY1344" s="28"/>
      <c r="CI1344" s="174"/>
      <c r="CL1344" s="28"/>
      <c r="CO1344" s="28"/>
      <c r="CX1344" s="174"/>
      <c r="DA1344" s="28"/>
      <c r="DD1344" s="28"/>
    </row>
    <row r="1345" spans="47:108">
      <c r="AU1345" s="12"/>
      <c r="AV1345" s="12"/>
      <c r="AW1345" s="12"/>
      <c r="AX1345" s="12"/>
      <c r="AY1345" s="161"/>
      <c r="AZ1345" s="161"/>
      <c r="BA1345" s="161"/>
      <c r="BB1345" s="161"/>
      <c r="BC1345" s="165"/>
      <c r="BD1345" s="161"/>
      <c r="BE1345" s="161"/>
      <c r="BF1345" s="161"/>
      <c r="BG1345" s="161"/>
      <c r="BH1345" s="28"/>
      <c r="BI1345" s="161"/>
      <c r="BJ1345" s="161"/>
      <c r="BK1345" s="161"/>
      <c r="BL1345" s="161"/>
      <c r="BO1345" s="161"/>
      <c r="BP1345" s="161"/>
      <c r="BQ1345" s="161"/>
      <c r="BR1345" s="161"/>
      <c r="BT1345" s="161"/>
      <c r="BU1345" s="161"/>
      <c r="BV1345" s="161"/>
      <c r="BW1345" s="161"/>
      <c r="BY1345" s="28"/>
      <c r="CI1345" s="174"/>
      <c r="CL1345" s="28"/>
      <c r="CO1345" s="28"/>
      <c r="CX1345" s="174"/>
      <c r="DA1345" s="28"/>
      <c r="DD1345" s="28"/>
    </row>
    <row r="1346" spans="47:108">
      <c r="AU1346" s="12"/>
      <c r="AV1346" s="12"/>
      <c r="AW1346" s="12"/>
      <c r="AX1346" s="12"/>
      <c r="AY1346" s="161"/>
      <c r="AZ1346" s="161"/>
      <c r="BA1346" s="161"/>
      <c r="BB1346" s="161"/>
      <c r="BC1346" s="165"/>
      <c r="BD1346" s="161"/>
      <c r="BE1346" s="161"/>
      <c r="BF1346" s="161"/>
      <c r="BG1346" s="161"/>
      <c r="BH1346" s="28"/>
      <c r="BI1346" s="161"/>
      <c r="BJ1346" s="161"/>
      <c r="BK1346" s="161"/>
      <c r="BL1346" s="161"/>
      <c r="BO1346" s="161"/>
      <c r="BP1346" s="161"/>
      <c r="BQ1346" s="161"/>
      <c r="BR1346" s="161"/>
      <c r="BT1346" s="161"/>
      <c r="BU1346" s="161"/>
      <c r="BV1346" s="161"/>
      <c r="BW1346" s="161"/>
      <c r="BY1346" s="28"/>
      <c r="CI1346" s="174"/>
      <c r="CL1346" s="28"/>
      <c r="CO1346" s="28"/>
      <c r="CX1346" s="174"/>
      <c r="DA1346" s="28"/>
      <c r="DD1346" s="28"/>
    </row>
    <row r="1347" spans="47:108">
      <c r="AU1347" s="12"/>
      <c r="AV1347" s="12"/>
      <c r="AW1347" s="12"/>
      <c r="AX1347" s="12"/>
      <c r="AY1347" s="161"/>
      <c r="AZ1347" s="161"/>
      <c r="BA1347" s="161"/>
      <c r="BB1347" s="161"/>
      <c r="BC1347" s="165"/>
      <c r="BD1347" s="161"/>
      <c r="BE1347" s="161"/>
      <c r="BF1347" s="161"/>
      <c r="BG1347" s="161"/>
      <c r="BH1347" s="28"/>
      <c r="BI1347" s="161"/>
      <c r="BJ1347" s="161"/>
      <c r="BK1347" s="161"/>
      <c r="BL1347" s="161"/>
      <c r="BO1347" s="161"/>
      <c r="BP1347" s="161"/>
      <c r="BQ1347" s="161"/>
      <c r="BR1347" s="161"/>
      <c r="BT1347" s="161"/>
      <c r="BU1347" s="161"/>
      <c r="BV1347" s="161"/>
      <c r="BW1347" s="161"/>
      <c r="BY1347" s="28"/>
      <c r="CI1347" s="174"/>
      <c r="CL1347" s="28"/>
      <c r="CO1347" s="28"/>
      <c r="CX1347" s="174"/>
      <c r="DA1347" s="28"/>
      <c r="DD1347" s="28"/>
    </row>
    <row r="1348" spans="47:108">
      <c r="AU1348" s="12"/>
      <c r="AV1348" s="12"/>
      <c r="AW1348" s="12"/>
      <c r="AX1348" s="12"/>
      <c r="AY1348" s="161"/>
      <c r="AZ1348" s="161"/>
      <c r="BA1348" s="161"/>
      <c r="BB1348" s="161"/>
      <c r="BC1348" s="165"/>
      <c r="BD1348" s="161"/>
      <c r="BE1348" s="161"/>
      <c r="BF1348" s="161"/>
      <c r="BG1348" s="161"/>
      <c r="BH1348" s="28"/>
      <c r="BI1348" s="161"/>
      <c r="BJ1348" s="161"/>
      <c r="BK1348" s="161"/>
      <c r="BL1348" s="161"/>
      <c r="BO1348" s="161"/>
      <c r="BP1348" s="161"/>
      <c r="BQ1348" s="161"/>
      <c r="BR1348" s="161"/>
      <c r="BT1348" s="161"/>
      <c r="BU1348" s="161"/>
      <c r="BV1348" s="161"/>
      <c r="BW1348" s="161"/>
      <c r="BY1348" s="28"/>
      <c r="CI1348" s="174"/>
      <c r="CL1348" s="28"/>
      <c r="CO1348" s="28"/>
      <c r="CX1348" s="174"/>
      <c r="DA1348" s="28"/>
      <c r="DD1348" s="28"/>
    </row>
    <row r="1349" spans="47:108">
      <c r="AU1349" s="12"/>
      <c r="AV1349" s="12"/>
      <c r="AW1349" s="12"/>
      <c r="AX1349" s="12"/>
      <c r="AY1349" s="161"/>
      <c r="AZ1349" s="161"/>
      <c r="BA1349" s="161"/>
      <c r="BB1349" s="161"/>
      <c r="BC1349" s="165"/>
      <c r="BD1349" s="161"/>
      <c r="BE1349" s="161"/>
      <c r="BF1349" s="161"/>
      <c r="BG1349" s="161"/>
      <c r="BH1349" s="28"/>
      <c r="BI1349" s="161"/>
      <c r="BJ1349" s="161"/>
      <c r="BK1349" s="161"/>
      <c r="BL1349" s="161"/>
      <c r="BO1349" s="161"/>
      <c r="BP1349" s="161"/>
      <c r="BQ1349" s="161"/>
      <c r="BR1349" s="161"/>
      <c r="BT1349" s="161"/>
      <c r="BU1349" s="161"/>
      <c r="BV1349" s="161"/>
      <c r="BW1349" s="161"/>
      <c r="BY1349" s="28"/>
      <c r="CI1349" s="174"/>
      <c r="CL1349" s="28"/>
      <c r="CO1349" s="28"/>
      <c r="CX1349" s="174"/>
      <c r="DA1349" s="28"/>
      <c r="DD1349" s="28"/>
    </row>
    <row r="1350" spans="47:108">
      <c r="AU1350" s="12"/>
      <c r="AV1350" s="12"/>
      <c r="AW1350" s="12"/>
      <c r="AX1350" s="12"/>
      <c r="AY1350" s="161"/>
      <c r="AZ1350" s="161"/>
      <c r="BA1350" s="161"/>
      <c r="BB1350" s="161"/>
      <c r="BC1350" s="165"/>
      <c r="BD1350" s="161"/>
      <c r="BE1350" s="161"/>
      <c r="BF1350" s="161"/>
      <c r="BG1350" s="161"/>
      <c r="BH1350" s="28"/>
      <c r="BI1350" s="161"/>
      <c r="BJ1350" s="161"/>
      <c r="BK1350" s="161"/>
      <c r="BL1350" s="161"/>
      <c r="BO1350" s="161"/>
      <c r="BP1350" s="161"/>
      <c r="BQ1350" s="161"/>
      <c r="BR1350" s="161"/>
      <c r="BT1350" s="161"/>
      <c r="BU1350" s="161"/>
      <c r="BV1350" s="161"/>
      <c r="BW1350" s="161"/>
      <c r="BY1350" s="28"/>
      <c r="CI1350" s="174"/>
      <c r="CL1350" s="28"/>
      <c r="CO1350" s="28"/>
      <c r="CX1350" s="174"/>
      <c r="DA1350" s="28"/>
      <c r="DD1350" s="28"/>
    </row>
    <row r="1351" spans="47:108">
      <c r="AU1351" s="12"/>
      <c r="AV1351" s="12"/>
      <c r="AW1351" s="12"/>
      <c r="AX1351" s="12"/>
      <c r="AY1351" s="161"/>
      <c r="AZ1351" s="161"/>
      <c r="BA1351" s="161"/>
      <c r="BB1351" s="161"/>
      <c r="BC1351" s="165"/>
      <c r="BD1351" s="161"/>
      <c r="BE1351" s="161"/>
      <c r="BF1351" s="161"/>
      <c r="BG1351" s="161"/>
      <c r="BH1351" s="28"/>
      <c r="BI1351" s="161"/>
      <c r="BJ1351" s="161"/>
      <c r="BK1351" s="161"/>
      <c r="BL1351" s="161"/>
      <c r="BO1351" s="161"/>
      <c r="BP1351" s="161"/>
      <c r="BQ1351" s="161"/>
      <c r="BR1351" s="161"/>
      <c r="BT1351" s="161"/>
      <c r="BU1351" s="161"/>
      <c r="BV1351" s="161"/>
      <c r="BW1351" s="161"/>
      <c r="BY1351" s="28"/>
      <c r="CI1351" s="174"/>
      <c r="CL1351" s="28"/>
      <c r="CO1351" s="28"/>
      <c r="CX1351" s="174"/>
      <c r="DA1351" s="28"/>
      <c r="DD1351" s="28"/>
    </row>
    <row r="1352" spans="47:108">
      <c r="AU1352" s="12"/>
      <c r="AV1352" s="12"/>
      <c r="AW1352" s="12"/>
      <c r="AX1352" s="12"/>
      <c r="AY1352" s="161"/>
      <c r="AZ1352" s="161"/>
      <c r="BA1352" s="161"/>
      <c r="BB1352" s="161"/>
      <c r="BC1352" s="165"/>
      <c r="BD1352" s="161"/>
      <c r="BE1352" s="161"/>
      <c r="BF1352" s="161"/>
      <c r="BG1352" s="161"/>
      <c r="BH1352" s="28"/>
      <c r="BI1352" s="161"/>
      <c r="BJ1352" s="161"/>
      <c r="BK1352" s="161"/>
      <c r="BL1352" s="161"/>
      <c r="BO1352" s="161"/>
      <c r="BP1352" s="161"/>
      <c r="BQ1352" s="161"/>
      <c r="BR1352" s="161"/>
      <c r="BT1352" s="161"/>
      <c r="BU1352" s="161"/>
      <c r="BV1352" s="161"/>
      <c r="BW1352" s="161"/>
      <c r="BY1352" s="28"/>
      <c r="CI1352" s="174"/>
      <c r="CL1352" s="28"/>
      <c r="CO1352" s="28"/>
      <c r="CX1352" s="174"/>
      <c r="DA1352" s="28"/>
      <c r="DD1352" s="28"/>
    </row>
    <row r="1353" spans="47:108">
      <c r="AU1353" s="12"/>
      <c r="AV1353" s="12"/>
      <c r="AW1353" s="12"/>
      <c r="AX1353" s="12"/>
      <c r="AY1353" s="161"/>
      <c r="AZ1353" s="161"/>
      <c r="BA1353" s="161"/>
      <c r="BB1353" s="161"/>
      <c r="BC1353" s="165"/>
      <c r="BD1353" s="161"/>
      <c r="BE1353" s="161"/>
      <c r="BF1353" s="161"/>
      <c r="BG1353" s="161"/>
      <c r="BH1353" s="28"/>
      <c r="BI1353" s="161"/>
      <c r="BJ1353" s="161"/>
      <c r="BK1353" s="161"/>
      <c r="BL1353" s="161"/>
      <c r="BO1353" s="161"/>
      <c r="BP1353" s="161"/>
      <c r="BQ1353" s="161"/>
      <c r="BR1353" s="161"/>
      <c r="BT1353" s="161"/>
      <c r="BU1353" s="161"/>
      <c r="BV1353" s="161"/>
      <c r="BW1353" s="161"/>
      <c r="BY1353" s="28"/>
      <c r="CI1353" s="174"/>
      <c r="CL1353" s="28"/>
      <c r="CO1353" s="28"/>
      <c r="CX1353" s="174"/>
      <c r="DA1353" s="28"/>
      <c r="DD1353" s="28"/>
    </row>
    <row r="1354" spans="47:108">
      <c r="AU1354" s="12"/>
      <c r="AV1354" s="12"/>
      <c r="AW1354" s="12"/>
      <c r="AX1354" s="12"/>
      <c r="AY1354" s="161"/>
      <c r="AZ1354" s="161"/>
      <c r="BA1354" s="161"/>
      <c r="BB1354" s="161"/>
      <c r="BC1354" s="165"/>
      <c r="BD1354" s="161"/>
      <c r="BE1354" s="161"/>
      <c r="BF1354" s="161"/>
      <c r="BG1354" s="161"/>
      <c r="BH1354" s="28"/>
      <c r="BI1354" s="161"/>
      <c r="BJ1354" s="161"/>
      <c r="BK1354" s="161"/>
      <c r="BL1354" s="161"/>
      <c r="BO1354" s="161"/>
      <c r="BP1354" s="161"/>
      <c r="BQ1354" s="161"/>
      <c r="BR1354" s="161"/>
      <c r="BT1354" s="161"/>
      <c r="BU1354" s="161"/>
      <c r="BV1354" s="161"/>
      <c r="BW1354" s="161"/>
      <c r="BY1354" s="28"/>
      <c r="CI1354" s="174"/>
      <c r="CL1354" s="28"/>
      <c r="CO1354" s="28"/>
      <c r="CX1354" s="174"/>
      <c r="DA1354" s="28"/>
      <c r="DD1354" s="28"/>
    </row>
    <row r="1355" spans="47:108">
      <c r="AU1355" s="12"/>
      <c r="AV1355" s="12"/>
      <c r="AW1355" s="12"/>
      <c r="AX1355" s="12"/>
      <c r="AY1355" s="161"/>
      <c r="AZ1355" s="161"/>
      <c r="BA1355" s="161"/>
      <c r="BB1355" s="161"/>
      <c r="BC1355" s="165"/>
      <c r="BD1355" s="161"/>
      <c r="BE1355" s="161"/>
      <c r="BF1355" s="161"/>
      <c r="BG1355" s="161"/>
      <c r="BH1355" s="28"/>
      <c r="BI1355" s="161"/>
      <c r="BJ1355" s="161"/>
      <c r="BK1355" s="161"/>
      <c r="BL1355" s="161"/>
      <c r="BO1355" s="161"/>
      <c r="BP1355" s="161"/>
      <c r="BQ1355" s="161"/>
      <c r="BR1355" s="161"/>
      <c r="BT1355" s="161"/>
      <c r="BU1355" s="161"/>
      <c r="BV1355" s="161"/>
      <c r="BW1355" s="161"/>
      <c r="BY1355" s="28"/>
      <c r="CI1355" s="174"/>
      <c r="CL1355" s="28"/>
      <c r="CO1355" s="28"/>
      <c r="CX1355" s="174"/>
      <c r="DA1355" s="28"/>
      <c r="DD1355" s="28"/>
    </row>
    <row r="1356" spans="47:108">
      <c r="AU1356" s="12"/>
      <c r="AV1356" s="12"/>
      <c r="AW1356" s="12"/>
      <c r="AX1356" s="12"/>
      <c r="AY1356" s="161"/>
      <c r="AZ1356" s="161"/>
      <c r="BA1356" s="161"/>
      <c r="BB1356" s="161"/>
      <c r="BC1356" s="165"/>
      <c r="BD1356" s="161"/>
      <c r="BE1356" s="161"/>
      <c r="BF1356" s="161"/>
      <c r="BG1356" s="161"/>
      <c r="BH1356" s="28"/>
      <c r="BI1356" s="161"/>
      <c r="BJ1356" s="161"/>
      <c r="BK1356" s="161"/>
      <c r="BL1356" s="161"/>
      <c r="BO1356" s="161"/>
      <c r="BP1356" s="161"/>
      <c r="BQ1356" s="161"/>
      <c r="BR1356" s="161"/>
      <c r="BT1356" s="161"/>
      <c r="BU1356" s="161"/>
      <c r="BV1356" s="161"/>
      <c r="BW1356" s="161"/>
      <c r="BY1356" s="28"/>
      <c r="CI1356" s="174"/>
      <c r="CL1356" s="28"/>
      <c r="CO1356" s="28"/>
      <c r="CX1356" s="174"/>
      <c r="DA1356" s="28"/>
      <c r="DD1356" s="28"/>
    </row>
    <row r="1357" spans="47:108">
      <c r="AU1357" s="12"/>
      <c r="AV1357" s="12"/>
      <c r="AW1357" s="12"/>
      <c r="AX1357" s="12"/>
      <c r="AY1357" s="161"/>
      <c r="AZ1357" s="161"/>
      <c r="BA1357" s="161"/>
      <c r="BB1357" s="161"/>
      <c r="BC1357" s="165"/>
      <c r="BD1357" s="161"/>
      <c r="BE1357" s="161"/>
      <c r="BF1357" s="161"/>
      <c r="BG1357" s="161"/>
      <c r="BH1357" s="28"/>
      <c r="BI1357" s="161"/>
      <c r="BJ1357" s="161"/>
      <c r="BK1357" s="161"/>
      <c r="BL1357" s="161"/>
      <c r="BO1357" s="161"/>
      <c r="BP1357" s="161"/>
      <c r="BQ1357" s="161"/>
      <c r="BR1357" s="161"/>
      <c r="BT1357" s="161"/>
      <c r="BU1357" s="161"/>
      <c r="BV1357" s="161"/>
      <c r="BW1357" s="161"/>
      <c r="BY1357" s="28"/>
      <c r="CI1357" s="174"/>
      <c r="CL1357" s="28"/>
      <c r="CO1357" s="28"/>
      <c r="CX1357" s="174"/>
      <c r="DA1357" s="28"/>
      <c r="DD1357" s="28"/>
    </row>
    <row r="1358" spans="47:108">
      <c r="AU1358" s="12"/>
      <c r="AV1358" s="12"/>
      <c r="AW1358" s="12"/>
      <c r="AX1358" s="12"/>
      <c r="AY1358" s="161"/>
      <c r="AZ1358" s="161"/>
      <c r="BA1358" s="161"/>
      <c r="BB1358" s="161"/>
      <c r="BC1358" s="165"/>
      <c r="BD1358" s="161"/>
      <c r="BE1358" s="161"/>
      <c r="BF1358" s="161"/>
      <c r="BG1358" s="161"/>
      <c r="BH1358" s="28"/>
      <c r="BI1358" s="161"/>
      <c r="BJ1358" s="161"/>
      <c r="BK1358" s="161"/>
      <c r="BL1358" s="161"/>
      <c r="BO1358" s="161"/>
      <c r="BP1358" s="161"/>
      <c r="BQ1358" s="161"/>
      <c r="BR1358" s="161"/>
      <c r="BT1358" s="161"/>
      <c r="BU1358" s="161"/>
      <c r="BV1358" s="161"/>
      <c r="BW1358" s="161"/>
      <c r="BY1358" s="28"/>
      <c r="CI1358" s="174"/>
      <c r="CL1358" s="28"/>
      <c r="CO1358" s="28"/>
      <c r="CX1358" s="174"/>
      <c r="DA1358" s="28"/>
      <c r="DD1358" s="28"/>
    </row>
    <row r="1359" spans="47:108">
      <c r="AU1359" s="12"/>
      <c r="AV1359" s="12"/>
      <c r="AW1359" s="12"/>
      <c r="AX1359" s="12"/>
      <c r="AY1359" s="161"/>
      <c r="AZ1359" s="161"/>
      <c r="BA1359" s="161"/>
      <c r="BB1359" s="161"/>
      <c r="BC1359" s="165"/>
      <c r="BD1359" s="161"/>
      <c r="BE1359" s="161"/>
      <c r="BF1359" s="161"/>
      <c r="BG1359" s="161"/>
      <c r="BH1359" s="28"/>
      <c r="BI1359" s="161"/>
      <c r="BJ1359" s="161"/>
      <c r="BK1359" s="161"/>
      <c r="BL1359" s="161"/>
      <c r="BO1359" s="161"/>
      <c r="BP1359" s="161"/>
      <c r="BQ1359" s="161"/>
      <c r="BR1359" s="161"/>
      <c r="BT1359" s="161"/>
      <c r="BU1359" s="161"/>
      <c r="BV1359" s="161"/>
      <c r="BW1359" s="161"/>
      <c r="BY1359" s="28"/>
      <c r="CI1359" s="174"/>
      <c r="CL1359" s="28"/>
      <c r="CO1359" s="28"/>
      <c r="CX1359" s="174"/>
      <c r="DA1359" s="28"/>
      <c r="DD1359" s="28"/>
    </row>
    <row r="1360" spans="47:108">
      <c r="AU1360" s="12"/>
      <c r="AV1360" s="12"/>
      <c r="AW1360" s="12"/>
      <c r="AX1360" s="12"/>
      <c r="AY1360" s="161"/>
      <c r="AZ1360" s="161"/>
      <c r="BA1360" s="161"/>
      <c r="BB1360" s="161"/>
      <c r="BC1360" s="165"/>
      <c r="BD1360" s="161"/>
      <c r="BE1360" s="161"/>
      <c r="BF1360" s="161"/>
      <c r="BG1360" s="161"/>
      <c r="BH1360" s="28"/>
      <c r="BI1360" s="161"/>
      <c r="BJ1360" s="161"/>
      <c r="BK1360" s="161"/>
      <c r="BL1360" s="161"/>
      <c r="BO1360" s="161"/>
      <c r="BP1360" s="161"/>
      <c r="BQ1360" s="161"/>
      <c r="BR1360" s="161"/>
      <c r="BT1360" s="161"/>
      <c r="BU1360" s="161"/>
      <c r="BV1360" s="161"/>
      <c r="BW1360" s="161"/>
      <c r="BY1360" s="28"/>
      <c r="CI1360" s="174"/>
      <c r="CL1360" s="28"/>
      <c r="CO1360" s="28"/>
      <c r="CX1360" s="174"/>
      <c r="DA1360" s="28"/>
      <c r="DD1360" s="28"/>
    </row>
    <row r="1361" spans="47:108">
      <c r="AU1361" s="12"/>
      <c r="AV1361" s="12"/>
      <c r="AW1361" s="12"/>
      <c r="AX1361" s="12"/>
      <c r="AY1361" s="161"/>
      <c r="AZ1361" s="161"/>
      <c r="BA1361" s="161"/>
      <c r="BB1361" s="161"/>
      <c r="BC1361" s="165"/>
      <c r="BD1361" s="161"/>
      <c r="BE1361" s="161"/>
      <c r="BF1361" s="161"/>
      <c r="BG1361" s="161"/>
      <c r="BH1361" s="28"/>
      <c r="BI1361" s="161"/>
      <c r="BJ1361" s="161"/>
      <c r="BK1361" s="161"/>
      <c r="BL1361" s="161"/>
      <c r="BO1361" s="161"/>
      <c r="BP1361" s="161"/>
      <c r="BQ1361" s="161"/>
      <c r="BR1361" s="161"/>
      <c r="BT1361" s="161"/>
      <c r="BU1361" s="161"/>
      <c r="BV1361" s="161"/>
      <c r="BW1361" s="161"/>
      <c r="BY1361" s="28"/>
      <c r="CI1361" s="174"/>
      <c r="CL1361" s="28"/>
      <c r="CO1361" s="28"/>
      <c r="CX1361" s="174"/>
      <c r="DA1361" s="28"/>
      <c r="DD1361" s="28"/>
    </row>
    <row r="1362" spans="47:108">
      <c r="AU1362" s="12"/>
      <c r="AV1362" s="12"/>
      <c r="AW1362" s="12"/>
      <c r="AX1362" s="12"/>
      <c r="AY1362" s="161"/>
      <c r="AZ1362" s="161"/>
      <c r="BA1362" s="161"/>
      <c r="BB1362" s="161"/>
      <c r="BC1362" s="165"/>
      <c r="BD1362" s="161"/>
      <c r="BE1362" s="161"/>
      <c r="BF1362" s="161"/>
      <c r="BG1362" s="161"/>
      <c r="BH1362" s="28"/>
      <c r="BI1362" s="161"/>
      <c r="BJ1362" s="161"/>
      <c r="BK1362" s="161"/>
      <c r="BL1362" s="161"/>
      <c r="BO1362" s="161"/>
      <c r="BP1362" s="161"/>
      <c r="BQ1362" s="161"/>
      <c r="BR1362" s="161"/>
      <c r="BT1362" s="161"/>
      <c r="BU1362" s="161"/>
      <c r="BV1362" s="161"/>
      <c r="BW1362" s="161"/>
      <c r="BY1362" s="28"/>
      <c r="CI1362" s="174"/>
      <c r="CL1362" s="28"/>
      <c r="CO1362" s="28"/>
      <c r="CX1362" s="174"/>
      <c r="DA1362" s="28"/>
      <c r="DD1362" s="28"/>
    </row>
    <row r="1363" spans="47:108">
      <c r="AU1363" s="12"/>
      <c r="AV1363" s="12"/>
      <c r="AW1363" s="12"/>
      <c r="AX1363" s="12"/>
      <c r="AY1363" s="161"/>
      <c r="AZ1363" s="161"/>
      <c r="BA1363" s="161"/>
      <c r="BB1363" s="161"/>
      <c r="BC1363" s="165"/>
      <c r="BD1363" s="161"/>
      <c r="BE1363" s="161"/>
      <c r="BF1363" s="161"/>
      <c r="BG1363" s="161"/>
      <c r="BH1363" s="28"/>
      <c r="BI1363" s="161"/>
      <c r="BJ1363" s="161"/>
      <c r="BK1363" s="161"/>
      <c r="BL1363" s="161"/>
      <c r="BO1363" s="161"/>
      <c r="BP1363" s="161"/>
      <c r="BQ1363" s="161"/>
      <c r="BR1363" s="161"/>
      <c r="BT1363" s="161"/>
      <c r="BU1363" s="161"/>
      <c r="BV1363" s="161"/>
      <c r="BW1363" s="161"/>
      <c r="BY1363" s="28"/>
      <c r="CI1363" s="174"/>
      <c r="CL1363" s="28"/>
      <c r="CO1363" s="28"/>
      <c r="CX1363" s="174"/>
      <c r="DA1363" s="28"/>
      <c r="DD1363" s="28"/>
    </row>
    <row r="1364" spans="47:108">
      <c r="AU1364" s="12"/>
      <c r="AV1364" s="12"/>
      <c r="AW1364" s="12"/>
      <c r="AX1364" s="12"/>
      <c r="AY1364" s="161"/>
      <c r="AZ1364" s="161"/>
      <c r="BA1364" s="161"/>
      <c r="BB1364" s="161"/>
      <c r="BC1364" s="165"/>
      <c r="BD1364" s="161"/>
      <c r="BE1364" s="161"/>
      <c r="BF1364" s="161"/>
      <c r="BG1364" s="161"/>
      <c r="BH1364" s="28"/>
      <c r="BI1364" s="161"/>
      <c r="BJ1364" s="161"/>
      <c r="BK1364" s="161"/>
      <c r="BL1364" s="161"/>
      <c r="BO1364" s="161"/>
      <c r="BP1364" s="161"/>
      <c r="BQ1364" s="161"/>
      <c r="BR1364" s="161"/>
      <c r="BT1364" s="161"/>
      <c r="BU1364" s="161"/>
      <c r="BV1364" s="161"/>
      <c r="BW1364" s="161"/>
      <c r="BY1364" s="28"/>
      <c r="CI1364" s="174"/>
      <c r="CL1364" s="28"/>
      <c r="CO1364" s="28"/>
      <c r="CX1364" s="174"/>
      <c r="DA1364" s="28"/>
      <c r="DD1364" s="28"/>
    </row>
    <row r="1365" spans="47:108">
      <c r="AU1365" s="12"/>
      <c r="AV1365" s="12"/>
      <c r="AW1365" s="12"/>
      <c r="AX1365" s="12"/>
      <c r="AY1365" s="161"/>
      <c r="AZ1365" s="161"/>
      <c r="BA1365" s="161"/>
      <c r="BB1365" s="161"/>
      <c r="BC1365" s="165"/>
      <c r="BD1365" s="161"/>
      <c r="BE1365" s="161"/>
      <c r="BF1365" s="161"/>
      <c r="BG1365" s="161"/>
      <c r="BH1365" s="28"/>
      <c r="BI1365" s="161"/>
      <c r="BJ1365" s="161"/>
      <c r="BK1365" s="161"/>
      <c r="BL1365" s="161"/>
      <c r="BO1365" s="161"/>
      <c r="BP1365" s="161"/>
      <c r="BQ1365" s="161"/>
      <c r="BR1365" s="161"/>
      <c r="BT1365" s="161"/>
      <c r="BU1365" s="161"/>
      <c r="BV1365" s="161"/>
      <c r="BW1365" s="161"/>
      <c r="BY1365" s="28"/>
      <c r="CI1365" s="174"/>
      <c r="CL1365" s="28"/>
      <c r="CO1365" s="28"/>
      <c r="CX1365" s="174"/>
      <c r="DA1365" s="28"/>
      <c r="DD1365" s="28"/>
    </row>
    <row r="1366" spans="47:108">
      <c r="AU1366" s="12"/>
      <c r="AV1366" s="12"/>
      <c r="AW1366" s="12"/>
      <c r="AX1366" s="12"/>
      <c r="AY1366" s="161"/>
      <c r="AZ1366" s="161"/>
      <c r="BA1366" s="161"/>
      <c r="BB1366" s="161"/>
      <c r="BC1366" s="165"/>
      <c r="BD1366" s="161"/>
      <c r="BE1366" s="161"/>
      <c r="BF1366" s="161"/>
      <c r="BG1366" s="161"/>
      <c r="BH1366" s="28"/>
      <c r="BI1366" s="161"/>
      <c r="BJ1366" s="161"/>
      <c r="BK1366" s="161"/>
      <c r="BL1366" s="161"/>
      <c r="BO1366" s="161"/>
      <c r="BP1366" s="161"/>
      <c r="BQ1366" s="161"/>
      <c r="BR1366" s="161"/>
      <c r="BT1366" s="161"/>
      <c r="BU1366" s="161"/>
      <c r="BV1366" s="161"/>
      <c r="BW1366" s="161"/>
      <c r="BY1366" s="28"/>
      <c r="CI1366" s="174"/>
      <c r="CL1366" s="28"/>
      <c r="CO1366" s="28"/>
      <c r="CX1366" s="174"/>
      <c r="DA1366" s="28"/>
      <c r="DD1366" s="28"/>
    </row>
    <row r="1367" spans="47:108">
      <c r="AU1367" s="12"/>
      <c r="AV1367" s="12"/>
      <c r="AW1367" s="12"/>
      <c r="AX1367" s="12"/>
      <c r="AY1367" s="161"/>
      <c r="AZ1367" s="161"/>
      <c r="BA1367" s="161"/>
      <c r="BB1367" s="161"/>
      <c r="BC1367" s="165"/>
      <c r="BD1367" s="161"/>
      <c r="BE1367" s="161"/>
      <c r="BF1367" s="161"/>
      <c r="BG1367" s="161"/>
      <c r="BH1367" s="28"/>
      <c r="BI1367" s="161"/>
      <c r="BJ1367" s="161"/>
      <c r="BK1367" s="161"/>
      <c r="BL1367" s="161"/>
      <c r="BO1367" s="161"/>
      <c r="BP1367" s="161"/>
      <c r="BQ1367" s="161"/>
      <c r="BR1367" s="161"/>
      <c r="BT1367" s="161"/>
      <c r="BU1367" s="161"/>
      <c r="BV1367" s="161"/>
      <c r="BW1367" s="161"/>
      <c r="BY1367" s="28"/>
      <c r="CI1367" s="174"/>
      <c r="CL1367" s="28"/>
      <c r="CO1367" s="28"/>
      <c r="CX1367" s="174"/>
      <c r="DA1367" s="28"/>
      <c r="DD1367" s="28"/>
    </row>
    <row r="1368" spans="47:108">
      <c r="AU1368" s="12"/>
      <c r="AV1368" s="12"/>
      <c r="AW1368" s="12"/>
      <c r="AX1368" s="12"/>
      <c r="AY1368" s="161"/>
      <c r="AZ1368" s="161"/>
      <c r="BA1368" s="161"/>
      <c r="BB1368" s="161"/>
      <c r="BC1368" s="165"/>
      <c r="BD1368" s="161"/>
      <c r="BE1368" s="161"/>
      <c r="BF1368" s="161"/>
      <c r="BG1368" s="161"/>
      <c r="BH1368" s="28"/>
      <c r="BI1368" s="161"/>
      <c r="BJ1368" s="161"/>
      <c r="BK1368" s="161"/>
      <c r="BL1368" s="161"/>
      <c r="BO1368" s="161"/>
      <c r="BP1368" s="161"/>
      <c r="BQ1368" s="161"/>
      <c r="BR1368" s="161"/>
      <c r="BT1368" s="161"/>
      <c r="BU1368" s="161"/>
      <c r="BV1368" s="161"/>
      <c r="BW1368" s="161"/>
      <c r="BY1368" s="28"/>
      <c r="CI1368" s="174"/>
      <c r="CL1368" s="28"/>
      <c r="CO1368" s="28"/>
      <c r="CX1368" s="174"/>
      <c r="DA1368" s="28"/>
      <c r="DD1368" s="28"/>
    </row>
    <row r="1369" spans="47:108">
      <c r="AU1369" s="12"/>
      <c r="AV1369" s="12"/>
      <c r="AW1369" s="12"/>
      <c r="AX1369" s="12"/>
      <c r="AY1369" s="161"/>
      <c r="AZ1369" s="161"/>
      <c r="BA1369" s="161"/>
      <c r="BB1369" s="161"/>
      <c r="BC1369" s="165"/>
      <c r="BD1369" s="161"/>
      <c r="BE1369" s="161"/>
      <c r="BF1369" s="161"/>
      <c r="BG1369" s="161"/>
      <c r="BH1369" s="28"/>
      <c r="BI1369" s="161"/>
      <c r="BJ1369" s="161"/>
      <c r="BK1369" s="161"/>
      <c r="BL1369" s="161"/>
      <c r="BO1369" s="161"/>
      <c r="BP1369" s="161"/>
      <c r="BQ1369" s="161"/>
      <c r="BR1369" s="161"/>
      <c r="BT1369" s="161"/>
      <c r="BU1369" s="161"/>
      <c r="BV1369" s="161"/>
      <c r="BW1369" s="161"/>
      <c r="BY1369" s="28"/>
      <c r="CI1369" s="174"/>
      <c r="CL1369" s="28"/>
      <c r="CO1369" s="28"/>
      <c r="CX1369" s="174"/>
      <c r="DA1369" s="28"/>
      <c r="DD1369" s="28"/>
    </row>
    <row r="1370" spans="47:108">
      <c r="AU1370" s="12"/>
      <c r="AV1370" s="12"/>
      <c r="AW1370" s="12"/>
      <c r="AX1370" s="12"/>
      <c r="AY1370" s="161"/>
      <c r="AZ1370" s="161"/>
      <c r="BA1370" s="161"/>
      <c r="BB1370" s="161"/>
      <c r="BC1370" s="165"/>
      <c r="BD1370" s="161"/>
      <c r="BE1370" s="161"/>
      <c r="BF1370" s="161"/>
      <c r="BG1370" s="161"/>
      <c r="BH1370" s="28"/>
      <c r="BI1370" s="161"/>
      <c r="BJ1370" s="161"/>
      <c r="BK1370" s="161"/>
      <c r="BL1370" s="161"/>
      <c r="BO1370" s="161"/>
      <c r="BP1370" s="161"/>
      <c r="BQ1370" s="161"/>
      <c r="BR1370" s="161"/>
      <c r="BT1370" s="161"/>
      <c r="BU1370" s="161"/>
      <c r="BV1370" s="161"/>
      <c r="BW1370" s="161"/>
      <c r="BY1370" s="28"/>
      <c r="CI1370" s="174"/>
      <c r="CL1370" s="28"/>
      <c r="CO1370" s="28"/>
      <c r="CX1370" s="174"/>
      <c r="DA1370" s="28"/>
      <c r="DD1370" s="28"/>
    </row>
    <row r="1371" spans="47:108">
      <c r="AU1371" s="12"/>
      <c r="AV1371" s="12"/>
      <c r="AW1371" s="12"/>
      <c r="AX1371" s="12"/>
      <c r="AY1371" s="161"/>
      <c r="AZ1371" s="161"/>
      <c r="BA1371" s="161"/>
      <c r="BB1371" s="161"/>
      <c r="BC1371" s="165"/>
      <c r="BD1371" s="161"/>
      <c r="BE1371" s="161"/>
      <c r="BF1371" s="161"/>
      <c r="BG1371" s="161"/>
      <c r="BH1371" s="28"/>
      <c r="BI1371" s="161"/>
      <c r="BJ1371" s="161"/>
      <c r="BK1371" s="161"/>
      <c r="BL1371" s="161"/>
      <c r="BO1371" s="161"/>
      <c r="BP1371" s="161"/>
      <c r="BQ1371" s="161"/>
      <c r="BR1371" s="161"/>
      <c r="BT1371" s="161"/>
      <c r="BU1371" s="161"/>
      <c r="BV1371" s="161"/>
      <c r="BW1371" s="161"/>
      <c r="BY1371" s="28"/>
      <c r="CI1371" s="174"/>
      <c r="CL1371" s="28"/>
      <c r="CO1371" s="28"/>
      <c r="CX1371" s="174"/>
      <c r="DA1371" s="28"/>
      <c r="DD1371" s="28"/>
    </row>
    <row r="1372" spans="47:108">
      <c r="AU1372" s="12"/>
      <c r="AV1372" s="12"/>
      <c r="AW1372" s="12"/>
      <c r="AX1372" s="12"/>
      <c r="AY1372" s="161"/>
      <c r="AZ1372" s="161"/>
      <c r="BA1372" s="161"/>
      <c r="BB1372" s="161"/>
      <c r="BC1372" s="165"/>
      <c r="BD1372" s="161"/>
      <c r="BE1372" s="161"/>
      <c r="BF1372" s="161"/>
      <c r="BG1372" s="161"/>
      <c r="BH1372" s="28"/>
      <c r="BI1372" s="161"/>
      <c r="BJ1372" s="161"/>
      <c r="BK1372" s="161"/>
      <c r="BL1372" s="161"/>
      <c r="BO1372" s="161"/>
      <c r="BP1372" s="161"/>
      <c r="BQ1372" s="161"/>
      <c r="BR1372" s="161"/>
      <c r="BT1372" s="161"/>
      <c r="BU1372" s="161"/>
      <c r="BV1372" s="161"/>
      <c r="BW1372" s="161"/>
      <c r="BY1372" s="28"/>
      <c r="CI1372" s="174"/>
      <c r="CL1372" s="28"/>
      <c r="CO1372" s="28"/>
      <c r="CX1372" s="174"/>
      <c r="DA1372" s="28"/>
      <c r="DD1372" s="28"/>
    </row>
    <row r="1373" spans="47:108">
      <c r="AU1373" s="12"/>
      <c r="AV1373" s="12"/>
      <c r="AW1373" s="12"/>
      <c r="AX1373" s="12"/>
      <c r="AY1373" s="161"/>
      <c r="AZ1373" s="161"/>
      <c r="BA1373" s="161"/>
      <c r="BB1373" s="161"/>
      <c r="BC1373" s="165"/>
      <c r="BD1373" s="161"/>
      <c r="BE1373" s="161"/>
      <c r="BF1373" s="161"/>
      <c r="BG1373" s="161"/>
      <c r="BH1373" s="28"/>
      <c r="BI1373" s="161"/>
      <c r="BJ1373" s="161"/>
      <c r="BK1373" s="161"/>
      <c r="BL1373" s="161"/>
      <c r="BO1373" s="161"/>
      <c r="BP1373" s="161"/>
      <c r="BQ1373" s="161"/>
      <c r="BR1373" s="161"/>
      <c r="BT1373" s="161"/>
      <c r="BU1373" s="161"/>
      <c r="BV1373" s="161"/>
      <c r="BW1373" s="161"/>
      <c r="BY1373" s="28"/>
      <c r="CI1373" s="174"/>
      <c r="CL1373" s="28"/>
      <c r="CO1373" s="28"/>
      <c r="CX1373" s="174"/>
      <c r="DA1373" s="28"/>
      <c r="DD1373" s="28"/>
    </row>
    <row r="1374" spans="47:108">
      <c r="AU1374" s="12"/>
      <c r="AV1374" s="12"/>
      <c r="AW1374" s="12"/>
      <c r="AX1374" s="12"/>
      <c r="AY1374" s="161"/>
      <c r="AZ1374" s="161"/>
      <c r="BA1374" s="161"/>
      <c r="BB1374" s="161"/>
      <c r="BC1374" s="165"/>
      <c r="BD1374" s="161"/>
      <c r="BE1374" s="161"/>
      <c r="BF1374" s="161"/>
      <c r="BG1374" s="161"/>
      <c r="BH1374" s="28"/>
      <c r="BI1374" s="161"/>
      <c r="BJ1374" s="161"/>
      <c r="BK1374" s="161"/>
      <c r="BL1374" s="161"/>
      <c r="BO1374" s="161"/>
      <c r="BP1374" s="161"/>
      <c r="BQ1374" s="161"/>
      <c r="BR1374" s="161"/>
      <c r="BT1374" s="161"/>
      <c r="BU1374" s="161"/>
      <c r="BV1374" s="161"/>
      <c r="BW1374" s="161"/>
      <c r="BY1374" s="28"/>
      <c r="CI1374" s="174"/>
      <c r="CL1374" s="28"/>
      <c r="CO1374" s="28"/>
      <c r="CX1374" s="174"/>
      <c r="DA1374" s="28"/>
      <c r="DD1374" s="28"/>
    </row>
    <row r="1375" spans="47:108">
      <c r="AU1375" s="12"/>
      <c r="AV1375" s="12"/>
      <c r="AW1375" s="12"/>
      <c r="AX1375" s="12"/>
      <c r="AY1375" s="161"/>
      <c r="AZ1375" s="161"/>
      <c r="BA1375" s="161"/>
      <c r="BB1375" s="161"/>
      <c r="BC1375" s="165"/>
      <c r="BD1375" s="161"/>
      <c r="BE1375" s="161"/>
      <c r="BF1375" s="161"/>
      <c r="BG1375" s="161"/>
      <c r="BH1375" s="28"/>
      <c r="BI1375" s="161"/>
      <c r="BJ1375" s="161"/>
      <c r="BK1375" s="161"/>
      <c r="BL1375" s="161"/>
      <c r="BO1375" s="161"/>
      <c r="BP1375" s="161"/>
      <c r="BQ1375" s="161"/>
      <c r="BR1375" s="161"/>
      <c r="BT1375" s="161"/>
      <c r="BU1375" s="161"/>
      <c r="BV1375" s="161"/>
      <c r="BW1375" s="161"/>
      <c r="BY1375" s="28"/>
      <c r="CI1375" s="174"/>
      <c r="CL1375" s="28"/>
      <c r="CO1375" s="28"/>
      <c r="CX1375" s="174"/>
      <c r="DA1375" s="28"/>
      <c r="DD1375" s="28"/>
    </row>
    <row r="1376" spans="47:108">
      <c r="AU1376" s="12"/>
      <c r="AV1376" s="12"/>
      <c r="AW1376" s="12"/>
      <c r="AX1376" s="12"/>
      <c r="AY1376" s="161"/>
      <c r="AZ1376" s="161"/>
      <c r="BA1376" s="161"/>
      <c r="BB1376" s="161"/>
      <c r="BC1376" s="165"/>
      <c r="BD1376" s="161"/>
      <c r="BE1376" s="161"/>
      <c r="BF1376" s="161"/>
      <c r="BG1376" s="161"/>
      <c r="BH1376" s="28"/>
      <c r="BI1376" s="161"/>
      <c r="BJ1376" s="161"/>
      <c r="BK1376" s="161"/>
      <c r="BL1376" s="161"/>
      <c r="BO1376" s="161"/>
      <c r="BP1376" s="161"/>
      <c r="BQ1376" s="161"/>
      <c r="BR1376" s="161"/>
      <c r="BT1376" s="161"/>
      <c r="BU1376" s="161"/>
      <c r="BV1376" s="161"/>
      <c r="BW1376" s="161"/>
      <c r="BY1376" s="28"/>
      <c r="CI1376" s="174"/>
      <c r="CL1376" s="28"/>
      <c r="CO1376" s="28"/>
      <c r="CX1376" s="174"/>
      <c r="DA1376" s="28"/>
      <c r="DD1376" s="28"/>
    </row>
    <row r="1377" spans="47:108">
      <c r="AU1377" s="12"/>
      <c r="AV1377" s="12"/>
      <c r="AW1377" s="12"/>
      <c r="AX1377" s="12"/>
      <c r="AY1377" s="161"/>
      <c r="AZ1377" s="161"/>
      <c r="BA1377" s="161"/>
      <c r="BB1377" s="161"/>
      <c r="BC1377" s="165"/>
      <c r="BD1377" s="161"/>
      <c r="BE1377" s="161"/>
      <c r="BF1377" s="161"/>
      <c r="BG1377" s="161"/>
      <c r="BH1377" s="28"/>
      <c r="BI1377" s="161"/>
      <c r="BJ1377" s="161"/>
      <c r="BK1377" s="161"/>
      <c r="BL1377" s="161"/>
      <c r="BO1377" s="161"/>
      <c r="BP1377" s="161"/>
      <c r="BQ1377" s="161"/>
      <c r="BR1377" s="161"/>
      <c r="BT1377" s="161"/>
      <c r="BU1377" s="161"/>
      <c r="BV1377" s="161"/>
      <c r="BW1377" s="161"/>
      <c r="BY1377" s="28"/>
      <c r="CI1377" s="174"/>
      <c r="CL1377" s="28"/>
      <c r="CO1377" s="28"/>
      <c r="CX1377" s="174"/>
      <c r="DA1377" s="28"/>
      <c r="DD1377" s="28"/>
    </row>
    <row r="1378" spans="47:108">
      <c r="AU1378" s="12"/>
      <c r="AV1378" s="12"/>
      <c r="AW1378" s="12"/>
      <c r="AX1378" s="12"/>
      <c r="AY1378" s="161"/>
      <c r="AZ1378" s="161"/>
      <c r="BA1378" s="161"/>
      <c r="BB1378" s="161"/>
      <c r="BC1378" s="165"/>
      <c r="BD1378" s="161"/>
      <c r="BE1378" s="161"/>
      <c r="BF1378" s="161"/>
      <c r="BG1378" s="161"/>
      <c r="BH1378" s="28"/>
      <c r="BI1378" s="161"/>
      <c r="BJ1378" s="161"/>
      <c r="BK1378" s="161"/>
      <c r="BL1378" s="161"/>
      <c r="BO1378" s="161"/>
      <c r="BP1378" s="161"/>
      <c r="BQ1378" s="161"/>
      <c r="BR1378" s="161"/>
      <c r="BT1378" s="161"/>
      <c r="BU1378" s="161"/>
      <c r="BV1378" s="161"/>
      <c r="BW1378" s="161"/>
      <c r="BY1378" s="28"/>
      <c r="CI1378" s="174"/>
      <c r="CL1378" s="28"/>
      <c r="CO1378" s="28"/>
      <c r="CX1378" s="174"/>
      <c r="DA1378" s="28"/>
      <c r="DD1378" s="28"/>
    </row>
    <row r="1379" spans="47:108">
      <c r="AU1379" s="12"/>
      <c r="AV1379" s="12"/>
      <c r="AW1379" s="12"/>
      <c r="AX1379" s="12"/>
      <c r="AY1379" s="161"/>
      <c r="AZ1379" s="161"/>
      <c r="BA1379" s="161"/>
      <c r="BB1379" s="161"/>
      <c r="BC1379" s="165"/>
      <c r="BD1379" s="161"/>
      <c r="BE1379" s="161"/>
      <c r="BF1379" s="161"/>
      <c r="BG1379" s="161"/>
      <c r="BH1379" s="28"/>
      <c r="BI1379" s="161"/>
      <c r="BJ1379" s="161"/>
      <c r="BK1379" s="161"/>
      <c r="BL1379" s="161"/>
      <c r="BO1379" s="161"/>
      <c r="BP1379" s="161"/>
      <c r="BQ1379" s="161"/>
      <c r="BR1379" s="161"/>
      <c r="BT1379" s="161"/>
      <c r="BU1379" s="161"/>
      <c r="BV1379" s="161"/>
      <c r="BW1379" s="161"/>
      <c r="BY1379" s="28"/>
      <c r="CI1379" s="174"/>
      <c r="CL1379" s="28"/>
      <c r="CO1379" s="28"/>
      <c r="CX1379" s="174"/>
      <c r="DA1379" s="28"/>
      <c r="DD1379" s="28"/>
    </row>
    <row r="1380" spans="47:108">
      <c r="AU1380" s="12"/>
      <c r="AV1380" s="12"/>
      <c r="AW1380" s="12"/>
      <c r="AX1380" s="12"/>
      <c r="AY1380" s="161"/>
      <c r="AZ1380" s="161"/>
      <c r="BA1380" s="161"/>
      <c r="BB1380" s="161"/>
      <c r="BC1380" s="165"/>
      <c r="BD1380" s="161"/>
      <c r="BE1380" s="161"/>
      <c r="BF1380" s="161"/>
      <c r="BG1380" s="161"/>
      <c r="BH1380" s="28"/>
      <c r="BI1380" s="161"/>
      <c r="BJ1380" s="161"/>
      <c r="BK1380" s="161"/>
      <c r="BL1380" s="161"/>
      <c r="BO1380" s="161"/>
      <c r="BP1380" s="161"/>
      <c r="BQ1380" s="161"/>
      <c r="BR1380" s="161"/>
      <c r="BT1380" s="161"/>
      <c r="BU1380" s="161"/>
      <c r="BV1380" s="161"/>
      <c r="BW1380" s="161"/>
      <c r="BY1380" s="28"/>
      <c r="CI1380" s="174"/>
      <c r="CL1380" s="28"/>
      <c r="CO1380" s="28"/>
      <c r="CX1380" s="174"/>
      <c r="DA1380" s="28"/>
      <c r="DD1380" s="28"/>
    </row>
    <row r="1381" spans="47:108">
      <c r="AU1381" s="12"/>
      <c r="AV1381" s="12"/>
      <c r="AW1381" s="12"/>
      <c r="AX1381" s="12"/>
      <c r="AY1381" s="161"/>
      <c r="AZ1381" s="161"/>
      <c r="BA1381" s="161"/>
      <c r="BB1381" s="161"/>
      <c r="BC1381" s="165"/>
      <c r="BD1381" s="161"/>
      <c r="BE1381" s="161"/>
      <c r="BF1381" s="161"/>
      <c r="BG1381" s="161"/>
      <c r="BH1381" s="28"/>
      <c r="BI1381" s="161"/>
      <c r="BJ1381" s="161"/>
      <c r="BK1381" s="161"/>
      <c r="BL1381" s="161"/>
      <c r="BO1381" s="161"/>
      <c r="BP1381" s="161"/>
      <c r="BQ1381" s="161"/>
      <c r="BR1381" s="161"/>
      <c r="BT1381" s="161"/>
      <c r="BU1381" s="161"/>
      <c r="BV1381" s="161"/>
      <c r="BW1381" s="161"/>
      <c r="BY1381" s="28"/>
      <c r="CI1381" s="174"/>
      <c r="CL1381" s="28"/>
      <c r="CO1381" s="28"/>
      <c r="CX1381" s="174"/>
      <c r="DA1381" s="28"/>
      <c r="DD1381" s="28"/>
    </row>
    <row r="1382" spans="47:108">
      <c r="AU1382" s="12"/>
      <c r="AV1382" s="12"/>
      <c r="AW1382" s="12"/>
      <c r="AX1382" s="12"/>
      <c r="AY1382" s="161"/>
      <c r="AZ1382" s="161"/>
      <c r="BA1382" s="161"/>
      <c r="BB1382" s="161"/>
      <c r="BC1382" s="165"/>
      <c r="BD1382" s="161"/>
      <c r="BE1382" s="161"/>
      <c r="BF1382" s="161"/>
      <c r="BG1382" s="161"/>
      <c r="BH1382" s="28"/>
      <c r="BI1382" s="161"/>
      <c r="BJ1382" s="161"/>
      <c r="BK1382" s="161"/>
      <c r="BL1382" s="161"/>
      <c r="BO1382" s="161"/>
      <c r="BP1382" s="161"/>
      <c r="BQ1382" s="161"/>
      <c r="BR1382" s="161"/>
      <c r="BT1382" s="161"/>
      <c r="BU1382" s="161"/>
      <c r="BV1382" s="161"/>
      <c r="BW1382" s="161"/>
      <c r="BY1382" s="28"/>
      <c r="CI1382" s="174"/>
      <c r="CL1382" s="28"/>
      <c r="CO1382" s="28"/>
      <c r="CX1382" s="174"/>
      <c r="DA1382" s="28"/>
      <c r="DD1382" s="28"/>
    </row>
    <row r="1383" spans="47:108">
      <c r="AU1383" s="12"/>
      <c r="AV1383" s="12"/>
      <c r="AW1383" s="12"/>
      <c r="AX1383" s="12"/>
      <c r="AY1383" s="161"/>
      <c r="AZ1383" s="161"/>
      <c r="BA1383" s="161"/>
      <c r="BB1383" s="161"/>
      <c r="BC1383" s="165"/>
      <c r="BD1383" s="161"/>
      <c r="BE1383" s="161"/>
      <c r="BF1383" s="161"/>
      <c r="BG1383" s="161"/>
      <c r="BH1383" s="28"/>
      <c r="BI1383" s="161"/>
      <c r="BJ1383" s="161"/>
      <c r="BK1383" s="161"/>
      <c r="BL1383" s="161"/>
      <c r="BO1383" s="161"/>
      <c r="BP1383" s="161"/>
      <c r="BQ1383" s="161"/>
      <c r="BR1383" s="161"/>
      <c r="BT1383" s="161"/>
      <c r="BU1383" s="161"/>
      <c r="BV1383" s="161"/>
      <c r="BW1383" s="161"/>
      <c r="BY1383" s="28"/>
      <c r="CI1383" s="174"/>
      <c r="CL1383" s="28"/>
      <c r="CO1383" s="28"/>
      <c r="CX1383" s="174"/>
      <c r="DA1383" s="28"/>
      <c r="DD1383" s="28"/>
    </row>
    <row r="1384" spans="47:108">
      <c r="AU1384" s="12"/>
      <c r="AV1384" s="12"/>
      <c r="AW1384" s="12"/>
      <c r="AX1384" s="12"/>
      <c r="AY1384" s="161"/>
      <c r="AZ1384" s="161"/>
      <c r="BA1384" s="161"/>
      <c r="BB1384" s="161"/>
      <c r="BC1384" s="165"/>
      <c r="BD1384" s="161"/>
      <c r="BE1384" s="161"/>
      <c r="BF1384" s="161"/>
      <c r="BG1384" s="161"/>
      <c r="BH1384" s="28"/>
      <c r="BI1384" s="161"/>
      <c r="BJ1384" s="161"/>
      <c r="BK1384" s="161"/>
      <c r="BL1384" s="161"/>
      <c r="BO1384" s="161"/>
      <c r="BP1384" s="161"/>
      <c r="BQ1384" s="161"/>
      <c r="BR1384" s="161"/>
      <c r="BT1384" s="161"/>
      <c r="BU1384" s="161"/>
      <c r="BV1384" s="161"/>
      <c r="BW1384" s="161"/>
      <c r="BY1384" s="28"/>
      <c r="CI1384" s="174"/>
      <c r="CL1384" s="28"/>
      <c r="CO1384" s="28"/>
      <c r="CX1384" s="174"/>
      <c r="DA1384" s="28"/>
      <c r="DD1384" s="28"/>
    </row>
    <row r="1385" spans="47:108">
      <c r="AU1385" s="12"/>
      <c r="AV1385" s="12"/>
      <c r="AW1385" s="12"/>
      <c r="AX1385" s="12"/>
      <c r="AY1385" s="161"/>
      <c r="AZ1385" s="161"/>
      <c r="BA1385" s="161"/>
      <c r="BB1385" s="161"/>
      <c r="BC1385" s="165"/>
      <c r="BD1385" s="161"/>
      <c r="BE1385" s="161"/>
      <c r="BF1385" s="161"/>
      <c r="BG1385" s="161"/>
      <c r="BH1385" s="28"/>
      <c r="BI1385" s="161"/>
      <c r="BJ1385" s="161"/>
      <c r="BK1385" s="161"/>
      <c r="BL1385" s="161"/>
      <c r="BO1385" s="161"/>
      <c r="BP1385" s="161"/>
      <c r="BQ1385" s="161"/>
      <c r="BR1385" s="161"/>
      <c r="BT1385" s="161"/>
      <c r="BU1385" s="161"/>
      <c r="BV1385" s="161"/>
      <c r="BW1385" s="161"/>
      <c r="BY1385" s="28"/>
      <c r="CI1385" s="174"/>
      <c r="CL1385" s="28"/>
      <c r="CO1385" s="28"/>
      <c r="CX1385" s="174"/>
      <c r="DA1385" s="28"/>
      <c r="DD1385" s="28"/>
    </row>
    <row r="1386" spans="47:108">
      <c r="AU1386" s="12"/>
      <c r="AV1386" s="12"/>
      <c r="AW1386" s="12"/>
      <c r="AX1386" s="12"/>
      <c r="AY1386" s="161"/>
      <c r="AZ1386" s="161"/>
      <c r="BA1386" s="161"/>
      <c r="BB1386" s="161"/>
      <c r="BC1386" s="165"/>
      <c r="BD1386" s="161"/>
      <c r="BE1386" s="161"/>
      <c r="BF1386" s="161"/>
      <c r="BG1386" s="161"/>
      <c r="BH1386" s="28"/>
      <c r="BI1386" s="161"/>
      <c r="BJ1386" s="161"/>
      <c r="BK1386" s="161"/>
      <c r="BL1386" s="161"/>
      <c r="BO1386" s="161"/>
      <c r="BP1386" s="161"/>
      <c r="BQ1386" s="161"/>
      <c r="BR1386" s="161"/>
      <c r="BT1386" s="161"/>
      <c r="BU1386" s="161"/>
      <c r="BV1386" s="161"/>
      <c r="BW1386" s="161"/>
      <c r="BY1386" s="28"/>
      <c r="CI1386" s="174"/>
      <c r="CL1386" s="28"/>
      <c r="CO1386" s="28"/>
      <c r="CX1386" s="174"/>
      <c r="DA1386" s="28"/>
      <c r="DD1386" s="28"/>
    </row>
    <row r="1387" spans="47:108">
      <c r="AU1387" s="12"/>
      <c r="AV1387" s="12"/>
      <c r="AW1387" s="12"/>
      <c r="AX1387" s="12"/>
      <c r="AY1387" s="161"/>
      <c r="AZ1387" s="161"/>
      <c r="BA1387" s="161"/>
      <c r="BB1387" s="161"/>
      <c r="BC1387" s="165"/>
      <c r="BD1387" s="161"/>
      <c r="BE1387" s="161"/>
      <c r="BF1387" s="161"/>
      <c r="BG1387" s="161"/>
      <c r="BH1387" s="28"/>
      <c r="BI1387" s="161"/>
      <c r="BJ1387" s="161"/>
      <c r="BK1387" s="161"/>
      <c r="BL1387" s="161"/>
      <c r="BO1387" s="161"/>
      <c r="BP1387" s="161"/>
      <c r="BQ1387" s="161"/>
      <c r="BR1387" s="161"/>
      <c r="BT1387" s="161"/>
      <c r="BU1387" s="161"/>
      <c r="BV1387" s="161"/>
      <c r="BW1387" s="161"/>
      <c r="BY1387" s="28"/>
      <c r="CI1387" s="174"/>
      <c r="CL1387" s="28"/>
      <c r="CO1387" s="28"/>
      <c r="CX1387" s="174"/>
      <c r="DA1387" s="28"/>
      <c r="DD1387" s="28"/>
    </row>
    <row r="1388" spans="47:108">
      <c r="AU1388" s="12"/>
      <c r="AV1388" s="12"/>
      <c r="AW1388" s="12"/>
      <c r="AX1388" s="12"/>
      <c r="AY1388" s="161"/>
      <c r="AZ1388" s="161"/>
      <c r="BA1388" s="161"/>
      <c r="BB1388" s="161"/>
      <c r="BC1388" s="165"/>
      <c r="BD1388" s="161"/>
      <c r="BE1388" s="161"/>
      <c r="BF1388" s="161"/>
      <c r="BG1388" s="161"/>
      <c r="BH1388" s="28"/>
      <c r="BI1388" s="161"/>
      <c r="BJ1388" s="161"/>
      <c r="BK1388" s="161"/>
      <c r="BL1388" s="161"/>
      <c r="BO1388" s="161"/>
      <c r="BP1388" s="161"/>
      <c r="BQ1388" s="161"/>
      <c r="BR1388" s="161"/>
      <c r="BT1388" s="161"/>
      <c r="BU1388" s="161"/>
      <c r="BV1388" s="161"/>
      <c r="BW1388" s="161"/>
      <c r="BY1388" s="28"/>
      <c r="CI1388" s="174"/>
      <c r="CL1388" s="28"/>
      <c r="CO1388" s="28"/>
      <c r="CX1388" s="174"/>
      <c r="DA1388" s="28"/>
      <c r="DD1388" s="28"/>
    </row>
    <row r="1389" spans="47:108">
      <c r="AU1389" s="12"/>
      <c r="AV1389" s="12"/>
      <c r="AW1389" s="12"/>
      <c r="AX1389" s="12"/>
      <c r="AY1389" s="161"/>
      <c r="AZ1389" s="161"/>
      <c r="BA1389" s="161"/>
      <c r="BB1389" s="161"/>
      <c r="BC1389" s="165"/>
      <c r="BD1389" s="161"/>
      <c r="BE1389" s="161"/>
      <c r="BF1389" s="161"/>
      <c r="BG1389" s="161"/>
      <c r="BH1389" s="28"/>
      <c r="BI1389" s="161"/>
      <c r="BJ1389" s="161"/>
      <c r="BK1389" s="161"/>
      <c r="BL1389" s="161"/>
      <c r="BO1389" s="161"/>
      <c r="BP1389" s="161"/>
      <c r="BQ1389" s="161"/>
      <c r="BR1389" s="161"/>
      <c r="BT1389" s="161"/>
      <c r="BU1389" s="161"/>
      <c r="BV1389" s="161"/>
      <c r="BW1389" s="161"/>
      <c r="BY1389" s="28"/>
      <c r="CI1389" s="174"/>
      <c r="CL1389" s="28"/>
      <c r="CO1389" s="28"/>
      <c r="CX1389" s="174"/>
      <c r="DA1389" s="28"/>
      <c r="DD1389" s="28"/>
    </row>
    <row r="1390" spans="47:108">
      <c r="AU1390" s="12"/>
      <c r="AV1390" s="12"/>
      <c r="AW1390" s="12"/>
      <c r="AX1390" s="12"/>
      <c r="AY1390" s="161"/>
      <c r="AZ1390" s="161"/>
      <c r="BA1390" s="161"/>
      <c r="BB1390" s="161"/>
      <c r="BC1390" s="165"/>
      <c r="BD1390" s="161"/>
      <c r="BE1390" s="161"/>
      <c r="BF1390" s="161"/>
      <c r="BG1390" s="161"/>
      <c r="BH1390" s="28"/>
      <c r="BI1390" s="161"/>
      <c r="BJ1390" s="161"/>
      <c r="BK1390" s="161"/>
      <c r="BL1390" s="161"/>
      <c r="BO1390" s="161"/>
      <c r="BP1390" s="161"/>
      <c r="BQ1390" s="161"/>
      <c r="BR1390" s="161"/>
      <c r="BT1390" s="161"/>
      <c r="BU1390" s="161"/>
      <c r="BV1390" s="161"/>
      <c r="BW1390" s="161"/>
      <c r="BY1390" s="28"/>
      <c r="CI1390" s="174"/>
      <c r="CL1390" s="28"/>
      <c r="CO1390" s="28"/>
      <c r="CX1390" s="174"/>
      <c r="DA1390" s="28"/>
      <c r="DD1390" s="28"/>
    </row>
    <row r="1391" spans="47:108">
      <c r="AU1391" s="12"/>
      <c r="AV1391" s="12"/>
      <c r="AW1391" s="12"/>
      <c r="AX1391" s="12"/>
      <c r="AY1391" s="161"/>
      <c r="AZ1391" s="161"/>
      <c r="BA1391" s="161"/>
      <c r="BB1391" s="161"/>
      <c r="BC1391" s="165"/>
      <c r="BD1391" s="161"/>
      <c r="BE1391" s="161"/>
      <c r="BF1391" s="161"/>
      <c r="BG1391" s="161"/>
      <c r="BH1391" s="28"/>
      <c r="BI1391" s="161"/>
      <c r="BJ1391" s="161"/>
      <c r="BK1391" s="161"/>
      <c r="BL1391" s="161"/>
      <c r="BO1391" s="161"/>
      <c r="BP1391" s="161"/>
      <c r="BQ1391" s="161"/>
      <c r="BR1391" s="161"/>
      <c r="BT1391" s="161"/>
      <c r="BU1391" s="161"/>
      <c r="BV1391" s="161"/>
      <c r="BW1391" s="161"/>
      <c r="BY1391" s="28"/>
      <c r="CI1391" s="174"/>
      <c r="CL1391" s="28"/>
      <c r="CO1391" s="28"/>
      <c r="CX1391" s="174"/>
      <c r="DA1391" s="28"/>
      <c r="DD1391" s="28"/>
    </row>
    <row r="1392" spans="47:108">
      <c r="AU1392" s="12"/>
      <c r="AV1392" s="12"/>
      <c r="AW1392" s="12"/>
      <c r="AX1392" s="12"/>
      <c r="AY1392" s="161"/>
      <c r="AZ1392" s="161"/>
      <c r="BA1392" s="161"/>
      <c r="BB1392" s="161"/>
      <c r="BC1392" s="165"/>
      <c r="BD1392" s="161"/>
      <c r="BE1392" s="161"/>
      <c r="BF1392" s="161"/>
      <c r="BG1392" s="161"/>
      <c r="BH1392" s="28"/>
      <c r="BI1392" s="161"/>
      <c r="BJ1392" s="161"/>
      <c r="BK1392" s="161"/>
      <c r="BL1392" s="161"/>
      <c r="BO1392" s="161"/>
      <c r="BP1392" s="161"/>
      <c r="BQ1392" s="161"/>
      <c r="BR1392" s="161"/>
      <c r="BT1392" s="161"/>
      <c r="BU1392" s="161"/>
      <c r="BV1392" s="161"/>
      <c r="BW1392" s="161"/>
      <c r="BY1392" s="28"/>
      <c r="CI1392" s="174"/>
      <c r="CL1392" s="28"/>
      <c r="CO1392" s="28"/>
      <c r="CX1392" s="174"/>
      <c r="DA1392" s="28"/>
      <c r="DD1392" s="28"/>
    </row>
    <row r="1393" spans="47:108">
      <c r="AU1393" s="12"/>
      <c r="AV1393" s="12"/>
      <c r="AW1393" s="12"/>
      <c r="AX1393" s="12"/>
      <c r="AY1393" s="161"/>
      <c r="AZ1393" s="161"/>
      <c r="BA1393" s="161"/>
      <c r="BB1393" s="161"/>
      <c r="BC1393" s="165"/>
      <c r="BD1393" s="161"/>
      <c r="BE1393" s="161"/>
      <c r="BF1393" s="161"/>
      <c r="BG1393" s="161"/>
      <c r="BH1393" s="28"/>
      <c r="BI1393" s="161"/>
      <c r="BJ1393" s="161"/>
      <c r="BK1393" s="161"/>
      <c r="BL1393" s="161"/>
      <c r="BO1393" s="161"/>
      <c r="BP1393" s="161"/>
      <c r="BQ1393" s="161"/>
      <c r="BR1393" s="161"/>
      <c r="BT1393" s="161"/>
      <c r="BU1393" s="161"/>
      <c r="BV1393" s="161"/>
      <c r="BW1393" s="161"/>
      <c r="BY1393" s="28"/>
      <c r="CI1393" s="174"/>
      <c r="CL1393" s="28"/>
      <c r="CO1393" s="28"/>
      <c r="CX1393" s="174"/>
      <c r="DA1393" s="28"/>
      <c r="DD1393" s="28"/>
    </row>
    <row r="1394" spans="47:108">
      <c r="AU1394" s="12"/>
      <c r="AV1394" s="12"/>
      <c r="AW1394" s="12"/>
      <c r="AX1394" s="12"/>
      <c r="AY1394" s="161"/>
      <c r="AZ1394" s="161"/>
      <c r="BA1394" s="161"/>
      <c r="BB1394" s="161"/>
      <c r="BC1394" s="165"/>
      <c r="BD1394" s="161"/>
      <c r="BE1394" s="161"/>
      <c r="BF1394" s="161"/>
      <c r="BG1394" s="161"/>
      <c r="BH1394" s="28"/>
      <c r="BI1394" s="161"/>
      <c r="BJ1394" s="161"/>
      <c r="BK1394" s="161"/>
      <c r="BL1394" s="161"/>
      <c r="BO1394" s="161"/>
      <c r="BP1394" s="161"/>
      <c r="BQ1394" s="161"/>
      <c r="BR1394" s="161"/>
      <c r="BT1394" s="161"/>
      <c r="BU1394" s="161"/>
      <c r="BV1394" s="161"/>
      <c r="BW1394" s="161"/>
      <c r="BY1394" s="28"/>
      <c r="CI1394" s="174"/>
      <c r="CL1394" s="28"/>
      <c r="CO1394" s="28"/>
      <c r="CX1394" s="174"/>
      <c r="DA1394" s="28"/>
      <c r="DD1394" s="28"/>
    </row>
    <row r="1395" spans="47:108">
      <c r="AU1395" s="12"/>
      <c r="AV1395" s="12"/>
      <c r="AW1395" s="12"/>
      <c r="AX1395" s="12"/>
      <c r="AY1395" s="161"/>
      <c r="AZ1395" s="161"/>
      <c r="BA1395" s="161"/>
      <c r="BB1395" s="161"/>
      <c r="BC1395" s="165"/>
      <c r="BD1395" s="161"/>
      <c r="BE1395" s="161"/>
      <c r="BF1395" s="161"/>
      <c r="BG1395" s="161"/>
      <c r="BH1395" s="28"/>
      <c r="BI1395" s="161"/>
      <c r="BJ1395" s="161"/>
      <c r="BK1395" s="161"/>
      <c r="BL1395" s="161"/>
      <c r="BO1395" s="161"/>
      <c r="BP1395" s="161"/>
      <c r="BQ1395" s="161"/>
      <c r="BR1395" s="161"/>
      <c r="BT1395" s="161"/>
      <c r="BU1395" s="161"/>
      <c r="BV1395" s="161"/>
      <c r="BW1395" s="161"/>
      <c r="BY1395" s="28"/>
      <c r="CI1395" s="174"/>
      <c r="CL1395" s="28"/>
      <c r="CO1395" s="28"/>
      <c r="CX1395" s="174"/>
      <c r="DA1395" s="28"/>
      <c r="DD1395" s="28"/>
    </row>
    <row r="1396" spans="47:108">
      <c r="AU1396" s="12"/>
      <c r="AV1396" s="12"/>
      <c r="AW1396" s="12"/>
      <c r="AX1396" s="12"/>
      <c r="AY1396" s="161"/>
      <c r="AZ1396" s="161"/>
      <c r="BA1396" s="161"/>
      <c r="BB1396" s="161"/>
      <c r="BC1396" s="165"/>
      <c r="BD1396" s="161"/>
      <c r="BE1396" s="161"/>
      <c r="BF1396" s="161"/>
      <c r="BG1396" s="161"/>
      <c r="BH1396" s="28"/>
      <c r="BI1396" s="161"/>
      <c r="BJ1396" s="161"/>
      <c r="BK1396" s="161"/>
      <c r="BL1396" s="161"/>
      <c r="BO1396" s="161"/>
      <c r="BP1396" s="161"/>
      <c r="BQ1396" s="161"/>
      <c r="BR1396" s="161"/>
      <c r="BT1396" s="161"/>
      <c r="BU1396" s="161"/>
      <c r="BV1396" s="161"/>
      <c r="BW1396" s="161"/>
      <c r="BY1396" s="28"/>
      <c r="CI1396" s="174"/>
      <c r="CL1396" s="28"/>
      <c r="CO1396" s="28"/>
      <c r="CX1396" s="174"/>
      <c r="DA1396" s="28"/>
      <c r="DD1396" s="28"/>
    </row>
    <row r="1397" spans="47:108">
      <c r="AU1397" s="12"/>
      <c r="AV1397" s="12"/>
      <c r="AW1397" s="12"/>
      <c r="AX1397" s="12"/>
      <c r="AY1397" s="161"/>
      <c r="AZ1397" s="161"/>
      <c r="BA1397" s="161"/>
      <c r="BB1397" s="161"/>
      <c r="BC1397" s="165"/>
      <c r="BD1397" s="161"/>
      <c r="BE1397" s="161"/>
      <c r="BF1397" s="161"/>
      <c r="BG1397" s="161"/>
      <c r="BH1397" s="28"/>
      <c r="BI1397" s="161"/>
      <c r="BJ1397" s="161"/>
      <c r="BK1397" s="161"/>
      <c r="BL1397" s="161"/>
      <c r="BO1397" s="161"/>
      <c r="BP1397" s="161"/>
      <c r="BQ1397" s="161"/>
      <c r="BR1397" s="161"/>
      <c r="BT1397" s="161"/>
      <c r="BU1397" s="161"/>
      <c r="BV1397" s="161"/>
      <c r="BW1397" s="161"/>
      <c r="BY1397" s="28"/>
      <c r="CI1397" s="174"/>
      <c r="CL1397" s="28"/>
      <c r="CO1397" s="28"/>
      <c r="CX1397" s="174"/>
      <c r="DA1397" s="28"/>
      <c r="DD1397" s="28"/>
    </row>
    <row r="1398" spans="47:108">
      <c r="AU1398" s="12"/>
      <c r="AV1398" s="12"/>
      <c r="AW1398" s="12"/>
      <c r="AX1398" s="12"/>
      <c r="AY1398" s="161"/>
      <c r="AZ1398" s="161"/>
      <c r="BA1398" s="161"/>
      <c r="BB1398" s="161"/>
      <c r="BC1398" s="165"/>
      <c r="BD1398" s="161"/>
      <c r="BE1398" s="161"/>
      <c r="BF1398" s="161"/>
      <c r="BG1398" s="161"/>
      <c r="BH1398" s="28"/>
      <c r="BI1398" s="161"/>
      <c r="BJ1398" s="161"/>
      <c r="BK1398" s="161"/>
      <c r="BL1398" s="161"/>
      <c r="BO1398" s="161"/>
      <c r="BP1398" s="161"/>
      <c r="BQ1398" s="161"/>
      <c r="BR1398" s="161"/>
      <c r="BT1398" s="161"/>
      <c r="BU1398" s="161"/>
      <c r="BV1398" s="161"/>
      <c r="BW1398" s="161"/>
      <c r="BY1398" s="28"/>
      <c r="CI1398" s="174"/>
      <c r="CL1398" s="28"/>
      <c r="CO1398" s="28"/>
      <c r="CX1398" s="174"/>
      <c r="DA1398" s="28"/>
      <c r="DD1398" s="28"/>
    </row>
    <row r="1399" spans="47:108">
      <c r="AU1399" s="12"/>
      <c r="AV1399" s="12"/>
      <c r="AW1399" s="12"/>
      <c r="AX1399" s="12"/>
      <c r="AY1399" s="161"/>
      <c r="AZ1399" s="161"/>
      <c r="BA1399" s="161"/>
      <c r="BB1399" s="161"/>
      <c r="BC1399" s="165"/>
      <c r="BD1399" s="161"/>
      <c r="BE1399" s="161"/>
      <c r="BF1399" s="161"/>
      <c r="BG1399" s="161"/>
      <c r="BH1399" s="28"/>
      <c r="BI1399" s="161"/>
      <c r="BJ1399" s="161"/>
      <c r="BK1399" s="161"/>
      <c r="BL1399" s="161"/>
      <c r="BO1399" s="161"/>
      <c r="BP1399" s="161"/>
      <c r="BQ1399" s="161"/>
      <c r="BR1399" s="161"/>
      <c r="BT1399" s="161"/>
      <c r="BU1399" s="161"/>
      <c r="BV1399" s="161"/>
      <c r="BW1399" s="161"/>
      <c r="BY1399" s="28"/>
      <c r="CI1399" s="174"/>
      <c r="CL1399" s="28"/>
      <c r="CO1399" s="28"/>
      <c r="CX1399" s="174"/>
      <c r="DA1399" s="28"/>
      <c r="DD1399" s="28"/>
    </row>
    <row r="1400" spans="47:108">
      <c r="AU1400" s="12"/>
      <c r="AV1400" s="12"/>
      <c r="AW1400" s="12"/>
      <c r="AX1400" s="12"/>
      <c r="AY1400" s="161"/>
      <c r="AZ1400" s="161"/>
      <c r="BA1400" s="161"/>
      <c r="BB1400" s="161"/>
      <c r="BC1400" s="165"/>
      <c r="BD1400" s="161"/>
      <c r="BE1400" s="161"/>
      <c r="BF1400" s="161"/>
      <c r="BG1400" s="161"/>
      <c r="BH1400" s="28"/>
      <c r="BI1400" s="161"/>
      <c r="BJ1400" s="161"/>
      <c r="BK1400" s="161"/>
      <c r="BL1400" s="161"/>
      <c r="BO1400" s="161"/>
      <c r="BP1400" s="161"/>
      <c r="BQ1400" s="161"/>
      <c r="BR1400" s="161"/>
      <c r="BT1400" s="161"/>
      <c r="BU1400" s="161"/>
      <c r="BV1400" s="161"/>
      <c r="BW1400" s="161"/>
      <c r="BY1400" s="28"/>
      <c r="CI1400" s="174"/>
      <c r="CL1400" s="28"/>
      <c r="CO1400" s="28"/>
      <c r="CX1400" s="174"/>
      <c r="DA1400" s="28"/>
      <c r="DD1400" s="28"/>
    </row>
    <row r="1401" spans="47:108">
      <c r="AU1401" s="12"/>
      <c r="AV1401" s="12"/>
      <c r="AW1401" s="12"/>
      <c r="AX1401" s="12"/>
      <c r="AY1401" s="161"/>
      <c r="AZ1401" s="161"/>
      <c r="BA1401" s="161"/>
      <c r="BB1401" s="161"/>
      <c r="BC1401" s="165"/>
      <c r="BD1401" s="161"/>
      <c r="BE1401" s="161"/>
      <c r="BF1401" s="161"/>
      <c r="BG1401" s="161"/>
      <c r="BH1401" s="28"/>
      <c r="BI1401" s="161"/>
      <c r="BJ1401" s="161"/>
      <c r="BK1401" s="161"/>
      <c r="BL1401" s="161"/>
      <c r="BO1401" s="161"/>
      <c r="BP1401" s="161"/>
      <c r="BQ1401" s="161"/>
      <c r="BR1401" s="161"/>
      <c r="BT1401" s="161"/>
      <c r="BU1401" s="161"/>
      <c r="BV1401" s="161"/>
      <c r="BW1401" s="161"/>
      <c r="BY1401" s="28"/>
      <c r="CI1401" s="174"/>
      <c r="CL1401" s="28"/>
      <c r="CO1401" s="28"/>
      <c r="CX1401" s="174"/>
      <c r="DA1401" s="28"/>
      <c r="DD1401" s="28"/>
    </row>
    <row r="1402" spans="47:108">
      <c r="AU1402" s="12"/>
      <c r="AV1402" s="12"/>
      <c r="AW1402" s="12"/>
      <c r="AX1402" s="12"/>
      <c r="AY1402" s="161"/>
      <c r="AZ1402" s="161"/>
      <c r="BA1402" s="161"/>
      <c r="BB1402" s="161"/>
      <c r="BC1402" s="165"/>
      <c r="BD1402" s="161"/>
      <c r="BE1402" s="161"/>
      <c r="BF1402" s="161"/>
      <c r="BG1402" s="161"/>
      <c r="BH1402" s="28"/>
      <c r="BI1402" s="161"/>
      <c r="BJ1402" s="161"/>
      <c r="BK1402" s="161"/>
      <c r="BL1402" s="161"/>
      <c r="BO1402" s="161"/>
      <c r="BP1402" s="161"/>
      <c r="BQ1402" s="161"/>
      <c r="BR1402" s="161"/>
      <c r="BT1402" s="161"/>
      <c r="BU1402" s="161"/>
      <c r="BV1402" s="161"/>
      <c r="BW1402" s="161"/>
      <c r="BY1402" s="28"/>
      <c r="CI1402" s="174"/>
      <c r="CL1402" s="28"/>
      <c r="CO1402" s="28"/>
      <c r="CX1402" s="174"/>
      <c r="DA1402" s="28"/>
      <c r="DD1402" s="28"/>
    </row>
    <row r="1403" spans="47:108">
      <c r="AU1403" s="12"/>
      <c r="AV1403" s="12"/>
      <c r="AW1403" s="12"/>
      <c r="AX1403" s="12"/>
      <c r="AY1403" s="161"/>
      <c r="AZ1403" s="161"/>
      <c r="BA1403" s="161"/>
      <c r="BB1403" s="161"/>
      <c r="BC1403" s="165"/>
      <c r="BD1403" s="161"/>
      <c r="BE1403" s="161"/>
      <c r="BF1403" s="161"/>
      <c r="BG1403" s="161"/>
      <c r="BH1403" s="28"/>
      <c r="BI1403" s="161"/>
      <c r="BJ1403" s="161"/>
      <c r="BK1403" s="161"/>
      <c r="BL1403" s="161"/>
      <c r="BO1403" s="161"/>
      <c r="BP1403" s="161"/>
      <c r="BQ1403" s="161"/>
      <c r="BR1403" s="161"/>
      <c r="BT1403" s="161"/>
      <c r="BU1403" s="161"/>
      <c r="BV1403" s="161"/>
      <c r="BW1403" s="161"/>
      <c r="BY1403" s="28"/>
      <c r="CI1403" s="174"/>
      <c r="CL1403" s="28"/>
      <c r="CO1403" s="28"/>
      <c r="CX1403" s="174"/>
      <c r="DA1403" s="28"/>
      <c r="DD1403" s="28"/>
    </row>
    <row r="1404" spans="47:108">
      <c r="AU1404" s="12"/>
      <c r="AV1404" s="12"/>
      <c r="AW1404" s="12"/>
      <c r="AX1404" s="12"/>
      <c r="AY1404" s="161"/>
      <c r="AZ1404" s="161"/>
      <c r="BA1404" s="161"/>
      <c r="BB1404" s="161"/>
      <c r="BC1404" s="165"/>
      <c r="BD1404" s="161"/>
      <c r="BE1404" s="161"/>
      <c r="BF1404" s="161"/>
      <c r="BG1404" s="161"/>
      <c r="BH1404" s="28"/>
      <c r="BI1404" s="161"/>
      <c r="BJ1404" s="161"/>
      <c r="BK1404" s="161"/>
      <c r="BL1404" s="161"/>
      <c r="BO1404" s="161"/>
      <c r="BP1404" s="161"/>
      <c r="BQ1404" s="161"/>
      <c r="BR1404" s="161"/>
      <c r="BT1404" s="161"/>
      <c r="BU1404" s="161"/>
      <c r="BV1404" s="161"/>
      <c r="BW1404" s="161"/>
      <c r="BY1404" s="28"/>
      <c r="CI1404" s="174"/>
      <c r="CL1404" s="28"/>
      <c r="CO1404" s="28"/>
      <c r="CX1404" s="174"/>
      <c r="DA1404" s="28"/>
      <c r="DD1404" s="28"/>
    </row>
    <row r="1405" spans="47:108">
      <c r="AU1405" s="12"/>
      <c r="AV1405" s="12"/>
      <c r="AW1405" s="12"/>
      <c r="AX1405" s="12"/>
      <c r="AY1405" s="161"/>
      <c r="AZ1405" s="161"/>
      <c r="BA1405" s="161"/>
      <c r="BB1405" s="161"/>
      <c r="BC1405" s="165"/>
      <c r="BD1405" s="161"/>
      <c r="BE1405" s="161"/>
      <c r="BF1405" s="161"/>
      <c r="BG1405" s="161"/>
      <c r="BH1405" s="28"/>
      <c r="BI1405" s="161"/>
      <c r="BJ1405" s="161"/>
      <c r="BK1405" s="161"/>
      <c r="BL1405" s="161"/>
      <c r="BO1405" s="161"/>
      <c r="BP1405" s="161"/>
      <c r="BQ1405" s="161"/>
      <c r="BR1405" s="161"/>
      <c r="BT1405" s="161"/>
      <c r="BU1405" s="161"/>
      <c r="BV1405" s="161"/>
      <c r="BW1405" s="161"/>
      <c r="BY1405" s="28"/>
      <c r="CI1405" s="174"/>
      <c r="CL1405" s="28"/>
      <c r="CO1405" s="28"/>
      <c r="CX1405" s="174"/>
      <c r="DA1405" s="28"/>
      <c r="DD1405" s="28"/>
    </row>
    <row r="1406" spans="47:108">
      <c r="AU1406" s="12"/>
      <c r="AV1406" s="12"/>
      <c r="AW1406" s="12"/>
      <c r="AX1406" s="12"/>
      <c r="AY1406" s="161"/>
      <c r="AZ1406" s="161"/>
      <c r="BA1406" s="161"/>
      <c r="BB1406" s="161"/>
      <c r="BC1406" s="165"/>
      <c r="BD1406" s="161"/>
      <c r="BE1406" s="161"/>
      <c r="BF1406" s="161"/>
      <c r="BG1406" s="161"/>
      <c r="BH1406" s="28"/>
      <c r="BI1406" s="161"/>
      <c r="BJ1406" s="161"/>
      <c r="BK1406" s="161"/>
      <c r="BL1406" s="161"/>
      <c r="BO1406" s="161"/>
      <c r="BP1406" s="161"/>
      <c r="BQ1406" s="161"/>
      <c r="BR1406" s="161"/>
      <c r="BT1406" s="161"/>
      <c r="BU1406" s="161"/>
      <c r="BV1406" s="161"/>
      <c r="BW1406" s="161"/>
      <c r="BY1406" s="28"/>
      <c r="CI1406" s="174"/>
      <c r="CL1406" s="28"/>
      <c r="CO1406" s="28"/>
      <c r="CX1406" s="174"/>
      <c r="DA1406" s="28"/>
      <c r="DD1406" s="28"/>
    </row>
    <row r="1407" spans="47:108">
      <c r="AU1407" s="12"/>
      <c r="AV1407" s="12"/>
      <c r="AW1407" s="12"/>
      <c r="AX1407" s="12"/>
      <c r="AY1407" s="161"/>
      <c r="AZ1407" s="161"/>
      <c r="BA1407" s="161"/>
      <c r="BB1407" s="161"/>
      <c r="BC1407" s="165"/>
      <c r="BD1407" s="161"/>
      <c r="BE1407" s="161"/>
      <c r="BF1407" s="161"/>
      <c r="BG1407" s="161"/>
      <c r="BH1407" s="28"/>
      <c r="BI1407" s="161"/>
      <c r="BJ1407" s="161"/>
      <c r="BK1407" s="161"/>
      <c r="BL1407" s="161"/>
      <c r="BO1407" s="161"/>
      <c r="BP1407" s="161"/>
      <c r="BQ1407" s="161"/>
      <c r="BR1407" s="161"/>
      <c r="BT1407" s="161"/>
      <c r="BU1407" s="161"/>
      <c r="BV1407" s="161"/>
      <c r="BW1407" s="161"/>
      <c r="BY1407" s="28"/>
      <c r="CI1407" s="174"/>
      <c r="CL1407" s="28"/>
      <c r="CO1407" s="28"/>
      <c r="CX1407" s="174"/>
      <c r="DA1407" s="28"/>
      <c r="DD1407" s="28"/>
    </row>
    <row r="1408" spans="47:108">
      <c r="AU1408" s="12"/>
      <c r="AV1408" s="12"/>
      <c r="AW1408" s="12"/>
      <c r="AX1408" s="12"/>
      <c r="AY1408" s="161"/>
      <c r="AZ1408" s="161"/>
      <c r="BA1408" s="161"/>
      <c r="BB1408" s="161"/>
      <c r="BC1408" s="165"/>
      <c r="BD1408" s="161"/>
      <c r="BE1408" s="161"/>
      <c r="BF1408" s="161"/>
      <c r="BG1408" s="161"/>
      <c r="BH1408" s="28"/>
      <c r="BI1408" s="161"/>
      <c r="BJ1408" s="161"/>
      <c r="BK1408" s="161"/>
      <c r="BL1408" s="161"/>
      <c r="BO1408" s="161"/>
      <c r="BP1408" s="161"/>
      <c r="BQ1408" s="161"/>
      <c r="BR1408" s="161"/>
      <c r="BT1408" s="161"/>
      <c r="BU1408" s="161"/>
      <c r="BV1408" s="161"/>
      <c r="BW1408" s="161"/>
      <c r="BY1408" s="28"/>
      <c r="CI1408" s="174"/>
      <c r="CL1408" s="28"/>
      <c r="CO1408" s="28"/>
      <c r="CX1408" s="174"/>
      <c r="DA1408" s="28"/>
      <c r="DD1408" s="28"/>
    </row>
    <row r="1409" spans="47:108">
      <c r="AU1409" s="12"/>
      <c r="AV1409" s="12"/>
      <c r="AW1409" s="12"/>
      <c r="AX1409" s="12"/>
      <c r="AY1409" s="161"/>
      <c r="AZ1409" s="161"/>
      <c r="BA1409" s="161"/>
      <c r="BB1409" s="161"/>
      <c r="BC1409" s="165"/>
      <c r="BD1409" s="161"/>
      <c r="BE1409" s="161"/>
      <c r="BF1409" s="161"/>
      <c r="BG1409" s="161"/>
      <c r="BH1409" s="28"/>
      <c r="BI1409" s="161"/>
      <c r="BJ1409" s="161"/>
      <c r="BK1409" s="161"/>
      <c r="BL1409" s="161"/>
      <c r="BO1409" s="161"/>
      <c r="BP1409" s="161"/>
      <c r="BQ1409" s="161"/>
      <c r="BR1409" s="161"/>
      <c r="BT1409" s="161"/>
      <c r="BU1409" s="161"/>
      <c r="BV1409" s="161"/>
      <c r="BW1409" s="161"/>
      <c r="BY1409" s="28"/>
      <c r="CI1409" s="174"/>
      <c r="CL1409" s="28"/>
      <c r="CO1409" s="28"/>
      <c r="CX1409" s="174"/>
      <c r="DA1409" s="28"/>
      <c r="DD1409" s="28"/>
    </row>
    <row r="1410" spans="47:108">
      <c r="AU1410" s="12"/>
      <c r="AV1410" s="12"/>
      <c r="AW1410" s="12"/>
      <c r="AX1410" s="12"/>
      <c r="AY1410" s="161"/>
      <c r="AZ1410" s="161"/>
      <c r="BA1410" s="161"/>
      <c r="BB1410" s="161"/>
      <c r="BC1410" s="165"/>
      <c r="BD1410" s="161"/>
      <c r="BE1410" s="161"/>
      <c r="BF1410" s="161"/>
      <c r="BG1410" s="161"/>
      <c r="BH1410" s="28"/>
      <c r="BI1410" s="161"/>
      <c r="BJ1410" s="161"/>
      <c r="BK1410" s="161"/>
      <c r="BL1410" s="161"/>
      <c r="BO1410" s="161"/>
      <c r="BP1410" s="161"/>
      <c r="BQ1410" s="161"/>
      <c r="BR1410" s="161"/>
      <c r="BT1410" s="161"/>
      <c r="BU1410" s="161"/>
      <c r="BV1410" s="161"/>
      <c r="BW1410" s="161"/>
      <c r="BY1410" s="28"/>
      <c r="CI1410" s="174"/>
      <c r="CL1410" s="28"/>
      <c r="CO1410" s="28"/>
      <c r="CX1410" s="174"/>
      <c r="DA1410" s="28"/>
      <c r="DD1410" s="28"/>
    </row>
    <row r="1411" spans="47:108">
      <c r="AU1411" s="12"/>
      <c r="AV1411" s="12"/>
      <c r="AW1411" s="12"/>
      <c r="AX1411" s="12"/>
      <c r="AY1411" s="161"/>
      <c r="AZ1411" s="161"/>
      <c r="BA1411" s="161"/>
      <c r="BB1411" s="161"/>
      <c r="BC1411" s="165"/>
      <c r="BD1411" s="161"/>
      <c r="BE1411" s="161"/>
      <c r="BF1411" s="161"/>
      <c r="BG1411" s="161"/>
      <c r="BH1411" s="28"/>
      <c r="BI1411" s="161"/>
      <c r="BJ1411" s="161"/>
      <c r="BK1411" s="161"/>
      <c r="BL1411" s="161"/>
      <c r="BO1411" s="161"/>
      <c r="BP1411" s="161"/>
      <c r="BQ1411" s="161"/>
      <c r="BR1411" s="161"/>
      <c r="BT1411" s="161"/>
      <c r="BU1411" s="161"/>
      <c r="BV1411" s="161"/>
      <c r="BW1411" s="161"/>
      <c r="BY1411" s="28"/>
      <c r="CI1411" s="174"/>
      <c r="CL1411" s="28"/>
      <c r="CO1411" s="28"/>
      <c r="CX1411" s="174"/>
      <c r="DA1411" s="28"/>
      <c r="DD1411" s="28"/>
    </row>
    <row r="1412" spans="47:108">
      <c r="AU1412" s="12"/>
      <c r="AV1412" s="12"/>
      <c r="AW1412" s="12"/>
      <c r="AX1412" s="12"/>
      <c r="AY1412" s="161"/>
      <c r="AZ1412" s="161"/>
      <c r="BA1412" s="161"/>
      <c r="BB1412" s="161"/>
      <c r="BC1412" s="165"/>
      <c r="BD1412" s="161"/>
      <c r="BE1412" s="161"/>
      <c r="BF1412" s="161"/>
      <c r="BG1412" s="161"/>
      <c r="BH1412" s="28"/>
      <c r="BI1412" s="161"/>
      <c r="BJ1412" s="161"/>
      <c r="BK1412" s="161"/>
      <c r="BL1412" s="161"/>
      <c r="BO1412" s="161"/>
      <c r="BP1412" s="161"/>
      <c r="BQ1412" s="161"/>
      <c r="BR1412" s="161"/>
      <c r="BT1412" s="161"/>
      <c r="BU1412" s="161"/>
      <c r="BV1412" s="161"/>
      <c r="BW1412" s="161"/>
      <c r="BY1412" s="28"/>
      <c r="CI1412" s="174"/>
      <c r="CL1412" s="28"/>
      <c r="CO1412" s="28"/>
      <c r="CX1412" s="174"/>
      <c r="DA1412" s="28"/>
      <c r="DD1412" s="28"/>
    </row>
    <row r="1413" spans="47:108">
      <c r="AU1413" s="12"/>
      <c r="AV1413" s="12"/>
      <c r="AW1413" s="12"/>
      <c r="AX1413" s="12"/>
      <c r="AY1413" s="161"/>
      <c r="AZ1413" s="161"/>
      <c r="BA1413" s="161"/>
      <c r="BB1413" s="161"/>
      <c r="BC1413" s="165"/>
      <c r="BD1413" s="161"/>
      <c r="BE1413" s="161"/>
      <c r="BF1413" s="161"/>
      <c r="BG1413" s="161"/>
      <c r="BH1413" s="28"/>
      <c r="BI1413" s="161"/>
      <c r="BJ1413" s="161"/>
      <c r="BK1413" s="161"/>
      <c r="BL1413" s="161"/>
      <c r="BO1413" s="161"/>
      <c r="BP1413" s="161"/>
      <c r="BQ1413" s="161"/>
      <c r="BR1413" s="161"/>
      <c r="BT1413" s="161"/>
      <c r="BU1413" s="161"/>
      <c r="BV1413" s="161"/>
      <c r="BW1413" s="161"/>
      <c r="BY1413" s="28"/>
      <c r="CI1413" s="174"/>
      <c r="CL1413" s="28"/>
      <c r="CO1413" s="28"/>
      <c r="CX1413" s="174"/>
      <c r="DA1413" s="28"/>
      <c r="DD1413" s="28"/>
    </row>
    <row r="1414" spans="47:108">
      <c r="AU1414" s="12"/>
      <c r="AV1414" s="12"/>
      <c r="AW1414" s="12"/>
      <c r="AX1414" s="12"/>
      <c r="AY1414" s="161"/>
      <c r="AZ1414" s="161"/>
      <c r="BA1414" s="161"/>
      <c r="BB1414" s="161"/>
      <c r="BC1414" s="165"/>
      <c r="BD1414" s="161"/>
      <c r="BE1414" s="161"/>
      <c r="BF1414" s="161"/>
      <c r="BG1414" s="161"/>
      <c r="BH1414" s="28"/>
      <c r="BI1414" s="161"/>
      <c r="BJ1414" s="161"/>
      <c r="BK1414" s="161"/>
      <c r="BL1414" s="161"/>
      <c r="BO1414" s="161"/>
      <c r="BP1414" s="161"/>
      <c r="BQ1414" s="161"/>
      <c r="BR1414" s="161"/>
      <c r="BT1414" s="161"/>
      <c r="BU1414" s="161"/>
      <c r="BV1414" s="161"/>
      <c r="BW1414" s="161"/>
      <c r="BY1414" s="28"/>
      <c r="CI1414" s="174"/>
      <c r="CL1414" s="28"/>
      <c r="CO1414" s="28"/>
      <c r="CX1414" s="174"/>
      <c r="DA1414" s="28"/>
      <c r="DD1414" s="28"/>
    </row>
    <row r="1415" spans="47:108">
      <c r="AU1415" s="12"/>
      <c r="AV1415" s="12"/>
      <c r="AW1415" s="12"/>
      <c r="AX1415" s="12"/>
      <c r="AY1415" s="161"/>
      <c r="AZ1415" s="161"/>
      <c r="BA1415" s="161"/>
      <c r="BB1415" s="161"/>
      <c r="BC1415" s="165"/>
      <c r="BD1415" s="161"/>
      <c r="BE1415" s="161"/>
      <c r="BF1415" s="161"/>
      <c r="BG1415" s="161"/>
      <c r="BH1415" s="28"/>
      <c r="BI1415" s="161"/>
      <c r="BJ1415" s="161"/>
      <c r="BK1415" s="161"/>
      <c r="BL1415" s="161"/>
      <c r="BO1415" s="161"/>
      <c r="BP1415" s="161"/>
      <c r="BQ1415" s="161"/>
      <c r="BR1415" s="161"/>
      <c r="BT1415" s="161"/>
      <c r="BU1415" s="161"/>
      <c r="BV1415" s="161"/>
      <c r="BW1415" s="161"/>
      <c r="BY1415" s="28"/>
      <c r="CI1415" s="174"/>
      <c r="CL1415" s="28"/>
      <c r="CO1415" s="28"/>
      <c r="CX1415" s="174"/>
      <c r="DA1415" s="28"/>
      <c r="DD1415" s="28"/>
    </row>
    <row r="1416" spans="47:108">
      <c r="AU1416" s="12"/>
      <c r="AV1416" s="12"/>
      <c r="AW1416" s="12"/>
      <c r="AX1416" s="12"/>
      <c r="AY1416" s="161"/>
      <c r="AZ1416" s="161"/>
      <c r="BA1416" s="161"/>
      <c r="BB1416" s="161"/>
      <c r="BC1416" s="165"/>
      <c r="BD1416" s="161"/>
      <c r="BE1416" s="161"/>
      <c r="BF1416" s="161"/>
      <c r="BG1416" s="161"/>
      <c r="BH1416" s="28"/>
      <c r="BI1416" s="161"/>
      <c r="BJ1416" s="161"/>
      <c r="BK1416" s="161"/>
      <c r="BL1416" s="161"/>
      <c r="BO1416" s="161"/>
      <c r="BP1416" s="161"/>
      <c r="BQ1416" s="161"/>
      <c r="BR1416" s="161"/>
      <c r="BT1416" s="161"/>
      <c r="BU1416" s="161"/>
      <c r="BV1416" s="161"/>
      <c r="BW1416" s="161"/>
      <c r="BY1416" s="28"/>
      <c r="CI1416" s="174"/>
      <c r="CL1416" s="28"/>
      <c r="CO1416" s="28"/>
      <c r="CX1416" s="174"/>
      <c r="DA1416" s="28"/>
      <c r="DD1416" s="28"/>
    </row>
    <row r="1417" spans="47:108">
      <c r="AU1417" s="12"/>
      <c r="AV1417" s="12"/>
      <c r="AW1417" s="12"/>
      <c r="AX1417" s="12"/>
      <c r="AY1417" s="161"/>
      <c r="AZ1417" s="161"/>
      <c r="BA1417" s="161"/>
      <c r="BB1417" s="161"/>
      <c r="BC1417" s="165"/>
      <c r="BD1417" s="161"/>
      <c r="BE1417" s="161"/>
      <c r="BF1417" s="161"/>
      <c r="BG1417" s="161"/>
      <c r="BH1417" s="28"/>
      <c r="BI1417" s="161"/>
      <c r="BJ1417" s="161"/>
      <c r="BK1417" s="161"/>
      <c r="BL1417" s="161"/>
      <c r="BO1417" s="161"/>
      <c r="BP1417" s="161"/>
      <c r="BQ1417" s="161"/>
      <c r="BR1417" s="161"/>
      <c r="BT1417" s="161"/>
      <c r="BU1417" s="161"/>
      <c r="BV1417" s="161"/>
      <c r="BW1417" s="161"/>
      <c r="BY1417" s="28"/>
      <c r="CI1417" s="174"/>
      <c r="CL1417" s="28"/>
      <c r="CO1417" s="28"/>
      <c r="CX1417" s="174"/>
      <c r="DA1417" s="28"/>
      <c r="DD1417" s="28"/>
    </row>
    <row r="1418" spans="47:108">
      <c r="AU1418" s="12"/>
      <c r="AV1418" s="12"/>
      <c r="AW1418" s="12"/>
      <c r="AX1418" s="12"/>
      <c r="AY1418" s="161"/>
      <c r="AZ1418" s="161"/>
      <c r="BA1418" s="161"/>
      <c r="BB1418" s="161"/>
      <c r="BC1418" s="165"/>
      <c r="BD1418" s="161"/>
      <c r="BE1418" s="161"/>
      <c r="BF1418" s="161"/>
      <c r="BG1418" s="161"/>
      <c r="BH1418" s="28"/>
      <c r="BI1418" s="161"/>
      <c r="BJ1418" s="161"/>
      <c r="BK1418" s="161"/>
      <c r="BL1418" s="161"/>
      <c r="BO1418" s="161"/>
      <c r="BP1418" s="161"/>
      <c r="BQ1418" s="161"/>
      <c r="BR1418" s="161"/>
      <c r="BT1418" s="161"/>
      <c r="BU1418" s="161"/>
      <c r="BV1418" s="161"/>
      <c r="BW1418" s="161"/>
      <c r="BY1418" s="28"/>
      <c r="CI1418" s="174"/>
      <c r="CL1418" s="28"/>
      <c r="CO1418" s="28"/>
      <c r="CX1418" s="174"/>
      <c r="DA1418" s="28"/>
      <c r="DD1418" s="28"/>
    </row>
    <row r="1419" spans="47:108">
      <c r="AU1419" s="12"/>
      <c r="AV1419" s="12"/>
      <c r="AW1419" s="12"/>
      <c r="AX1419" s="12"/>
      <c r="AY1419" s="161"/>
      <c r="AZ1419" s="161"/>
      <c r="BA1419" s="161"/>
      <c r="BB1419" s="161"/>
      <c r="BC1419" s="165"/>
      <c r="BD1419" s="161"/>
      <c r="BE1419" s="161"/>
      <c r="BF1419" s="161"/>
      <c r="BG1419" s="161"/>
      <c r="BH1419" s="28"/>
      <c r="BI1419" s="161"/>
      <c r="BJ1419" s="161"/>
      <c r="BK1419" s="161"/>
      <c r="BL1419" s="161"/>
      <c r="BO1419" s="161"/>
      <c r="BP1419" s="161"/>
      <c r="BQ1419" s="161"/>
      <c r="BR1419" s="161"/>
      <c r="BT1419" s="161"/>
      <c r="BU1419" s="161"/>
      <c r="BV1419" s="161"/>
      <c r="BW1419" s="161"/>
      <c r="BY1419" s="28"/>
      <c r="CI1419" s="174"/>
      <c r="CL1419" s="28"/>
      <c r="CO1419" s="28"/>
      <c r="CX1419" s="174"/>
      <c r="DA1419" s="28"/>
      <c r="DD1419" s="28"/>
    </row>
    <row r="1420" spans="47:108">
      <c r="AU1420" s="12"/>
      <c r="AV1420" s="12"/>
      <c r="AW1420" s="12"/>
      <c r="AX1420" s="12"/>
      <c r="AY1420" s="161"/>
      <c r="AZ1420" s="161"/>
      <c r="BA1420" s="161"/>
      <c r="BB1420" s="161"/>
      <c r="BC1420" s="165"/>
      <c r="BD1420" s="161"/>
      <c r="BE1420" s="161"/>
      <c r="BF1420" s="161"/>
      <c r="BG1420" s="161"/>
      <c r="BH1420" s="28"/>
      <c r="BI1420" s="161"/>
      <c r="BJ1420" s="161"/>
      <c r="BK1420" s="161"/>
      <c r="BL1420" s="161"/>
      <c r="BO1420" s="161"/>
      <c r="BP1420" s="161"/>
      <c r="BQ1420" s="161"/>
      <c r="BR1420" s="161"/>
      <c r="BT1420" s="161"/>
      <c r="BU1420" s="161"/>
      <c r="BV1420" s="161"/>
      <c r="BW1420" s="161"/>
      <c r="BY1420" s="28"/>
      <c r="CI1420" s="174"/>
      <c r="CL1420" s="28"/>
      <c r="CO1420" s="28"/>
      <c r="CX1420" s="174"/>
      <c r="DA1420" s="28"/>
      <c r="DD1420" s="28"/>
    </row>
    <row r="1421" spans="47:108">
      <c r="AU1421" s="12"/>
      <c r="AV1421" s="12"/>
      <c r="AW1421" s="12"/>
      <c r="AX1421" s="12"/>
      <c r="AY1421" s="161"/>
      <c r="AZ1421" s="161"/>
      <c r="BA1421" s="161"/>
      <c r="BB1421" s="161"/>
      <c r="BC1421" s="165"/>
      <c r="BD1421" s="161"/>
      <c r="BE1421" s="161"/>
      <c r="BF1421" s="161"/>
      <c r="BG1421" s="161"/>
      <c r="BH1421" s="28"/>
      <c r="BI1421" s="161"/>
      <c r="BJ1421" s="161"/>
      <c r="BK1421" s="161"/>
      <c r="BL1421" s="161"/>
      <c r="BO1421" s="161"/>
      <c r="BP1421" s="161"/>
      <c r="BQ1421" s="161"/>
      <c r="BR1421" s="161"/>
      <c r="BT1421" s="161"/>
      <c r="BU1421" s="161"/>
      <c r="BV1421" s="161"/>
      <c r="BW1421" s="161"/>
      <c r="BY1421" s="28"/>
      <c r="CI1421" s="174"/>
      <c r="CL1421" s="28"/>
      <c r="CO1421" s="28"/>
      <c r="CX1421" s="174"/>
      <c r="DA1421" s="28"/>
      <c r="DD1421" s="28"/>
    </row>
    <row r="1422" spans="47:108">
      <c r="AU1422" s="12"/>
      <c r="AV1422" s="12"/>
      <c r="AW1422" s="12"/>
      <c r="AX1422" s="12"/>
      <c r="AY1422" s="161"/>
      <c r="AZ1422" s="161"/>
      <c r="BA1422" s="161"/>
      <c r="BB1422" s="161"/>
      <c r="BC1422" s="165"/>
      <c r="BD1422" s="161"/>
      <c r="BE1422" s="161"/>
      <c r="BF1422" s="161"/>
      <c r="BG1422" s="161"/>
      <c r="BH1422" s="28"/>
      <c r="BI1422" s="161"/>
      <c r="BJ1422" s="161"/>
      <c r="BK1422" s="161"/>
      <c r="BL1422" s="161"/>
      <c r="BO1422" s="161"/>
      <c r="BP1422" s="161"/>
      <c r="BQ1422" s="161"/>
      <c r="BR1422" s="161"/>
      <c r="BT1422" s="161"/>
      <c r="BU1422" s="161"/>
      <c r="BV1422" s="161"/>
      <c r="BW1422" s="161"/>
      <c r="BY1422" s="28"/>
      <c r="CI1422" s="174"/>
      <c r="CL1422" s="28"/>
      <c r="CO1422" s="28"/>
      <c r="CX1422" s="174"/>
      <c r="DA1422" s="28"/>
      <c r="DD1422" s="28"/>
    </row>
    <row r="1423" spans="47:108">
      <c r="AU1423" s="12"/>
      <c r="AV1423" s="12"/>
      <c r="AW1423" s="12"/>
      <c r="AX1423" s="12"/>
      <c r="AY1423" s="161"/>
      <c r="AZ1423" s="161"/>
      <c r="BA1423" s="161"/>
      <c r="BB1423" s="161"/>
      <c r="BC1423" s="165"/>
      <c r="BD1423" s="161"/>
      <c r="BE1423" s="161"/>
      <c r="BF1423" s="161"/>
      <c r="BG1423" s="161"/>
      <c r="BH1423" s="28"/>
      <c r="BI1423" s="161"/>
      <c r="BJ1423" s="161"/>
      <c r="BK1423" s="161"/>
      <c r="BL1423" s="161"/>
      <c r="BO1423" s="161"/>
      <c r="BP1423" s="161"/>
      <c r="BQ1423" s="161"/>
      <c r="BR1423" s="161"/>
      <c r="BT1423" s="161"/>
      <c r="BU1423" s="161"/>
      <c r="BV1423" s="161"/>
      <c r="BW1423" s="161"/>
      <c r="BY1423" s="28"/>
      <c r="CI1423" s="174"/>
      <c r="CL1423" s="28"/>
      <c r="CO1423" s="28"/>
      <c r="CX1423" s="174"/>
      <c r="DA1423" s="28"/>
      <c r="DD1423" s="28"/>
    </row>
    <row r="1424" spans="47:108">
      <c r="AU1424" s="12"/>
      <c r="AV1424" s="12"/>
      <c r="AW1424" s="12"/>
      <c r="AX1424" s="12"/>
      <c r="AY1424" s="161"/>
      <c r="AZ1424" s="161"/>
      <c r="BA1424" s="161"/>
      <c r="BB1424" s="161"/>
      <c r="BC1424" s="165"/>
      <c r="BD1424" s="161"/>
      <c r="BE1424" s="161"/>
      <c r="BF1424" s="161"/>
      <c r="BG1424" s="161"/>
      <c r="BH1424" s="28"/>
      <c r="BI1424" s="161"/>
      <c r="BJ1424" s="161"/>
      <c r="BK1424" s="161"/>
      <c r="BL1424" s="161"/>
      <c r="BO1424" s="161"/>
      <c r="BP1424" s="161"/>
      <c r="BQ1424" s="161"/>
      <c r="BR1424" s="161"/>
      <c r="BT1424" s="161"/>
      <c r="BU1424" s="161"/>
      <c r="BV1424" s="161"/>
      <c r="BW1424" s="161"/>
      <c r="BY1424" s="28"/>
      <c r="CI1424" s="174"/>
      <c r="CL1424" s="28"/>
      <c r="CO1424" s="28"/>
      <c r="CX1424" s="174"/>
      <c r="DA1424" s="28"/>
      <c r="DD1424" s="28"/>
    </row>
    <row r="1425" spans="47:108">
      <c r="AU1425" s="12"/>
      <c r="AV1425" s="12"/>
      <c r="AW1425" s="12"/>
      <c r="AX1425" s="12"/>
      <c r="AY1425" s="161"/>
      <c r="AZ1425" s="161"/>
      <c r="BA1425" s="161"/>
      <c r="BB1425" s="161"/>
      <c r="BC1425" s="165"/>
      <c r="BD1425" s="161"/>
      <c r="BE1425" s="161"/>
      <c r="BF1425" s="161"/>
      <c r="BG1425" s="161"/>
      <c r="BH1425" s="28"/>
      <c r="BI1425" s="161"/>
      <c r="BJ1425" s="161"/>
      <c r="BK1425" s="161"/>
      <c r="BL1425" s="161"/>
      <c r="BO1425" s="161"/>
      <c r="BP1425" s="161"/>
      <c r="BQ1425" s="161"/>
      <c r="BR1425" s="161"/>
      <c r="BT1425" s="161"/>
      <c r="BU1425" s="161"/>
      <c r="BV1425" s="161"/>
      <c r="BW1425" s="161"/>
      <c r="BY1425" s="28"/>
      <c r="CI1425" s="174"/>
      <c r="CL1425" s="28"/>
      <c r="CO1425" s="28"/>
      <c r="CX1425" s="174"/>
      <c r="DA1425" s="28"/>
      <c r="DD1425" s="28"/>
    </row>
    <row r="1426" spans="47:108">
      <c r="AU1426" s="12"/>
      <c r="AV1426" s="12"/>
      <c r="AW1426" s="12"/>
      <c r="AX1426" s="12"/>
      <c r="AY1426" s="161"/>
      <c r="AZ1426" s="161"/>
      <c r="BA1426" s="161"/>
      <c r="BB1426" s="161"/>
      <c r="BC1426" s="165"/>
      <c r="BD1426" s="161"/>
      <c r="BE1426" s="161"/>
      <c r="BF1426" s="161"/>
      <c r="BG1426" s="161"/>
      <c r="BH1426" s="28"/>
      <c r="BI1426" s="161"/>
      <c r="BJ1426" s="161"/>
      <c r="BK1426" s="161"/>
      <c r="BL1426" s="161"/>
      <c r="BO1426" s="161"/>
      <c r="BP1426" s="161"/>
      <c r="BQ1426" s="161"/>
      <c r="BR1426" s="161"/>
      <c r="BT1426" s="161"/>
      <c r="BU1426" s="161"/>
      <c r="BV1426" s="161"/>
      <c r="BW1426" s="161"/>
      <c r="BY1426" s="28"/>
      <c r="CI1426" s="174"/>
      <c r="CL1426" s="28"/>
      <c r="CO1426" s="28"/>
      <c r="CX1426" s="174"/>
      <c r="DA1426" s="28"/>
      <c r="DD1426" s="28"/>
    </row>
    <row r="1427" spans="47:108">
      <c r="AU1427" s="12"/>
      <c r="AV1427" s="12"/>
      <c r="AW1427" s="12"/>
      <c r="AX1427" s="12"/>
      <c r="AY1427" s="161"/>
      <c r="AZ1427" s="161"/>
      <c r="BA1427" s="161"/>
      <c r="BB1427" s="161"/>
      <c r="BC1427" s="165"/>
      <c r="BD1427" s="161"/>
      <c r="BE1427" s="161"/>
      <c r="BF1427" s="161"/>
      <c r="BG1427" s="161"/>
      <c r="BH1427" s="28"/>
      <c r="BI1427" s="161"/>
      <c r="BJ1427" s="161"/>
      <c r="BK1427" s="161"/>
      <c r="BL1427" s="161"/>
      <c r="BO1427" s="161"/>
      <c r="BP1427" s="161"/>
      <c r="BQ1427" s="161"/>
      <c r="BR1427" s="161"/>
      <c r="BT1427" s="161"/>
      <c r="BU1427" s="161"/>
      <c r="BV1427" s="161"/>
      <c r="BW1427" s="161"/>
      <c r="BY1427" s="28"/>
      <c r="CI1427" s="174"/>
      <c r="CL1427" s="28"/>
      <c r="CO1427" s="28"/>
      <c r="CX1427" s="174"/>
      <c r="DA1427" s="28"/>
      <c r="DD1427" s="28"/>
    </row>
    <row r="1428" spans="47:108">
      <c r="AU1428" s="12"/>
      <c r="AV1428" s="12"/>
      <c r="AW1428" s="12"/>
      <c r="AX1428" s="12"/>
      <c r="AY1428" s="161"/>
      <c r="AZ1428" s="161"/>
      <c r="BA1428" s="161"/>
      <c r="BB1428" s="161"/>
      <c r="BC1428" s="165"/>
      <c r="BD1428" s="161"/>
      <c r="BE1428" s="161"/>
      <c r="BF1428" s="161"/>
      <c r="BG1428" s="161"/>
      <c r="BH1428" s="28"/>
      <c r="BI1428" s="161"/>
      <c r="BJ1428" s="161"/>
      <c r="BK1428" s="161"/>
      <c r="BL1428" s="161"/>
      <c r="BO1428" s="161"/>
      <c r="BP1428" s="161"/>
      <c r="BQ1428" s="161"/>
      <c r="BR1428" s="161"/>
      <c r="BT1428" s="161"/>
      <c r="BU1428" s="161"/>
      <c r="BV1428" s="161"/>
      <c r="BW1428" s="161"/>
      <c r="BY1428" s="28"/>
      <c r="CI1428" s="174"/>
      <c r="CL1428" s="28"/>
      <c r="CO1428" s="28"/>
      <c r="CX1428" s="174"/>
      <c r="DA1428" s="28"/>
      <c r="DD1428" s="28"/>
    </row>
    <row r="1429" spans="47:108">
      <c r="AU1429" s="12"/>
      <c r="AV1429" s="12"/>
      <c r="AW1429" s="12"/>
      <c r="AX1429" s="12"/>
      <c r="AY1429" s="161"/>
      <c r="AZ1429" s="161"/>
      <c r="BA1429" s="161"/>
      <c r="BB1429" s="161"/>
      <c r="BC1429" s="165"/>
      <c r="BD1429" s="161"/>
      <c r="BE1429" s="161"/>
      <c r="BF1429" s="161"/>
      <c r="BG1429" s="161"/>
      <c r="BH1429" s="28"/>
      <c r="BI1429" s="161"/>
      <c r="BJ1429" s="161"/>
      <c r="BK1429" s="161"/>
      <c r="BL1429" s="161"/>
      <c r="BO1429" s="161"/>
      <c r="BP1429" s="161"/>
      <c r="BQ1429" s="161"/>
      <c r="BR1429" s="161"/>
      <c r="BT1429" s="161"/>
      <c r="BU1429" s="161"/>
      <c r="BV1429" s="161"/>
      <c r="BW1429" s="161"/>
      <c r="BY1429" s="28"/>
      <c r="CI1429" s="174"/>
      <c r="CL1429" s="28"/>
      <c r="CO1429" s="28"/>
      <c r="CX1429" s="174"/>
      <c r="DA1429" s="28"/>
      <c r="DD1429" s="28"/>
    </row>
    <row r="1430" spans="47:108">
      <c r="AU1430" s="12"/>
      <c r="AV1430" s="12"/>
      <c r="AW1430" s="12"/>
      <c r="AX1430" s="12"/>
      <c r="AY1430" s="161"/>
      <c r="AZ1430" s="161"/>
      <c r="BA1430" s="161"/>
      <c r="BB1430" s="161"/>
      <c r="BC1430" s="165"/>
      <c r="BD1430" s="161"/>
      <c r="BE1430" s="161"/>
      <c r="BF1430" s="161"/>
      <c r="BG1430" s="161"/>
      <c r="BH1430" s="28"/>
      <c r="BI1430" s="161"/>
      <c r="BJ1430" s="161"/>
      <c r="BK1430" s="161"/>
      <c r="BL1430" s="161"/>
      <c r="BO1430" s="161"/>
      <c r="BP1430" s="161"/>
      <c r="BQ1430" s="161"/>
      <c r="BR1430" s="161"/>
      <c r="BT1430" s="161"/>
      <c r="BU1430" s="161"/>
      <c r="BV1430" s="161"/>
      <c r="BW1430" s="161"/>
      <c r="BY1430" s="28"/>
      <c r="CI1430" s="174"/>
      <c r="CL1430" s="28"/>
      <c r="CO1430" s="28"/>
      <c r="CX1430" s="174"/>
      <c r="DA1430" s="28"/>
      <c r="DD1430" s="28"/>
    </row>
    <row r="1431" spans="47:108">
      <c r="AU1431" s="12"/>
      <c r="AV1431" s="12"/>
      <c r="AW1431" s="12"/>
      <c r="AX1431" s="12"/>
      <c r="AY1431" s="161"/>
      <c r="AZ1431" s="161"/>
      <c r="BA1431" s="161"/>
      <c r="BB1431" s="161"/>
      <c r="BC1431" s="165"/>
      <c r="BD1431" s="161"/>
      <c r="BE1431" s="161"/>
      <c r="BF1431" s="161"/>
      <c r="BG1431" s="161"/>
      <c r="BH1431" s="28"/>
      <c r="BI1431" s="161"/>
      <c r="BJ1431" s="161"/>
      <c r="BK1431" s="161"/>
      <c r="BL1431" s="161"/>
      <c r="BO1431" s="161"/>
      <c r="BP1431" s="161"/>
      <c r="BQ1431" s="161"/>
      <c r="BR1431" s="161"/>
      <c r="BT1431" s="161"/>
      <c r="BU1431" s="161"/>
      <c r="BV1431" s="161"/>
      <c r="BW1431" s="161"/>
      <c r="BY1431" s="28"/>
      <c r="CI1431" s="174"/>
      <c r="CL1431" s="28"/>
      <c r="CO1431" s="28"/>
      <c r="CX1431" s="174"/>
      <c r="DA1431" s="28"/>
      <c r="DD1431" s="28"/>
    </row>
    <row r="1432" spans="47:108">
      <c r="AU1432" s="12"/>
      <c r="AV1432" s="12"/>
      <c r="AW1432" s="12"/>
      <c r="AX1432" s="12"/>
      <c r="AY1432" s="161"/>
      <c r="AZ1432" s="161"/>
      <c r="BA1432" s="161"/>
      <c r="BB1432" s="161"/>
      <c r="BC1432" s="165"/>
      <c r="BD1432" s="161"/>
      <c r="BE1432" s="161"/>
      <c r="BF1432" s="161"/>
      <c r="BG1432" s="161"/>
      <c r="BH1432" s="28"/>
      <c r="BI1432" s="161"/>
      <c r="BJ1432" s="161"/>
      <c r="BK1432" s="161"/>
      <c r="BL1432" s="161"/>
      <c r="BO1432" s="161"/>
      <c r="BP1432" s="161"/>
      <c r="BQ1432" s="161"/>
      <c r="BR1432" s="161"/>
      <c r="BT1432" s="161"/>
      <c r="BU1432" s="161"/>
      <c r="BV1432" s="161"/>
      <c r="BW1432" s="161"/>
      <c r="BY1432" s="28"/>
      <c r="CI1432" s="174"/>
      <c r="CL1432" s="28"/>
      <c r="CO1432" s="28"/>
      <c r="CX1432" s="174"/>
      <c r="DA1432" s="28"/>
      <c r="DD1432" s="28"/>
    </row>
    <row r="1433" spans="47:108">
      <c r="AU1433" s="12"/>
      <c r="AV1433" s="12"/>
      <c r="AW1433" s="12"/>
      <c r="AX1433" s="12"/>
      <c r="AY1433" s="161"/>
      <c r="AZ1433" s="161"/>
      <c r="BA1433" s="161"/>
      <c r="BB1433" s="161"/>
      <c r="BC1433" s="165"/>
      <c r="BD1433" s="161"/>
      <c r="BE1433" s="161"/>
      <c r="BF1433" s="161"/>
      <c r="BG1433" s="161"/>
      <c r="BH1433" s="28"/>
      <c r="BI1433" s="161"/>
      <c r="BJ1433" s="161"/>
      <c r="BK1433" s="161"/>
      <c r="BL1433" s="161"/>
      <c r="BO1433" s="161"/>
      <c r="BP1433" s="161"/>
      <c r="BQ1433" s="161"/>
      <c r="BR1433" s="161"/>
      <c r="BT1433" s="161"/>
      <c r="BU1433" s="161"/>
      <c r="BV1433" s="161"/>
      <c r="BW1433" s="161"/>
      <c r="BY1433" s="28"/>
      <c r="CI1433" s="174"/>
      <c r="CL1433" s="28"/>
      <c r="CO1433" s="28"/>
      <c r="CX1433" s="174"/>
      <c r="DA1433" s="28"/>
      <c r="DD1433" s="28"/>
    </row>
    <row r="1434" spans="47:108">
      <c r="AU1434" s="12"/>
      <c r="AV1434" s="12"/>
      <c r="AW1434" s="12"/>
      <c r="AX1434" s="12"/>
      <c r="AY1434" s="161"/>
      <c r="AZ1434" s="161"/>
      <c r="BA1434" s="161"/>
      <c r="BB1434" s="161"/>
      <c r="BC1434" s="165"/>
      <c r="BD1434" s="161"/>
      <c r="BE1434" s="161"/>
      <c r="BF1434" s="161"/>
      <c r="BG1434" s="161"/>
      <c r="BH1434" s="28"/>
      <c r="BI1434" s="161"/>
      <c r="BJ1434" s="161"/>
      <c r="BK1434" s="161"/>
      <c r="BL1434" s="161"/>
      <c r="BO1434" s="161"/>
      <c r="BP1434" s="161"/>
      <c r="BQ1434" s="161"/>
      <c r="BR1434" s="161"/>
      <c r="BT1434" s="161"/>
      <c r="BU1434" s="161"/>
      <c r="BV1434" s="161"/>
      <c r="BW1434" s="161"/>
      <c r="BY1434" s="28"/>
      <c r="CI1434" s="174"/>
      <c r="CL1434" s="28"/>
      <c r="CO1434" s="28"/>
      <c r="CX1434" s="174"/>
      <c r="DA1434" s="28"/>
      <c r="DD1434" s="28"/>
    </row>
    <row r="1435" spans="47:108">
      <c r="AU1435" s="12"/>
      <c r="AV1435" s="12"/>
      <c r="AW1435" s="12"/>
      <c r="AX1435" s="12"/>
      <c r="AY1435" s="161"/>
      <c r="AZ1435" s="161"/>
      <c r="BA1435" s="161"/>
      <c r="BB1435" s="161"/>
      <c r="BC1435" s="165"/>
      <c r="BD1435" s="161"/>
      <c r="BE1435" s="161"/>
      <c r="BF1435" s="161"/>
      <c r="BG1435" s="161"/>
      <c r="BH1435" s="28"/>
      <c r="BI1435" s="161"/>
      <c r="BJ1435" s="161"/>
      <c r="BK1435" s="161"/>
      <c r="BL1435" s="161"/>
      <c r="BO1435" s="161"/>
      <c r="BP1435" s="161"/>
      <c r="BQ1435" s="161"/>
      <c r="BR1435" s="161"/>
      <c r="BT1435" s="161"/>
      <c r="BU1435" s="161"/>
      <c r="BV1435" s="161"/>
      <c r="BW1435" s="161"/>
      <c r="BY1435" s="28"/>
      <c r="CI1435" s="174"/>
      <c r="CL1435" s="28"/>
      <c r="CO1435" s="28"/>
      <c r="CX1435" s="174"/>
      <c r="DA1435" s="28"/>
      <c r="DD1435" s="28"/>
    </row>
    <row r="1436" spans="47:108">
      <c r="AU1436" s="12"/>
      <c r="AV1436" s="12"/>
      <c r="AW1436" s="12"/>
      <c r="AX1436" s="12"/>
      <c r="AY1436" s="161"/>
      <c r="AZ1436" s="161"/>
      <c r="BA1436" s="161"/>
      <c r="BB1436" s="161"/>
      <c r="BC1436" s="165"/>
      <c r="BD1436" s="161"/>
      <c r="BE1436" s="161"/>
      <c r="BF1436" s="161"/>
      <c r="BG1436" s="161"/>
      <c r="BH1436" s="28"/>
      <c r="BI1436" s="161"/>
      <c r="BJ1436" s="161"/>
      <c r="BK1436" s="161"/>
      <c r="BL1436" s="161"/>
      <c r="BO1436" s="161"/>
      <c r="BP1436" s="161"/>
      <c r="BQ1436" s="161"/>
      <c r="BR1436" s="161"/>
      <c r="BT1436" s="161"/>
      <c r="BU1436" s="161"/>
      <c r="BV1436" s="161"/>
      <c r="BW1436" s="161"/>
      <c r="BY1436" s="28"/>
      <c r="CI1436" s="174"/>
      <c r="CL1436" s="28"/>
      <c r="CO1436" s="28"/>
      <c r="CX1436" s="174"/>
      <c r="DA1436" s="28"/>
      <c r="DD1436" s="28"/>
    </row>
    <row r="1437" spans="47:108">
      <c r="AU1437" s="12"/>
      <c r="AV1437" s="12"/>
      <c r="AW1437" s="12"/>
      <c r="AX1437" s="12"/>
      <c r="AY1437" s="161"/>
      <c r="AZ1437" s="161"/>
      <c r="BA1437" s="161"/>
      <c r="BB1437" s="161"/>
      <c r="BC1437" s="165"/>
      <c r="BD1437" s="161"/>
      <c r="BE1437" s="161"/>
      <c r="BF1437" s="161"/>
      <c r="BG1437" s="161"/>
      <c r="BH1437" s="28"/>
      <c r="BI1437" s="161"/>
      <c r="BJ1437" s="161"/>
      <c r="BK1437" s="161"/>
      <c r="BL1437" s="161"/>
      <c r="BO1437" s="161"/>
      <c r="BP1437" s="161"/>
      <c r="BQ1437" s="161"/>
      <c r="BR1437" s="161"/>
      <c r="BT1437" s="161"/>
      <c r="BU1437" s="161"/>
      <c r="BV1437" s="161"/>
      <c r="BW1437" s="161"/>
      <c r="BY1437" s="28"/>
      <c r="CI1437" s="174"/>
      <c r="CL1437" s="28"/>
      <c r="CO1437" s="28"/>
      <c r="CX1437" s="174"/>
      <c r="DA1437" s="28"/>
      <c r="DD1437" s="28"/>
    </row>
    <row r="1438" spans="47:108">
      <c r="AU1438" s="12"/>
      <c r="AV1438" s="12"/>
      <c r="AW1438" s="12"/>
      <c r="AX1438" s="12"/>
      <c r="AY1438" s="161"/>
      <c r="AZ1438" s="161"/>
      <c r="BA1438" s="161"/>
      <c r="BB1438" s="161"/>
      <c r="BC1438" s="165"/>
      <c r="BD1438" s="161"/>
      <c r="BE1438" s="161"/>
      <c r="BF1438" s="161"/>
      <c r="BG1438" s="161"/>
      <c r="BH1438" s="28"/>
      <c r="BI1438" s="161"/>
      <c r="BJ1438" s="161"/>
      <c r="BK1438" s="161"/>
      <c r="BL1438" s="161"/>
      <c r="BO1438" s="161"/>
      <c r="BP1438" s="161"/>
      <c r="BQ1438" s="161"/>
      <c r="BR1438" s="161"/>
      <c r="BT1438" s="161"/>
      <c r="BU1438" s="161"/>
      <c r="BV1438" s="161"/>
      <c r="BW1438" s="161"/>
      <c r="BY1438" s="28"/>
      <c r="CI1438" s="174"/>
      <c r="CL1438" s="28"/>
      <c r="CO1438" s="28"/>
      <c r="CX1438" s="174"/>
      <c r="DA1438" s="28"/>
      <c r="DD1438" s="28"/>
    </row>
    <row r="1439" spans="47:108">
      <c r="AU1439" s="12"/>
      <c r="AV1439" s="12"/>
      <c r="AW1439" s="12"/>
      <c r="AX1439" s="12"/>
      <c r="AY1439" s="161"/>
      <c r="AZ1439" s="161"/>
      <c r="BA1439" s="161"/>
      <c r="BB1439" s="161"/>
      <c r="BC1439" s="165"/>
      <c r="BD1439" s="161"/>
      <c r="BE1439" s="161"/>
      <c r="BF1439" s="161"/>
      <c r="BG1439" s="161"/>
      <c r="BH1439" s="28"/>
      <c r="BI1439" s="161"/>
      <c r="BJ1439" s="161"/>
      <c r="BK1439" s="161"/>
      <c r="BL1439" s="161"/>
      <c r="BO1439" s="161"/>
      <c r="BP1439" s="161"/>
      <c r="BQ1439" s="161"/>
      <c r="BR1439" s="161"/>
      <c r="BT1439" s="161"/>
      <c r="BU1439" s="161"/>
      <c r="BV1439" s="161"/>
      <c r="BW1439" s="161"/>
      <c r="BY1439" s="28"/>
      <c r="CI1439" s="174"/>
      <c r="CL1439" s="28"/>
      <c r="CO1439" s="28"/>
      <c r="CX1439" s="174"/>
      <c r="DA1439" s="28"/>
      <c r="DD1439" s="28"/>
    </row>
    <row r="1440" spans="47:108">
      <c r="AU1440" s="12"/>
      <c r="AV1440" s="12"/>
      <c r="AW1440" s="12"/>
      <c r="AX1440" s="12"/>
      <c r="AY1440" s="161"/>
      <c r="AZ1440" s="161"/>
      <c r="BA1440" s="161"/>
      <c r="BB1440" s="161"/>
      <c r="BC1440" s="165"/>
      <c r="BD1440" s="161"/>
      <c r="BE1440" s="161"/>
      <c r="BF1440" s="161"/>
      <c r="BG1440" s="161"/>
      <c r="BH1440" s="28"/>
      <c r="BI1440" s="161"/>
      <c r="BJ1440" s="161"/>
      <c r="BK1440" s="161"/>
      <c r="BL1440" s="161"/>
      <c r="BO1440" s="161"/>
      <c r="BP1440" s="161"/>
      <c r="BQ1440" s="161"/>
      <c r="BR1440" s="161"/>
      <c r="BT1440" s="161"/>
      <c r="BU1440" s="161"/>
      <c r="BV1440" s="161"/>
      <c r="BW1440" s="161"/>
      <c r="BY1440" s="28"/>
      <c r="CI1440" s="174"/>
      <c r="CL1440" s="28"/>
      <c r="CO1440" s="28"/>
      <c r="CX1440" s="174"/>
      <c r="DA1440" s="28"/>
      <c r="DD1440" s="28"/>
    </row>
    <row r="1441" spans="47:108">
      <c r="AU1441" s="12"/>
      <c r="AV1441" s="12"/>
      <c r="AW1441" s="12"/>
      <c r="AX1441" s="12"/>
      <c r="AY1441" s="161"/>
      <c r="AZ1441" s="161"/>
      <c r="BA1441" s="161"/>
      <c r="BB1441" s="161"/>
      <c r="BC1441" s="165"/>
      <c r="BD1441" s="161"/>
      <c r="BE1441" s="161"/>
      <c r="BF1441" s="161"/>
      <c r="BG1441" s="161"/>
      <c r="BH1441" s="28"/>
      <c r="BI1441" s="161"/>
      <c r="BJ1441" s="161"/>
      <c r="BK1441" s="161"/>
      <c r="BL1441" s="161"/>
      <c r="BO1441" s="161"/>
      <c r="BP1441" s="161"/>
      <c r="BQ1441" s="161"/>
      <c r="BR1441" s="161"/>
      <c r="BT1441" s="161"/>
      <c r="BU1441" s="161"/>
      <c r="BV1441" s="161"/>
      <c r="BW1441" s="161"/>
      <c r="BY1441" s="28"/>
      <c r="CI1441" s="174"/>
      <c r="CL1441" s="28"/>
      <c r="CO1441" s="28"/>
      <c r="CX1441" s="174"/>
      <c r="DA1441" s="28"/>
      <c r="DD1441" s="28"/>
    </row>
    <row r="1442" spans="47:108">
      <c r="AU1442" s="12"/>
      <c r="AV1442" s="12"/>
      <c r="AW1442" s="12"/>
      <c r="AX1442" s="12"/>
      <c r="AY1442" s="161"/>
      <c r="AZ1442" s="161"/>
      <c r="BA1442" s="161"/>
      <c r="BB1442" s="161"/>
      <c r="BC1442" s="165"/>
      <c r="BD1442" s="161"/>
      <c r="BE1442" s="161"/>
      <c r="BF1442" s="161"/>
      <c r="BG1442" s="161"/>
      <c r="BH1442" s="28"/>
      <c r="BI1442" s="161"/>
      <c r="BJ1442" s="161"/>
      <c r="BK1442" s="161"/>
      <c r="BL1442" s="161"/>
      <c r="BO1442" s="161"/>
      <c r="BP1442" s="161"/>
      <c r="BQ1442" s="161"/>
      <c r="BR1442" s="161"/>
      <c r="BT1442" s="161"/>
      <c r="BU1442" s="161"/>
      <c r="BV1442" s="161"/>
      <c r="BW1442" s="161"/>
      <c r="BY1442" s="28"/>
      <c r="CI1442" s="174"/>
      <c r="CL1442" s="28"/>
      <c r="CO1442" s="28"/>
      <c r="CX1442" s="174"/>
      <c r="DA1442" s="28"/>
      <c r="DD1442" s="28"/>
    </row>
    <row r="1443" spans="47:108">
      <c r="AU1443" s="12"/>
      <c r="AV1443" s="12"/>
      <c r="AW1443" s="12"/>
      <c r="AX1443" s="12"/>
      <c r="AY1443" s="161"/>
      <c r="AZ1443" s="161"/>
      <c r="BA1443" s="161"/>
      <c r="BB1443" s="161"/>
      <c r="BC1443" s="165"/>
      <c r="BD1443" s="161"/>
      <c r="BE1443" s="161"/>
      <c r="BF1443" s="161"/>
      <c r="BG1443" s="161"/>
      <c r="BH1443" s="28"/>
      <c r="BI1443" s="161"/>
      <c r="BJ1443" s="161"/>
      <c r="BK1443" s="161"/>
      <c r="BL1443" s="161"/>
      <c r="BO1443" s="161"/>
      <c r="BP1443" s="161"/>
      <c r="BQ1443" s="161"/>
      <c r="BR1443" s="161"/>
      <c r="BT1443" s="161"/>
      <c r="BU1443" s="161"/>
      <c r="BV1443" s="161"/>
      <c r="BW1443" s="161"/>
      <c r="BY1443" s="28"/>
      <c r="CI1443" s="174"/>
      <c r="CL1443" s="28"/>
      <c r="CO1443" s="28"/>
      <c r="CX1443" s="174"/>
      <c r="DA1443" s="28"/>
      <c r="DD1443" s="28"/>
    </row>
    <row r="1444" spans="47:108">
      <c r="AU1444" s="12"/>
      <c r="AV1444" s="12"/>
      <c r="AW1444" s="12"/>
      <c r="AX1444" s="12"/>
      <c r="AY1444" s="161"/>
      <c r="AZ1444" s="161"/>
      <c r="BA1444" s="161"/>
      <c r="BB1444" s="161"/>
      <c r="BC1444" s="165"/>
      <c r="BD1444" s="161"/>
      <c r="BE1444" s="161"/>
      <c r="BF1444" s="161"/>
      <c r="BG1444" s="161"/>
      <c r="BH1444" s="28"/>
      <c r="BI1444" s="161"/>
      <c r="BJ1444" s="161"/>
      <c r="BK1444" s="161"/>
      <c r="BL1444" s="161"/>
      <c r="BO1444" s="161"/>
      <c r="BP1444" s="161"/>
      <c r="BQ1444" s="161"/>
      <c r="BR1444" s="161"/>
      <c r="BT1444" s="161"/>
      <c r="BU1444" s="161"/>
      <c r="BV1444" s="161"/>
      <c r="BW1444" s="161"/>
      <c r="BY1444" s="28"/>
      <c r="CI1444" s="174"/>
      <c r="CL1444" s="28"/>
      <c r="CO1444" s="28"/>
      <c r="CX1444" s="174"/>
      <c r="DA1444" s="28"/>
      <c r="DD1444" s="28"/>
    </row>
    <row r="1445" spans="47:108">
      <c r="AU1445" s="12"/>
      <c r="AV1445" s="12"/>
      <c r="AW1445" s="12"/>
      <c r="AX1445" s="12"/>
      <c r="AY1445" s="161"/>
      <c r="AZ1445" s="161"/>
      <c r="BA1445" s="161"/>
      <c r="BB1445" s="161"/>
      <c r="BC1445" s="165"/>
      <c r="BD1445" s="161"/>
      <c r="BE1445" s="161"/>
      <c r="BF1445" s="161"/>
      <c r="BG1445" s="161"/>
      <c r="BH1445" s="28"/>
      <c r="BI1445" s="161"/>
      <c r="BJ1445" s="161"/>
      <c r="BK1445" s="161"/>
      <c r="BL1445" s="161"/>
      <c r="BO1445" s="161"/>
      <c r="BP1445" s="161"/>
      <c r="BQ1445" s="161"/>
      <c r="BR1445" s="161"/>
      <c r="BT1445" s="161"/>
      <c r="BU1445" s="161"/>
      <c r="BV1445" s="161"/>
      <c r="BW1445" s="161"/>
      <c r="BY1445" s="28"/>
      <c r="CI1445" s="174"/>
      <c r="CL1445" s="28"/>
      <c r="CO1445" s="28"/>
      <c r="CX1445" s="174"/>
      <c r="DA1445" s="28"/>
      <c r="DD1445" s="28"/>
    </row>
    <row r="1446" spans="47:108">
      <c r="AU1446" s="12"/>
      <c r="AV1446" s="12"/>
      <c r="AW1446" s="12"/>
      <c r="AX1446" s="12"/>
      <c r="AY1446" s="161"/>
      <c r="AZ1446" s="161"/>
      <c r="BA1446" s="161"/>
      <c r="BB1446" s="161"/>
      <c r="BC1446" s="165"/>
      <c r="BD1446" s="161"/>
      <c r="BE1446" s="161"/>
      <c r="BF1446" s="161"/>
      <c r="BG1446" s="161"/>
      <c r="BH1446" s="28"/>
      <c r="BI1446" s="161"/>
      <c r="BJ1446" s="161"/>
      <c r="BK1446" s="161"/>
      <c r="BL1446" s="161"/>
      <c r="BO1446" s="161"/>
      <c r="BP1446" s="161"/>
      <c r="BQ1446" s="161"/>
      <c r="BR1446" s="161"/>
      <c r="BT1446" s="161"/>
      <c r="BU1446" s="161"/>
      <c r="BV1446" s="161"/>
      <c r="BW1446" s="161"/>
      <c r="BY1446" s="28"/>
      <c r="CI1446" s="174"/>
      <c r="CL1446" s="28"/>
      <c r="CO1446" s="28"/>
      <c r="CX1446" s="174"/>
      <c r="DA1446" s="28"/>
      <c r="DD1446" s="28"/>
    </row>
    <row r="1447" spans="47:108">
      <c r="AU1447" s="12"/>
      <c r="AV1447" s="12"/>
      <c r="AW1447" s="12"/>
      <c r="AX1447" s="12"/>
      <c r="AY1447" s="161"/>
      <c r="AZ1447" s="161"/>
      <c r="BA1447" s="161"/>
      <c r="BB1447" s="161"/>
      <c r="BC1447" s="165"/>
      <c r="BD1447" s="161"/>
      <c r="BE1447" s="161"/>
      <c r="BF1447" s="161"/>
      <c r="BG1447" s="161"/>
      <c r="BH1447" s="28"/>
      <c r="BI1447" s="161"/>
      <c r="BJ1447" s="161"/>
      <c r="BK1447" s="161"/>
      <c r="BL1447" s="161"/>
      <c r="BO1447" s="161"/>
      <c r="BP1447" s="161"/>
      <c r="BQ1447" s="161"/>
      <c r="BR1447" s="161"/>
      <c r="BT1447" s="161"/>
      <c r="BU1447" s="161"/>
      <c r="BV1447" s="161"/>
      <c r="BW1447" s="161"/>
      <c r="BY1447" s="28"/>
      <c r="CI1447" s="174"/>
      <c r="CL1447" s="28"/>
      <c r="CO1447" s="28"/>
      <c r="CX1447" s="174"/>
      <c r="DA1447" s="28"/>
      <c r="DD1447" s="28"/>
    </row>
    <row r="1448" spans="47:108">
      <c r="AU1448" s="12"/>
      <c r="AV1448" s="12"/>
      <c r="AW1448" s="12"/>
      <c r="AX1448" s="12"/>
      <c r="AY1448" s="161"/>
      <c r="AZ1448" s="161"/>
      <c r="BA1448" s="161"/>
      <c r="BB1448" s="161"/>
      <c r="BC1448" s="165"/>
      <c r="BD1448" s="161"/>
      <c r="BE1448" s="161"/>
      <c r="BF1448" s="161"/>
      <c r="BG1448" s="161"/>
      <c r="BH1448" s="28"/>
      <c r="BI1448" s="161"/>
      <c r="BJ1448" s="161"/>
      <c r="BK1448" s="161"/>
      <c r="BL1448" s="161"/>
      <c r="BO1448" s="161"/>
      <c r="BP1448" s="161"/>
      <c r="BQ1448" s="161"/>
      <c r="BR1448" s="161"/>
      <c r="BT1448" s="161"/>
      <c r="BU1448" s="161"/>
      <c r="BV1448" s="161"/>
      <c r="BW1448" s="161"/>
      <c r="BY1448" s="28"/>
      <c r="CI1448" s="174"/>
      <c r="CL1448" s="28"/>
      <c r="CO1448" s="28"/>
      <c r="CX1448" s="174"/>
      <c r="DA1448" s="28"/>
      <c r="DD1448" s="28"/>
    </row>
    <row r="1449" spans="47:108">
      <c r="AU1449" s="12"/>
      <c r="AV1449" s="12"/>
      <c r="AW1449" s="12"/>
      <c r="AX1449" s="12"/>
      <c r="AY1449" s="161"/>
      <c r="AZ1449" s="161"/>
      <c r="BA1449" s="161"/>
      <c r="BB1449" s="161"/>
      <c r="BC1449" s="165"/>
      <c r="BD1449" s="161"/>
      <c r="BE1449" s="161"/>
      <c r="BF1449" s="161"/>
      <c r="BG1449" s="161"/>
      <c r="BH1449" s="28"/>
      <c r="BI1449" s="161"/>
      <c r="BJ1449" s="161"/>
      <c r="BK1449" s="161"/>
      <c r="BL1449" s="161"/>
      <c r="BO1449" s="161"/>
      <c r="BP1449" s="161"/>
      <c r="BQ1449" s="161"/>
      <c r="BR1449" s="161"/>
      <c r="BT1449" s="161"/>
      <c r="BU1449" s="161"/>
      <c r="BV1449" s="161"/>
      <c r="BW1449" s="161"/>
      <c r="BY1449" s="28"/>
      <c r="CI1449" s="174"/>
      <c r="CL1449" s="28"/>
      <c r="CO1449" s="28"/>
      <c r="CX1449" s="174"/>
      <c r="DA1449" s="28"/>
      <c r="DD1449" s="28"/>
    </row>
    <row r="1450" spans="47:108">
      <c r="AU1450" s="12"/>
      <c r="AV1450" s="12"/>
      <c r="AW1450" s="12"/>
      <c r="AX1450" s="12"/>
      <c r="AY1450" s="161"/>
      <c r="AZ1450" s="161"/>
      <c r="BA1450" s="161"/>
      <c r="BB1450" s="161"/>
      <c r="BC1450" s="165"/>
      <c r="BD1450" s="161"/>
      <c r="BE1450" s="161"/>
      <c r="BF1450" s="161"/>
      <c r="BG1450" s="161"/>
      <c r="BH1450" s="28"/>
      <c r="BI1450" s="161"/>
      <c r="BJ1450" s="161"/>
      <c r="BK1450" s="161"/>
      <c r="BL1450" s="161"/>
      <c r="BO1450" s="161"/>
      <c r="BP1450" s="161"/>
      <c r="BQ1450" s="161"/>
      <c r="BR1450" s="161"/>
      <c r="BT1450" s="161"/>
      <c r="BU1450" s="161"/>
      <c r="BV1450" s="161"/>
      <c r="BW1450" s="161"/>
      <c r="BY1450" s="28"/>
      <c r="CI1450" s="174"/>
      <c r="CL1450" s="28"/>
      <c r="CO1450" s="28"/>
      <c r="CX1450" s="174"/>
      <c r="DA1450" s="28"/>
      <c r="DD1450" s="28"/>
    </row>
    <row r="1451" spans="47:108">
      <c r="AU1451" s="12"/>
      <c r="AV1451" s="12"/>
      <c r="AW1451" s="12"/>
      <c r="AX1451" s="12"/>
      <c r="AY1451" s="161"/>
      <c r="AZ1451" s="161"/>
      <c r="BA1451" s="161"/>
      <c r="BB1451" s="161"/>
      <c r="BC1451" s="165"/>
      <c r="BD1451" s="161"/>
      <c r="BE1451" s="161"/>
      <c r="BF1451" s="161"/>
      <c r="BG1451" s="161"/>
      <c r="BH1451" s="28"/>
      <c r="BI1451" s="161"/>
      <c r="BJ1451" s="161"/>
      <c r="BK1451" s="161"/>
      <c r="BL1451" s="161"/>
      <c r="BO1451" s="161"/>
      <c r="BP1451" s="161"/>
      <c r="BQ1451" s="161"/>
      <c r="BR1451" s="161"/>
      <c r="BT1451" s="161"/>
      <c r="BU1451" s="161"/>
      <c r="BV1451" s="161"/>
      <c r="BW1451" s="161"/>
      <c r="BY1451" s="28"/>
      <c r="CI1451" s="174"/>
      <c r="CL1451" s="28"/>
      <c r="CO1451" s="28"/>
      <c r="CX1451" s="174"/>
      <c r="DA1451" s="28"/>
      <c r="DD1451" s="28"/>
    </row>
    <row r="1452" spans="47:108">
      <c r="AU1452" s="12"/>
      <c r="AV1452" s="12"/>
      <c r="AW1452" s="12"/>
      <c r="AX1452" s="12"/>
      <c r="AY1452" s="161"/>
      <c r="AZ1452" s="161"/>
      <c r="BA1452" s="161"/>
      <c r="BB1452" s="161"/>
      <c r="BC1452" s="165"/>
      <c r="BD1452" s="161"/>
      <c r="BE1452" s="161"/>
      <c r="BF1452" s="161"/>
      <c r="BG1452" s="161"/>
      <c r="BH1452" s="28"/>
      <c r="BI1452" s="161"/>
      <c r="BJ1452" s="161"/>
      <c r="BK1452" s="161"/>
      <c r="BL1452" s="161"/>
      <c r="BO1452" s="161"/>
      <c r="BP1452" s="161"/>
      <c r="BQ1452" s="161"/>
      <c r="BR1452" s="161"/>
      <c r="BT1452" s="161"/>
      <c r="BU1452" s="161"/>
      <c r="BV1452" s="161"/>
      <c r="BW1452" s="161"/>
      <c r="BY1452" s="28"/>
      <c r="CI1452" s="174"/>
      <c r="CL1452" s="28"/>
      <c r="CO1452" s="28"/>
      <c r="CX1452" s="174"/>
      <c r="DA1452" s="28"/>
      <c r="DD1452" s="28"/>
    </row>
    <row r="1453" spans="47:108">
      <c r="AU1453" s="12"/>
      <c r="AV1453" s="12"/>
      <c r="AW1453" s="12"/>
      <c r="AX1453" s="12"/>
      <c r="AY1453" s="161"/>
      <c r="AZ1453" s="161"/>
      <c r="BA1453" s="161"/>
      <c r="BB1453" s="161"/>
      <c r="BC1453" s="165"/>
      <c r="BD1453" s="161"/>
      <c r="BE1453" s="161"/>
      <c r="BF1453" s="161"/>
      <c r="BG1453" s="161"/>
      <c r="BH1453" s="28"/>
      <c r="BI1453" s="161"/>
      <c r="BJ1453" s="161"/>
      <c r="BK1453" s="161"/>
      <c r="BL1453" s="161"/>
      <c r="BO1453" s="161"/>
      <c r="BP1453" s="161"/>
      <c r="BQ1453" s="161"/>
      <c r="BR1453" s="161"/>
      <c r="BT1453" s="161"/>
      <c r="BU1453" s="161"/>
      <c r="BV1453" s="161"/>
      <c r="BW1453" s="161"/>
      <c r="BY1453" s="28"/>
      <c r="CI1453" s="174"/>
      <c r="CL1453" s="28"/>
      <c r="CO1453" s="28"/>
      <c r="CX1453" s="174"/>
      <c r="DA1453" s="28"/>
      <c r="DD1453" s="28"/>
    </row>
    <row r="1454" spans="47:108">
      <c r="AU1454" s="12"/>
      <c r="AV1454" s="12"/>
      <c r="AW1454" s="12"/>
      <c r="AX1454" s="12"/>
      <c r="AY1454" s="161"/>
      <c r="AZ1454" s="161"/>
      <c r="BA1454" s="161"/>
      <c r="BB1454" s="161"/>
      <c r="BC1454" s="165"/>
      <c r="BD1454" s="161"/>
      <c r="BE1454" s="161"/>
      <c r="BF1454" s="161"/>
      <c r="BG1454" s="161"/>
      <c r="BH1454" s="28"/>
      <c r="BI1454" s="161"/>
      <c r="BJ1454" s="161"/>
      <c r="BK1454" s="161"/>
      <c r="BL1454" s="161"/>
      <c r="BO1454" s="161"/>
      <c r="BP1454" s="161"/>
      <c r="BQ1454" s="161"/>
      <c r="BR1454" s="161"/>
      <c r="BT1454" s="161"/>
      <c r="BU1454" s="161"/>
      <c r="BV1454" s="161"/>
      <c r="BW1454" s="161"/>
      <c r="BY1454" s="28"/>
      <c r="CI1454" s="174"/>
      <c r="CL1454" s="28"/>
      <c r="CO1454" s="28"/>
      <c r="CX1454" s="174"/>
      <c r="DA1454" s="28"/>
      <c r="DD1454" s="28"/>
    </row>
    <row r="1455" spans="47:108">
      <c r="AU1455" s="12"/>
      <c r="AV1455" s="12"/>
      <c r="AW1455" s="12"/>
      <c r="AX1455" s="12"/>
      <c r="AY1455" s="161"/>
      <c r="AZ1455" s="161"/>
      <c r="BA1455" s="161"/>
      <c r="BB1455" s="161"/>
      <c r="BC1455" s="165"/>
      <c r="BD1455" s="161"/>
      <c r="BE1455" s="161"/>
      <c r="BF1455" s="161"/>
      <c r="BG1455" s="161"/>
      <c r="BH1455" s="28"/>
      <c r="BI1455" s="161"/>
      <c r="BJ1455" s="161"/>
      <c r="BK1455" s="161"/>
      <c r="BL1455" s="161"/>
      <c r="BO1455" s="161"/>
      <c r="BP1455" s="161"/>
      <c r="BQ1455" s="161"/>
      <c r="BR1455" s="161"/>
      <c r="BT1455" s="161"/>
      <c r="BU1455" s="161"/>
      <c r="BV1455" s="161"/>
      <c r="BW1455" s="161"/>
      <c r="BY1455" s="28"/>
      <c r="CI1455" s="174"/>
      <c r="CL1455" s="28"/>
      <c r="CO1455" s="28"/>
      <c r="CX1455" s="174"/>
      <c r="DA1455" s="28"/>
      <c r="DD1455" s="28"/>
    </row>
    <row r="1456" spans="47:108">
      <c r="AU1456" s="12"/>
      <c r="AV1456" s="12"/>
      <c r="AW1456" s="12"/>
      <c r="AX1456" s="12"/>
      <c r="AY1456" s="161"/>
      <c r="AZ1456" s="161"/>
      <c r="BA1456" s="161"/>
      <c r="BB1456" s="161"/>
      <c r="BC1456" s="165"/>
      <c r="BD1456" s="161"/>
      <c r="BE1456" s="161"/>
      <c r="BF1456" s="161"/>
      <c r="BG1456" s="161"/>
      <c r="BH1456" s="28"/>
      <c r="BI1456" s="161"/>
      <c r="BJ1456" s="161"/>
      <c r="BK1456" s="161"/>
      <c r="BL1456" s="161"/>
      <c r="BO1456" s="161"/>
      <c r="BP1456" s="161"/>
      <c r="BQ1456" s="161"/>
      <c r="BR1456" s="161"/>
      <c r="BT1456" s="161"/>
      <c r="BU1456" s="161"/>
      <c r="BV1456" s="161"/>
      <c r="BW1456" s="161"/>
      <c r="BY1456" s="28"/>
      <c r="CI1456" s="174"/>
      <c r="CL1456" s="28"/>
      <c r="CO1456" s="28"/>
      <c r="CX1456" s="174"/>
      <c r="DA1456" s="28"/>
      <c r="DD1456" s="28"/>
    </row>
    <row r="1457" spans="47:108">
      <c r="AU1457" s="12"/>
      <c r="AV1457" s="12"/>
      <c r="AW1457" s="12"/>
      <c r="AX1457" s="12"/>
      <c r="AY1457" s="161"/>
      <c r="AZ1457" s="161"/>
      <c r="BA1457" s="161"/>
      <c r="BB1457" s="161"/>
      <c r="BC1457" s="165"/>
      <c r="BD1457" s="161"/>
      <c r="BE1457" s="161"/>
      <c r="BF1457" s="161"/>
      <c r="BG1457" s="161"/>
      <c r="BH1457" s="28"/>
      <c r="BI1457" s="161"/>
      <c r="BJ1457" s="161"/>
      <c r="BK1457" s="161"/>
      <c r="BL1457" s="161"/>
      <c r="BO1457" s="161"/>
      <c r="BP1457" s="161"/>
      <c r="BQ1457" s="161"/>
      <c r="BR1457" s="161"/>
      <c r="BT1457" s="161"/>
      <c r="BU1457" s="161"/>
      <c r="BV1457" s="161"/>
      <c r="BW1457" s="161"/>
      <c r="BY1457" s="28"/>
      <c r="CI1457" s="174"/>
      <c r="CL1457" s="28"/>
      <c r="CO1457" s="28"/>
      <c r="CX1457" s="174"/>
      <c r="DA1457" s="28"/>
      <c r="DD1457" s="28"/>
    </row>
    <row r="1458" spans="47:108">
      <c r="AU1458" s="12"/>
      <c r="AV1458" s="12"/>
      <c r="AW1458" s="12"/>
      <c r="AX1458" s="12"/>
      <c r="AY1458" s="161"/>
      <c r="AZ1458" s="161"/>
      <c r="BA1458" s="161"/>
      <c r="BB1458" s="161"/>
      <c r="BC1458" s="165"/>
      <c r="BD1458" s="161"/>
      <c r="BE1458" s="161"/>
      <c r="BF1458" s="161"/>
      <c r="BG1458" s="161"/>
      <c r="BH1458" s="28"/>
      <c r="BI1458" s="161"/>
      <c r="BJ1458" s="161"/>
      <c r="BK1458" s="161"/>
      <c r="BL1458" s="161"/>
      <c r="BO1458" s="161"/>
      <c r="BP1458" s="161"/>
      <c r="BQ1458" s="161"/>
      <c r="BR1458" s="161"/>
      <c r="BT1458" s="161"/>
      <c r="BU1458" s="161"/>
      <c r="BV1458" s="161"/>
      <c r="BW1458" s="161"/>
      <c r="BY1458" s="28"/>
      <c r="CI1458" s="174"/>
      <c r="CL1458" s="28"/>
      <c r="CO1458" s="28"/>
      <c r="CX1458" s="174"/>
      <c r="DA1458" s="28"/>
      <c r="DD1458" s="28"/>
    </row>
    <row r="1459" spans="47:108">
      <c r="AU1459" s="12"/>
      <c r="AV1459" s="12"/>
      <c r="AW1459" s="12"/>
      <c r="AX1459" s="12"/>
      <c r="AY1459" s="161"/>
      <c r="AZ1459" s="161"/>
      <c r="BA1459" s="161"/>
      <c r="BB1459" s="161"/>
      <c r="BC1459" s="165"/>
      <c r="BD1459" s="161"/>
      <c r="BE1459" s="161"/>
      <c r="BF1459" s="161"/>
      <c r="BG1459" s="161"/>
      <c r="BH1459" s="28"/>
      <c r="BI1459" s="161"/>
      <c r="BJ1459" s="161"/>
      <c r="BK1459" s="161"/>
      <c r="BL1459" s="161"/>
      <c r="BO1459" s="161"/>
      <c r="BP1459" s="161"/>
      <c r="BQ1459" s="161"/>
      <c r="BR1459" s="161"/>
      <c r="BT1459" s="161"/>
      <c r="BU1459" s="161"/>
      <c r="BV1459" s="161"/>
      <c r="BW1459" s="161"/>
      <c r="BY1459" s="28"/>
      <c r="CI1459" s="174"/>
      <c r="CL1459" s="28"/>
      <c r="CO1459" s="28"/>
      <c r="CX1459" s="174"/>
      <c r="DA1459" s="28"/>
      <c r="DD1459" s="28"/>
    </row>
    <row r="1460" spans="47:108">
      <c r="AU1460" s="12"/>
      <c r="AV1460" s="12"/>
      <c r="AW1460" s="12"/>
      <c r="AX1460" s="12"/>
      <c r="AY1460" s="161"/>
      <c r="AZ1460" s="161"/>
      <c r="BA1460" s="161"/>
      <c r="BB1460" s="161"/>
      <c r="BC1460" s="165"/>
      <c r="BD1460" s="161"/>
      <c r="BE1460" s="161"/>
      <c r="BF1460" s="161"/>
      <c r="BG1460" s="161"/>
      <c r="BH1460" s="28"/>
      <c r="BI1460" s="161"/>
      <c r="BJ1460" s="161"/>
      <c r="BK1460" s="161"/>
      <c r="BL1460" s="161"/>
      <c r="BO1460" s="161"/>
      <c r="BP1460" s="161"/>
      <c r="BQ1460" s="161"/>
      <c r="BR1460" s="161"/>
      <c r="BT1460" s="161"/>
      <c r="BU1460" s="161"/>
      <c r="BV1460" s="161"/>
      <c r="BW1460" s="161"/>
      <c r="BY1460" s="28"/>
      <c r="CI1460" s="174"/>
      <c r="CL1460" s="28"/>
      <c r="CO1460" s="28"/>
      <c r="CX1460" s="174"/>
      <c r="DA1460" s="28"/>
      <c r="DD1460" s="28"/>
    </row>
    <row r="1461" spans="47:108">
      <c r="AU1461" s="12"/>
      <c r="AV1461" s="12"/>
      <c r="AW1461" s="12"/>
      <c r="AX1461" s="12"/>
      <c r="AY1461" s="161"/>
      <c r="AZ1461" s="161"/>
      <c r="BA1461" s="161"/>
      <c r="BB1461" s="161"/>
      <c r="BC1461" s="165"/>
      <c r="BD1461" s="161"/>
      <c r="BE1461" s="161"/>
      <c r="BF1461" s="161"/>
      <c r="BG1461" s="161"/>
      <c r="BH1461" s="28"/>
      <c r="BI1461" s="161"/>
      <c r="BJ1461" s="161"/>
      <c r="BK1461" s="161"/>
      <c r="BL1461" s="161"/>
      <c r="BO1461" s="161"/>
      <c r="BP1461" s="161"/>
      <c r="BQ1461" s="161"/>
      <c r="BR1461" s="161"/>
      <c r="BT1461" s="161"/>
      <c r="BU1461" s="161"/>
      <c r="BV1461" s="161"/>
      <c r="BW1461" s="161"/>
      <c r="BY1461" s="28"/>
      <c r="CI1461" s="174"/>
      <c r="CL1461" s="28"/>
      <c r="CO1461" s="28"/>
      <c r="CX1461" s="174"/>
      <c r="DA1461" s="28"/>
      <c r="DD1461" s="28"/>
    </row>
    <row r="1462" spans="47:108">
      <c r="AU1462" s="12"/>
      <c r="AV1462" s="12"/>
      <c r="AW1462" s="12"/>
      <c r="AX1462" s="12"/>
      <c r="AY1462" s="161"/>
      <c r="AZ1462" s="161"/>
      <c r="BA1462" s="161"/>
      <c r="BB1462" s="161"/>
      <c r="BC1462" s="165"/>
      <c r="BD1462" s="161"/>
      <c r="BE1462" s="161"/>
      <c r="BF1462" s="161"/>
      <c r="BG1462" s="161"/>
      <c r="BH1462" s="28"/>
      <c r="BI1462" s="161"/>
      <c r="BJ1462" s="161"/>
      <c r="BK1462" s="161"/>
      <c r="BL1462" s="161"/>
      <c r="BO1462" s="161"/>
      <c r="BP1462" s="161"/>
      <c r="BQ1462" s="161"/>
      <c r="BR1462" s="161"/>
      <c r="BT1462" s="161"/>
      <c r="BU1462" s="161"/>
      <c r="BV1462" s="161"/>
      <c r="BW1462" s="161"/>
      <c r="BY1462" s="28"/>
      <c r="CI1462" s="174"/>
      <c r="CL1462" s="28"/>
      <c r="CO1462" s="28"/>
      <c r="CX1462" s="174"/>
      <c r="DA1462" s="28"/>
      <c r="DD1462" s="28"/>
    </row>
    <row r="1463" spans="47:108">
      <c r="AU1463" s="12"/>
      <c r="AV1463" s="12"/>
      <c r="AW1463" s="12"/>
      <c r="AX1463" s="12"/>
      <c r="AY1463" s="161"/>
      <c r="AZ1463" s="161"/>
      <c r="BA1463" s="161"/>
      <c r="BB1463" s="161"/>
      <c r="BC1463" s="165"/>
      <c r="BD1463" s="161"/>
      <c r="BE1463" s="161"/>
      <c r="BF1463" s="161"/>
      <c r="BG1463" s="161"/>
      <c r="BH1463" s="28"/>
      <c r="BI1463" s="161"/>
      <c r="BJ1463" s="161"/>
      <c r="BK1463" s="161"/>
      <c r="BL1463" s="161"/>
      <c r="BO1463" s="161"/>
      <c r="BP1463" s="161"/>
      <c r="BQ1463" s="161"/>
      <c r="BR1463" s="161"/>
      <c r="BT1463" s="161"/>
      <c r="BU1463" s="161"/>
      <c r="BV1463" s="161"/>
      <c r="BW1463" s="161"/>
      <c r="BY1463" s="28"/>
      <c r="CI1463" s="174"/>
      <c r="CL1463" s="28"/>
      <c r="CO1463" s="28"/>
      <c r="CX1463" s="174"/>
      <c r="DA1463" s="28"/>
      <c r="DD1463" s="28"/>
    </row>
    <row r="1464" spans="47:108">
      <c r="AU1464" s="12"/>
      <c r="AV1464" s="12"/>
      <c r="AW1464" s="12"/>
      <c r="AX1464" s="12"/>
      <c r="AY1464" s="161"/>
      <c r="AZ1464" s="161"/>
      <c r="BA1464" s="161"/>
      <c r="BB1464" s="161"/>
      <c r="BC1464" s="165"/>
      <c r="BD1464" s="161"/>
      <c r="BE1464" s="161"/>
      <c r="BF1464" s="161"/>
      <c r="BG1464" s="161"/>
      <c r="BH1464" s="28"/>
      <c r="BI1464" s="161"/>
      <c r="BJ1464" s="161"/>
      <c r="BK1464" s="161"/>
      <c r="BL1464" s="161"/>
      <c r="BO1464" s="161"/>
      <c r="BP1464" s="161"/>
      <c r="BQ1464" s="161"/>
      <c r="BR1464" s="161"/>
      <c r="BT1464" s="161"/>
      <c r="BU1464" s="161"/>
      <c r="BV1464" s="161"/>
      <c r="BW1464" s="161"/>
      <c r="BY1464" s="28"/>
      <c r="CI1464" s="174"/>
      <c r="CL1464" s="28"/>
      <c r="CO1464" s="28"/>
      <c r="CX1464" s="174"/>
      <c r="DA1464" s="28"/>
      <c r="DD1464" s="28"/>
    </row>
    <row r="1465" spans="47:108">
      <c r="AU1465" s="12"/>
      <c r="AV1465" s="12"/>
      <c r="AW1465" s="12"/>
      <c r="AX1465" s="12"/>
      <c r="AY1465" s="161"/>
      <c r="AZ1465" s="161"/>
      <c r="BA1465" s="161"/>
      <c r="BB1465" s="161"/>
      <c r="BC1465" s="165"/>
      <c r="BD1465" s="161"/>
      <c r="BE1465" s="161"/>
      <c r="BF1465" s="161"/>
      <c r="BG1465" s="161"/>
      <c r="BH1465" s="28"/>
      <c r="BI1465" s="161"/>
      <c r="BJ1465" s="161"/>
      <c r="BK1465" s="161"/>
      <c r="BL1465" s="161"/>
      <c r="BO1465" s="161"/>
      <c r="BP1465" s="161"/>
      <c r="BQ1465" s="161"/>
      <c r="BR1465" s="161"/>
      <c r="BT1465" s="161"/>
      <c r="BU1465" s="161"/>
      <c r="BV1465" s="161"/>
      <c r="BW1465" s="161"/>
      <c r="BY1465" s="28"/>
      <c r="CI1465" s="174"/>
      <c r="CL1465" s="28"/>
      <c r="CO1465" s="28"/>
      <c r="CX1465" s="174"/>
      <c r="DA1465" s="28"/>
      <c r="DD1465" s="28"/>
    </row>
    <row r="1466" spans="47:108">
      <c r="AU1466" s="12"/>
      <c r="AV1466" s="12"/>
      <c r="AW1466" s="12"/>
      <c r="AX1466" s="12"/>
      <c r="AY1466" s="161"/>
      <c r="AZ1466" s="161"/>
      <c r="BA1466" s="161"/>
      <c r="BB1466" s="161"/>
      <c r="BC1466" s="165"/>
      <c r="BD1466" s="161"/>
      <c r="BE1466" s="161"/>
      <c r="BF1466" s="161"/>
      <c r="BG1466" s="161"/>
      <c r="BH1466" s="28"/>
      <c r="BI1466" s="161"/>
      <c r="BJ1466" s="161"/>
      <c r="BK1466" s="161"/>
      <c r="BL1466" s="161"/>
      <c r="BO1466" s="161"/>
      <c r="BP1466" s="161"/>
      <c r="BQ1466" s="161"/>
      <c r="BR1466" s="161"/>
      <c r="BT1466" s="161"/>
      <c r="BU1466" s="161"/>
      <c r="BV1466" s="161"/>
      <c r="BW1466" s="161"/>
      <c r="BY1466" s="28"/>
      <c r="CI1466" s="174"/>
      <c r="CL1466" s="28"/>
      <c r="CO1466" s="28"/>
      <c r="CX1466" s="174"/>
      <c r="DA1466" s="28"/>
      <c r="DD1466" s="28"/>
    </row>
    <row r="1467" spans="47:108">
      <c r="AU1467" s="12"/>
      <c r="AV1467" s="12"/>
      <c r="AW1467" s="12"/>
      <c r="AX1467" s="12"/>
      <c r="AY1467" s="161"/>
      <c r="AZ1467" s="161"/>
      <c r="BA1467" s="161"/>
      <c r="BB1467" s="161"/>
      <c r="BC1467" s="165"/>
      <c r="BD1467" s="161"/>
      <c r="BE1467" s="161"/>
      <c r="BF1467" s="161"/>
      <c r="BG1467" s="161"/>
      <c r="BH1467" s="28"/>
      <c r="BI1467" s="161"/>
      <c r="BJ1467" s="161"/>
      <c r="BK1467" s="161"/>
      <c r="BL1467" s="161"/>
      <c r="BO1467" s="161"/>
      <c r="BP1467" s="161"/>
      <c r="BQ1467" s="161"/>
      <c r="BR1467" s="161"/>
      <c r="BT1467" s="161"/>
      <c r="BU1467" s="161"/>
      <c r="BV1467" s="161"/>
      <c r="BW1467" s="161"/>
      <c r="BY1467" s="28"/>
      <c r="CI1467" s="174"/>
      <c r="CL1467" s="28"/>
      <c r="CO1467" s="28"/>
      <c r="CX1467" s="174"/>
      <c r="DA1467" s="28"/>
      <c r="DD1467" s="28"/>
    </row>
    <row r="1468" spans="47:108">
      <c r="AU1468" s="12"/>
      <c r="AV1468" s="12"/>
      <c r="AW1468" s="12"/>
      <c r="AX1468" s="12"/>
      <c r="AY1468" s="161"/>
      <c r="AZ1468" s="161"/>
      <c r="BA1468" s="161"/>
      <c r="BB1468" s="161"/>
      <c r="BC1468" s="165"/>
      <c r="BD1468" s="161"/>
      <c r="BE1468" s="161"/>
      <c r="BF1468" s="161"/>
      <c r="BG1468" s="161"/>
      <c r="BH1468" s="28"/>
      <c r="BI1468" s="161"/>
      <c r="BJ1468" s="161"/>
      <c r="BK1468" s="161"/>
      <c r="BL1468" s="161"/>
      <c r="BO1468" s="161"/>
      <c r="BP1468" s="161"/>
      <c r="BQ1468" s="161"/>
      <c r="BR1468" s="161"/>
      <c r="BT1468" s="161"/>
      <c r="BU1468" s="161"/>
      <c r="BV1468" s="161"/>
      <c r="BW1468" s="161"/>
      <c r="BY1468" s="28"/>
      <c r="CI1468" s="174"/>
      <c r="CL1468" s="28"/>
      <c r="CO1468" s="28"/>
      <c r="CX1468" s="174"/>
      <c r="DA1468" s="28"/>
      <c r="DD1468" s="28"/>
    </row>
    <row r="1469" spans="47:108">
      <c r="AU1469" s="12"/>
      <c r="AV1469" s="12"/>
      <c r="AW1469" s="12"/>
      <c r="AX1469" s="12"/>
      <c r="AY1469" s="161"/>
      <c r="AZ1469" s="161"/>
      <c r="BA1469" s="161"/>
      <c r="BB1469" s="161"/>
      <c r="BC1469" s="165"/>
      <c r="BD1469" s="161"/>
      <c r="BE1469" s="161"/>
      <c r="BF1469" s="161"/>
      <c r="BG1469" s="161"/>
      <c r="BH1469" s="28"/>
      <c r="BI1469" s="161"/>
      <c r="BJ1469" s="161"/>
      <c r="BK1469" s="161"/>
      <c r="BL1469" s="161"/>
      <c r="BO1469" s="161"/>
      <c r="BP1469" s="161"/>
      <c r="BQ1469" s="161"/>
      <c r="BR1469" s="161"/>
      <c r="BT1469" s="161"/>
      <c r="BU1469" s="161"/>
      <c r="BV1469" s="161"/>
      <c r="BW1469" s="161"/>
      <c r="BY1469" s="28"/>
      <c r="CI1469" s="174"/>
      <c r="CL1469" s="28"/>
      <c r="CO1469" s="28"/>
      <c r="CX1469" s="174"/>
      <c r="DA1469" s="28"/>
      <c r="DD1469" s="28"/>
    </row>
    <row r="1470" spans="47:108">
      <c r="AU1470" s="12"/>
      <c r="AV1470" s="12"/>
      <c r="AW1470" s="12"/>
      <c r="AX1470" s="12"/>
      <c r="AY1470" s="161"/>
      <c r="AZ1470" s="161"/>
      <c r="BA1470" s="161"/>
      <c r="BB1470" s="161"/>
      <c r="BC1470" s="165"/>
      <c r="BD1470" s="161"/>
      <c r="BE1470" s="161"/>
      <c r="BF1470" s="161"/>
      <c r="BG1470" s="161"/>
      <c r="BH1470" s="28"/>
      <c r="BI1470" s="161"/>
      <c r="BJ1470" s="161"/>
      <c r="BK1470" s="161"/>
      <c r="BL1470" s="161"/>
      <c r="BO1470" s="161"/>
      <c r="BP1470" s="161"/>
      <c r="BQ1470" s="161"/>
      <c r="BR1470" s="161"/>
      <c r="BT1470" s="161"/>
      <c r="BU1470" s="161"/>
      <c r="BV1470" s="161"/>
      <c r="BW1470" s="161"/>
      <c r="BY1470" s="28"/>
      <c r="CI1470" s="174"/>
      <c r="CL1470" s="28"/>
      <c r="CO1470" s="28"/>
      <c r="CX1470" s="174"/>
      <c r="DA1470" s="28"/>
      <c r="DD1470" s="28"/>
    </row>
    <row r="1471" spans="47:108">
      <c r="AU1471" s="12"/>
      <c r="AV1471" s="12"/>
      <c r="AW1471" s="12"/>
      <c r="AX1471" s="12"/>
      <c r="AY1471" s="161"/>
      <c r="AZ1471" s="161"/>
      <c r="BA1471" s="161"/>
      <c r="BB1471" s="161"/>
      <c r="BC1471" s="165"/>
      <c r="BD1471" s="161"/>
      <c r="BE1471" s="161"/>
      <c r="BF1471" s="161"/>
      <c r="BG1471" s="161"/>
      <c r="BH1471" s="28"/>
      <c r="BI1471" s="161"/>
      <c r="BJ1471" s="161"/>
      <c r="BK1471" s="161"/>
      <c r="BL1471" s="161"/>
      <c r="BO1471" s="161"/>
      <c r="BP1471" s="161"/>
      <c r="BQ1471" s="161"/>
      <c r="BR1471" s="161"/>
      <c r="BT1471" s="161"/>
      <c r="BU1471" s="161"/>
      <c r="BV1471" s="161"/>
      <c r="BW1471" s="161"/>
      <c r="BY1471" s="28"/>
      <c r="CI1471" s="174"/>
      <c r="CL1471" s="28"/>
      <c r="CO1471" s="28"/>
      <c r="CX1471" s="174"/>
      <c r="DA1471" s="28"/>
      <c r="DD1471" s="28"/>
    </row>
    <row r="1472" spans="47:108">
      <c r="AU1472" s="12"/>
      <c r="AV1472" s="12"/>
      <c r="AW1472" s="12"/>
      <c r="AX1472" s="12"/>
      <c r="AY1472" s="161"/>
      <c r="AZ1472" s="161"/>
      <c r="BA1472" s="161"/>
      <c r="BB1472" s="161"/>
      <c r="BC1472" s="165"/>
      <c r="BD1472" s="161"/>
      <c r="BE1472" s="161"/>
      <c r="BF1472" s="161"/>
      <c r="BG1472" s="161"/>
      <c r="BH1472" s="28"/>
      <c r="BI1472" s="161"/>
      <c r="BJ1472" s="161"/>
      <c r="BK1472" s="161"/>
      <c r="BL1472" s="161"/>
      <c r="BO1472" s="161"/>
      <c r="BP1472" s="161"/>
      <c r="BQ1472" s="161"/>
      <c r="BR1472" s="161"/>
      <c r="BT1472" s="161"/>
      <c r="BU1472" s="161"/>
      <c r="BV1472" s="161"/>
      <c r="BW1472" s="161"/>
      <c r="BY1472" s="28"/>
      <c r="CI1472" s="174"/>
      <c r="CL1472" s="28"/>
      <c r="CO1472" s="28"/>
      <c r="CX1472" s="174"/>
      <c r="DA1472" s="28"/>
      <c r="DD1472" s="28"/>
    </row>
    <row r="1473" spans="47:108">
      <c r="AU1473" s="12"/>
      <c r="AV1473" s="12"/>
      <c r="AW1473" s="12"/>
      <c r="AX1473" s="12"/>
      <c r="AY1473" s="161"/>
      <c r="AZ1473" s="161"/>
      <c r="BA1473" s="161"/>
      <c r="BB1473" s="161"/>
      <c r="BC1473" s="165"/>
      <c r="BD1473" s="161"/>
      <c r="BE1473" s="161"/>
      <c r="BF1473" s="161"/>
      <c r="BG1473" s="161"/>
      <c r="BH1473" s="28"/>
      <c r="BI1473" s="161"/>
      <c r="BJ1473" s="161"/>
      <c r="BK1473" s="161"/>
      <c r="BL1473" s="161"/>
      <c r="BO1473" s="161"/>
      <c r="BP1473" s="161"/>
      <c r="BQ1473" s="161"/>
      <c r="BR1473" s="161"/>
      <c r="BT1473" s="161"/>
      <c r="BU1473" s="161"/>
      <c r="BV1473" s="161"/>
      <c r="BW1473" s="161"/>
      <c r="BY1473" s="28"/>
      <c r="CI1473" s="174"/>
      <c r="CL1473" s="28"/>
      <c r="CO1473" s="28"/>
      <c r="CX1473" s="174"/>
      <c r="DA1473" s="28"/>
      <c r="DD1473" s="28"/>
    </row>
    <row r="1474" spans="47:108">
      <c r="AU1474" s="12"/>
      <c r="AV1474" s="12"/>
      <c r="AW1474" s="12"/>
      <c r="AX1474" s="12"/>
      <c r="AY1474" s="161"/>
      <c r="AZ1474" s="161"/>
      <c r="BA1474" s="161"/>
      <c r="BB1474" s="161"/>
      <c r="BC1474" s="165"/>
      <c r="BD1474" s="161"/>
      <c r="BE1474" s="161"/>
      <c r="BF1474" s="161"/>
      <c r="BG1474" s="161"/>
      <c r="BH1474" s="28"/>
      <c r="BI1474" s="161"/>
      <c r="BJ1474" s="161"/>
      <c r="BK1474" s="161"/>
      <c r="BL1474" s="161"/>
      <c r="BO1474" s="161"/>
      <c r="BP1474" s="161"/>
      <c r="BQ1474" s="161"/>
      <c r="BR1474" s="161"/>
      <c r="BT1474" s="161"/>
      <c r="BU1474" s="161"/>
      <c r="BV1474" s="161"/>
      <c r="BW1474" s="161"/>
      <c r="BY1474" s="28"/>
      <c r="CI1474" s="174"/>
      <c r="CL1474" s="28"/>
      <c r="CO1474" s="28"/>
      <c r="CX1474" s="174"/>
      <c r="DA1474" s="28"/>
      <c r="DD1474" s="28"/>
    </row>
    <row r="1475" spans="47:108">
      <c r="AU1475" s="12"/>
      <c r="AV1475" s="12"/>
      <c r="AW1475" s="12"/>
      <c r="AX1475" s="12"/>
      <c r="AY1475" s="161"/>
      <c r="AZ1475" s="161"/>
      <c r="BA1475" s="161"/>
      <c r="BB1475" s="161"/>
      <c r="BC1475" s="165"/>
      <c r="BD1475" s="161"/>
      <c r="BE1475" s="161"/>
      <c r="BF1475" s="161"/>
      <c r="BG1475" s="161"/>
      <c r="BH1475" s="28"/>
      <c r="BI1475" s="161"/>
      <c r="BJ1475" s="161"/>
      <c r="BK1475" s="161"/>
      <c r="BL1475" s="161"/>
      <c r="BO1475" s="161"/>
      <c r="BP1475" s="161"/>
      <c r="BQ1475" s="161"/>
      <c r="BR1475" s="161"/>
      <c r="BT1475" s="161"/>
      <c r="BU1475" s="161"/>
      <c r="BV1475" s="161"/>
      <c r="BW1475" s="161"/>
      <c r="BY1475" s="28"/>
      <c r="CI1475" s="174"/>
      <c r="CL1475" s="28"/>
      <c r="CO1475" s="28"/>
      <c r="CX1475" s="174"/>
      <c r="DA1475" s="28"/>
      <c r="DD1475" s="28"/>
    </row>
    <row r="1476" spans="47:108">
      <c r="AU1476" s="12"/>
      <c r="AV1476" s="12"/>
      <c r="AW1476" s="12"/>
      <c r="AX1476" s="12"/>
      <c r="AY1476" s="161"/>
      <c r="AZ1476" s="161"/>
      <c r="BA1476" s="161"/>
      <c r="BB1476" s="161"/>
      <c r="BC1476" s="165"/>
      <c r="BD1476" s="161"/>
      <c r="BE1476" s="161"/>
      <c r="BF1476" s="161"/>
      <c r="BG1476" s="161"/>
      <c r="BH1476" s="28"/>
      <c r="BI1476" s="161"/>
      <c r="BJ1476" s="161"/>
      <c r="BK1476" s="161"/>
      <c r="BL1476" s="161"/>
      <c r="BO1476" s="161"/>
      <c r="BP1476" s="161"/>
      <c r="BQ1476" s="161"/>
      <c r="BR1476" s="161"/>
      <c r="BT1476" s="161"/>
      <c r="BU1476" s="161"/>
      <c r="BV1476" s="161"/>
      <c r="BW1476" s="161"/>
      <c r="BY1476" s="28"/>
      <c r="CI1476" s="174"/>
      <c r="CL1476" s="28"/>
      <c r="CO1476" s="28"/>
      <c r="CX1476" s="174"/>
      <c r="DA1476" s="28"/>
      <c r="DD1476" s="28"/>
    </row>
    <row r="1477" spans="47:108">
      <c r="AU1477" s="12"/>
      <c r="AV1477" s="12"/>
      <c r="AW1477" s="12"/>
      <c r="AX1477" s="12"/>
      <c r="AY1477" s="161"/>
      <c r="AZ1477" s="161"/>
      <c r="BA1477" s="161"/>
      <c r="BB1477" s="161"/>
      <c r="BC1477" s="165"/>
      <c r="BD1477" s="161"/>
      <c r="BE1477" s="161"/>
      <c r="BF1477" s="161"/>
      <c r="BG1477" s="161"/>
      <c r="BH1477" s="28"/>
      <c r="BI1477" s="161"/>
      <c r="BJ1477" s="161"/>
      <c r="BK1477" s="161"/>
      <c r="BL1477" s="161"/>
      <c r="BO1477" s="161"/>
      <c r="BP1477" s="161"/>
      <c r="BQ1477" s="161"/>
      <c r="BR1477" s="161"/>
      <c r="BT1477" s="161"/>
      <c r="BU1477" s="161"/>
      <c r="BV1477" s="161"/>
      <c r="BW1477" s="161"/>
      <c r="BY1477" s="28"/>
      <c r="CI1477" s="174"/>
      <c r="CL1477" s="28"/>
      <c r="CO1477" s="28"/>
      <c r="CX1477" s="174"/>
      <c r="DA1477" s="28"/>
      <c r="DD1477" s="28"/>
    </row>
    <row r="1478" spans="47:108">
      <c r="AU1478" s="12"/>
      <c r="AV1478" s="12"/>
      <c r="AW1478" s="12"/>
      <c r="AX1478" s="12"/>
      <c r="AY1478" s="161"/>
      <c r="AZ1478" s="161"/>
      <c r="BA1478" s="161"/>
      <c r="BB1478" s="161"/>
      <c r="BC1478" s="165"/>
      <c r="BD1478" s="161"/>
      <c r="BE1478" s="161"/>
      <c r="BF1478" s="161"/>
      <c r="BG1478" s="161"/>
      <c r="BH1478" s="28"/>
      <c r="BI1478" s="161"/>
      <c r="BJ1478" s="161"/>
      <c r="BK1478" s="161"/>
      <c r="BL1478" s="161"/>
      <c r="BO1478" s="161"/>
      <c r="BP1478" s="161"/>
      <c r="BQ1478" s="161"/>
      <c r="BR1478" s="161"/>
      <c r="BT1478" s="161"/>
      <c r="BU1478" s="161"/>
      <c r="BV1478" s="161"/>
      <c r="BW1478" s="161"/>
      <c r="BY1478" s="28"/>
      <c r="CI1478" s="174"/>
      <c r="CL1478" s="28"/>
      <c r="CO1478" s="28"/>
      <c r="CX1478" s="174"/>
      <c r="DA1478" s="28"/>
      <c r="DD1478" s="28"/>
    </row>
    <row r="1479" spans="47:108">
      <c r="AU1479" s="12"/>
      <c r="AV1479" s="12"/>
      <c r="AW1479" s="12"/>
      <c r="AX1479" s="12"/>
      <c r="AY1479" s="161"/>
      <c r="AZ1479" s="161"/>
      <c r="BA1479" s="161"/>
      <c r="BB1479" s="161"/>
      <c r="BC1479" s="165"/>
      <c r="BD1479" s="161"/>
      <c r="BE1479" s="161"/>
      <c r="BF1479" s="161"/>
      <c r="BG1479" s="161"/>
      <c r="BH1479" s="28"/>
      <c r="BI1479" s="161"/>
      <c r="BJ1479" s="161"/>
      <c r="BK1479" s="161"/>
      <c r="BL1479" s="161"/>
      <c r="BO1479" s="161"/>
      <c r="BP1479" s="161"/>
      <c r="BQ1479" s="161"/>
      <c r="BR1479" s="161"/>
      <c r="BT1479" s="161"/>
      <c r="BU1479" s="161"/>
      <c r="BV1479" s="161"/>
      <c r="BW1479" s="161"/>
      <c r="BY1479" s="28"/>
      <c r="CI1479" s="174"/>
      <c r="CL1479" s="28"/>
      <c r="CO1479" s="28"/>
      <c r="CX1479" s="174"/>
      <c r="DA1479" s="28"/>
      <c r="DD1479" s="28"/>
    </row>
    <row r="1480" spans="47:108">
      <c r="AU1480" s="12"/>
      <c r="AV1480" s="12"/>
      <c r="AW1480" s="12"/>
      <c r="AX1480" s="12"/>
      <c r="AY1480" s="161"/>
      <c r="AZ1480" s="161"/>
      <c r="BA1480" s="161"/>
      <c r="BB1480" s="161"/>
      <c r="BC1480" s="165"/>
      <c r="BD1480" s="161"/>
      <c r="BE1480" s="161"/>
      <c r="BF1480" s="161"/>
      <c r="BG1480" s="161"/>
      <c r="BH1480" s="28"/>
      <c r="BI1480" s="161"/>
      <c r="BJ1480" s="161"/>
      <c r="BK1480" s="161"/>
      <c r="BL1480" s="161"/>
      <c r="BO1480" s="161"/>
      <c r="BP1480" s="161"/>
      <c r="BQ1480" s="161"/>
      <c r="BR1480" s="161"/>
      <c r="BT1480" s="161"/>
      <c r="BU1480" s="161"/>
      <c r="BV1480" s="161"/>
      <c r="BW1480" s="161"/>
      <c r="BY1480" s="28"/>
      <c r="CI1480" s="174"/>
      <c r="CL1480" s="28"/>
      <c r="CO1480" s="28"/>
      <c r="CX1480" s="174"/>
      <c r="DA1480" s="28"/>
      <c r="DD1480" s="28"/>
    </row>
    <row r="1481" spans="47:108">
      <c r="AU1481" s="12"/>
      <c r="AV1481" s="12"/>
      <c r="AW1481" s="12"/>
      <c r="AX1481" s="12"/>
      <c r="AY1481" s="161"/>
      <c r="AZ1481" s="161"/>
      <c r="BA1481" s="161"/>
      <c r="BB1481" s="161"/>
      <c r="BC1481" s="165"/>
      <c r="BD1481" s="161"/>
      <c r="BE1481" s="161"/>
      <c r="BF1481" s="161"/>
      <c r="BG1481" s="161"/>
      <c r="BH1481" s="28"/>
      <c r="BI1481" s="161"/>
      <c r="BJ1481" s="161"/>
      <c r="BK1481" s="161"/>
      <c r="BL1481" s="161"/>
      <c r="BO1481" s="161"/>
      <c r="BP1481" s="161"/>
      <c r="BQ1481" s="161"/>
      <c r="BR1481" s="161"/>
      <c r="BT1481" s="161"/>
      <c r="BU1481" s="161"/>
      <c r="BV1481" s="161"/>
      <c r="BW1481" s="161"/>
      <c r="BY1481" s="28"/>
      <c r="CI1481" s="174"/>
      <c r="CL1481" s="28"/>
      <c r="CO1481" s="28"/>
      <c r="CX1481" s="174"/>
      <c r="DA1481" s="28"/>
      <c r="DD1481" s="28"/>
    </row>
    <row r="1482" spans="47:108">
      <c r="AU1482" s="12"/>
      <c r="AV1482" s="12"/>
      <c r="AW1482" s="12"/>
      <c r="AX1482" s="12"/>
      <c r="AY1482" s="161"/>
      <c r="AZ1482" s="161"/>
      <c r="BA1482" s="161"/>
      <c r="BB1482" s="161"/>
      <c r="BC1482" s="165"/>
      <c r="BD1482" s="161"/>
      <c r="BE1482" s="161"/>
      <c r="BF1482" s="161"/>
      <c r="BG1482" s="161"/>
      <c r="BH1482" s="28"/>
      <c r="BI1482" s="161"/>
      <c r="BJ1482" s="161"/>
      <c r="BK1482" s="161"/>
      <c r="BL1482" s="161"/>
      <c r="BO1482" s="161"/>
      <c r="BP1482" s="161"/>
      <c r="BQ1482" s="161"/>
      <c r="BR1482" s="161"/>
      <c r="BT1482" s="161"/>
      <c r="BU1482" s="161"/>
      <c r="BV1482" s="161"/>
      <c r="BW1482" s="161"/>
      <c r="BY1482" s="28"/>
      <c r="CI1482" s="174"/>
      <c r="CL1482" s="28"/>
      <c r="CO1482" s="28"/>
      <c r="CX1482" s="174"/>
      <c r="DA1482" s="28"/>
      <c r="DD1482" s="28"/>
    </row>
    <row r="1483" spans="47:108">
      <c r="AU1483" s="12"/>
      <c r="AV1483" s="12"/>
      <c r="AW1483" s="12"/>
      <c r="AX1483" s="12"/>
      <c r="AY1483" s="161"/>
      <c r="AZ1483" s="161"/>
      <c r="BA1483" s="161"/>
      <c r="BB1483" s="161"/>
      <c r="BC1483" s="165"/>
      <c r="BD1483" s="161"/>
      <c r="BE1483" s="161"/>
      <c r="BF1483" s="161"/>
      <c r="BG1483" s="161"/>
      <c r="BH1483" s="28"/>
      <c r="BI1483" s="161"/>
      <c r="BJ1483" s="161"/>
      <c r="BK1483" s="161"/>
      <c r="BL1483" s="161"/>
      <c r="BO1483" s="161"/>
      <c r="BP1483" s="161"/>
      <c r="BQ1483" s="161"/>
      <c r="BR1483" s="161"/>
      <c r="BT1483" s="161"/>
      <c r="BU1483" s="161"/>
      <c r="BV1483" s="161"/>
      <c r="BW1483" s="161"/>
      <c r="BY1483" s="28"/>
      <c r="CI1483" s="174"/>
      <c r="CL1483" s="28"/>
      <c r="CO1483" s="28"/>
      <c r="CX1483" s="174"/>
      <c r="DA1483" s="28"/>
      <c r="DD1483" s="28"/>
    </row>
    <row r="1484" spans="47:108">
      <c r="AU1484" s="12"/>
      <c r="AV1484" s="12"/>
      <c r="AW1484" s="12"/>
      <c r="AX1484" s="12"/>
      <c r="AY1484" s="161"/>
      <c r="AZ1484" s="161"/>
      <c r="BA1484" s="161"/>
      <c r="BB1484" s="161"/>
      <c r="BC1484" s="165"/>
      <c r="BD1484" s="161"/>
      <c r="BE1484" s="161"/>
      <c r="BF1484" s="161"/>
      <c r="BG1484" s="161"/>
      <c r="BH1484" s="28"/>
      <c r="BI1484" s="161"/>
      <c r="BJ1484" s="161"/>
      <c r="BK1484" s="161"/>
      <c r="BL1484" s="161"/>
      <c r="BO1484" s="161"/>
      <c r="BP1484" s="161"/>
      <c r="BQ1484" s="161"/>
      <c r="BR1484" s="161"/>
      <c r="BT1484" s="161"/>
      <c r="BU1484" s="161"/>
      <c r="BV1484" s="161"/>
      <c r="BW1484" s="161"/>
      <c r="BY1484" s="28"/>
      <c r="CI1484" s="174"/>
      <c r="CL1484" s="28"/>
      <c r="CO1484" s="28"/>
      <c r="CX1484" s="174"/>
      <c r="DA1484" s="28"/>
      <c r="DD1484" s="28"/>
    </row>
    <row r="1485" spans="47:108">
      <c r="AU1485" s="12"/>
      <c r="AV1485" s="12"/>
      <c r="AW1485" s="12"/>
      <c r="AX1485" s="12"/>
      <c r="AY1485" s="161"/>
      <c r="AZ1485" s="161"/>
      <c r="BA1485" s="161"/>
      <c r="BB1485" s="161"/>
      <c r="BC1485" s="165"/>
      <c r="BD1485" s="161"/>
      <c r="BE1485" s="161"/>
      <c r="BF1485" s="161"/>
      <c r="BG1485" s="161"/>
      <c r="BH1485" s="28"/>
      <c r="BI1485" s="161"/>
      <c r="BJ1485" s="161"/>
      <c r="BK1485" s="161"/>
      <c r="BL1485" s="161"/>
      <c r="BO1485" s="161"/>
      <c r="BP1485" s="161"/>
      <c r="BQ1485" s="161"/>
      <c r="BR1485" s="161"/>
      <c r="BT1485" s="161"/>
      <c r="BU1485" s="161"/>
      <c r="BV1485" s="161"/>
      <c r="BW1485" s="161"/>
      <c r="BY1485" s="28"/>
      <c r="CI1485" s="174"/>
      <c r="CL1485" s="28"/>
      <c r="CO1485" s="28"/>
      <c r="CX1485" s="174"/>
      <c r="DA1485" s="28"/>
      <c r="DD1485" s="28"/>
    </row>
    <row r="1486" spans="47:108">
      <c r="AU1486" s="12"/>
      <c r="AV1486" s="12"/>
      <c r="AW1486" s="12"/>
      <c r="AX1486" s="12"/>
      <c r="AY1486" s="161"/>
      <c r="AZ1486" s="161"/>
      <c r="BA1486" s="161"/>
      <c r="BB1486" s="161"/>
      <c r="BC1486" s="165"/>
      <c r="BD1486" s="161"/>
      <c r="BE1486" s="161"/>
      <c r="BF1486" s="161"/>
      <c r="BG1486" s="161"/>
      <c r="BH1486" s="28"/>
      <c r="BI1486" s="161"/>
      <c r="BJ1486" s="161"/>
      <c r="BK1486" s="161"/>
      <c r="BL1486" s="161"/>
      <c r="BO1486" s="161"/>
      <c r="BP1486" s="161"/>
      <c r="BQ1486" s="161"/>
      <c r="BR1486" s="161"/>
      <c r="BT1486" s="161"/>
      <c r="BU1486" s="161"/>
      <c r="BV1486" s="161"/>
      <c r="BW1486" s="161"/>
      <c r="BY1486" s="28"/>
      <c r="CI1486" s="174"/>
      <c r="CL1486" s="28"/>
      <c r="CO1486" s="28"/>
      <c r="CX1486" s="174"/>
      <c r="DA1486" s="28"/>
      <c r="DD1486" s="28"/>
    </row>
    <row r="1487" spans="47:108">
      <c r="AU1487" s="12"/>
      <c r="AV1487" s="12"/>
      <c r="AW1487" s="12"/>
      <c r="AX1487" s="12"/>
      <c r="AY1487" s="161"/>
      <c r="AZ1487" s="161"/>
      <c r="BA1487" s="161"/>
      <c r="BB1487" s="161"/>
      <c r="BC1487" s="165"/>
      <c r="BD1487" s="161"/>
      <c r="BE1487" s="161"/>
      <c r="BF1487" s="161"/>
      <c r="BG1487" s="161"/>
      <c r="BH1487" s="28"/>
      <c r="BI1487" s="161"/>
      <c r="BJ1487" s="161"/>
      <c r="BK1487" s="161"/>
      <c r="BL1487" s="161"/>
      <c r="BO1487" s="161"/>
      <c r="BP1487" s="161"/>
      <c r="BQ1487" s="161"/>
      <c r="BR1487" s="161"/>
      <c r="BT1487" s="161"/>
      <c r="BU1487" s="161"/>
      <c r="BV1487" s="161"/>
      <c r="BW1487" s="161"/>
      <c r="BY1487" s="28"/>
      <c r="CI1487" s="174"/>
      <c r="CL1487" s="28"/>
      <c r="CO1487" s="28"/>
      <c r="CX1487" s="174"/>
      <c r="DA1487" s="28"/>
      <c r="DD1487" s="28"/>
    </row>
    <row r="1488" spans="47:108">
      <c r="AU1488" s="12"/>
      <c r="AV1488" s="12"/>
      <c r="AW1488" s="12"/>
      <c r="AX1488" s="12"/>
      <c r="AY1488" s="161"/>
      <c r="AZ1488" s="161"/>
      <c r="BA1488" s="161"/>
      <c r="BB1488" s="161"/>
      <c r="BC1488" s="165"/>
      <c r="BD1488" s="161"/>
      <c r="BE1488" s="161"/>
      <c r="BF1488" s="161"/>
      <c r="BG1488" s="161"/>
      <c r="BH1488" s="28"/>
      <c r="BI1488" s="161"/>
      <c r="BJ1488" s="161"/>
      <c r="BK1488" s="161"/>
      <c r="BL1488" s="161"/>
      <c r="BO1488" s="161"/>
      <c r="BP1488" s="161"/>
      <c r="BQ1488" s="161"/>
      <c r="BR1488" s="161"/>
      <c r="BT1488" s="161"/>
      <c r="BU1488" s="161"/>
      <c r="BV1488" s="161"/>
      <c r="BW1488" s="161"/>
      <c r="BY1488" s="28"/>
      <c r="CI1488" s="174"/>
      <c r="CL1488" s="28"/>
      <c r="CO1488" s="28"/>
      <c r="CX1488" s="174"/>
      <c r="DA1488" s="28"/>
      <c r="DD1488" s="28"/>
    </row>
    <row r="1489" spans="47:108">
      <c r="AU1489" s="12"/>
      <c r="AV1489" s="12"/>
      <c r="AW1489" s="12"/>
      <c r="AX1489" s="12"/>
      <c r="AY1489" s="161"/>
      <c r="AZ1489" s="161"/>
      <c r="BA1489" s="161"/>
      <c r="BB1489" s="161"/>
      <c r="BC1489" s="165"/>
      <c r="BD1489" s="161"/>
      <c r="BE1489" s="161"/>
      <c r="BF1489" s="161"/>
      <c r="BG1489" s="161"/>
      <c r="BH1489" s="28"/>
      <c r="BI1489" s="161"/>
      <c r="BJ1489" s="161"/>
      <c r="BK1489" s="161"/>
      <c r="BL1489" s="161"/>
      <c r="BO1489" s="161"/>
      <c r="BP1489" s="161"/>
      <c r="BQ1489" s="161"/>
      <c r="BR1489" s="161"/>
      <c r="BT1489" s="161"/>
      <c r="BU1489" s="161"/>
      <c r="BV1489" s="161"/>
      <c r="BW1489" s="161"/>
      <c r="BY1489" s="28"/>
      <c r="CI1489" s="174"/>
      <c r="CL1489" s="28"/>
      <c r="CO1489" s="28"/>
      <c r="CX1489" s="174"/>
      <c r="DA1489" s="28"/>
      <c r="DD1489" s="28"/>
    </row>
    <row r="1490" spans="47:108">
      <c r="AU1490" s="12"/>
      <c r="AV1490" s="12"/>
      <c r="AW1490" s="12"/>
      <c r="AX1490" s="12"/>
      <c r="AY1490" s="161"/>
      <c r="AZ1490" s="161"/>
      <c r="BA1490" s="161"/>
      <c r="BB1490" s="161"/>
      <c r="BC1490" s="165"/>
      <c r="BD1490" s="161"/>
      <c r="BE1490" s="161"/>
      <c r="BF1490" s="161"/>
      <c r="BG1490" s="161"/>
      <c r="BH1490" s="28"/>
      <c r="BI1490" s="161"/>
      <c r="BJ1490" s="161"/>
      <c r="BK1490" s="161"/>
      <c r="BL1490" s="161"/>
      <c r="BO1490" s="161"/>
      <c r="BP1490" s="161"/>
      <c r="BQ1490" s="161"/>
      <c r="BR1490" s="161"/>
      <c r="BT1490" s="161"/>
      <c r="BU1490" s="161"/>
      <c r="BV1490" s="161"/>
      <c r="BW1490" s="161"/>
      <c r="BY1490" s="28"/>
      <c r="CI1490" s="174"/>
      <c r="CL1490" s="28"/>
      <c r="CO1490" s="28"/>
      <c r="CX1490" s="174"/>
      <c r="DA1490" s="28"/>
      <c r="DD1490" s="28"/>
    </row>
    <row r="1491" spans="47:108">
      <c r="AU1491" s="12"/>
      <c r="AV1491" s="12"/>
      <c r="AW1491" s="12"/>
      <c r="AX1491" s="12"/>
      <c r="AY1491" s="161"/>
      <c r="AZ1491" s="161"/>
      <c r="BA1491" s="161"/>
      <c r="BB1491" s="161"/>
      <c r="BC1491" s="165"/>
      <c r="BD1491" s="161"/>
      <c r="BE1491" s="161"/>
      <c r="BF1491" s="161"/>
      <c r="BG1491" s="161"/>
      <c r="BH1491" s="28"/>
      <c r="BI1491" s="161"/>
      <c r="BJ1491" s="161"/>
      <c r="BK1491" s="161"/>
      <c r="BL1491" s="161"/>
      <c r="BO1491" s="161"/>
      <c r="BP1491" s="161"/>
      <c r="BQ1491" s="161"/>
      <c r="BR1491" s="161"/>
      <c r="BT1491" s="161"/>
      <c r="BU1491" s="161"/>
      <c r="BV1491" s="161"/>
      <c r="BW1491" s="161"/>
      <c r="BY1491" s="28"/>
      <c r="CI1491" s="174"/>
      <c r="CL1491" s="28"/>
      <c r="CO1491" s="28"/>
      <c r="CX1491" s="174"/>
      <c r="DA1491" s="28"/>
      <c r="DD1491" s="28"/>
    </row>
    <row r="1492" spans="47:108">
      <c r="AU1492" s="12"/>
      <c r="AV1492" s="12"/>
      <c r="AW1492" s="12"/>
      <c r="AX1492" s="12"/>
      <c r="AY1492" s="161"/>
      <c r="AZ1492" s="161"/>
      <c r="BA1492" s="161"/>
      <c r="BB1492" s="161"/>
      <c r="BC1492" s="165"/>
      <c r="BD1492" s="161"/>
      <c r="BE1492" s="161"/>
      <c r="BF1492" s="161"/>
      <c r="BG1492" s="161"/>
      <c r="BH1492" s="28"/>
      <c r="BI1492" s="161"/>
      <c r="BJ1492" s="161"/>
      <c r="BK1492" s="161"/>
      <c r="BL1492" s="161"/>
      <c r="BO1492" s="161"/>
      <c r="BP1492" s="161"/>
      <c r="BQ1492" s="161"/>
      <c r="BR1492" s="161"/>
      <c r="BT1492" s="161"/>
      <c r="BU1492" s="161"/>
      <c r="BV1492" s="161"/>
      <c r="BW1492" s="161"/>
      <c r="BY1492" s="28"/>
      <c r="CI1492" s="174"/>
      <c r="CL1492" s="28"/>
      <c r="CO1492" s="28"/>
      <c r="CX1492" s="174"/>
      <c r="DA1492" s="28"/>
      <c r="DD1492" s="28"/>
    </row>
    <row r="1493" spans="47:108">
      <c r="AU1493" s="12"/>
      <c r="AV1493" s="12"/>
      <c r="AW1493" s="12"/>
      <c r="AX1493" s="12"/>
      <c r="AY1493" s="161"/>
      <c r="AZ1493" s="161"/>
      <c r="BA1493" s="161"/>
      <c r="BB1493" s="161"/>
      <c r="BC1493" s="165"/>
      <c r="BD1493" s="161"/>
      <c r="BE1493" s="161"/>
      <c r="BF1493" s="161"/>
      <c r="BG1493" s="161"/>
      <c r="BH1493" s="28"/>
      <c r="BI1493" s="161"/>
      <c r="BJ1493" s="161"/>
      <c r="BK1493" s="161"/>
      <c r="BL1493" s="161"/>
      <c r="BO1493" s="161"/>
      <c r="BP1493" s="161"/>
      <c r="BQ1493" s="161"/>
      <c r="BR1493" s="161"/>
      <c r="BT1493" s="161"/>
      <c r="BU1493" s="161"/>
      <c r="BV1493" s="161"/>
      <c r="BW1493" s="161"/>
      <c r="BY1493" s="28"/>
      <c r="CI1493" s="174"/>
      <c r="CL1493" s="28"/>
      <c r="CO1493" s="28"/>
      <c r="CX1493" s="174"/>
      <c r="DA1493" s="28"/>
      <c r="DD1493" s="28"/>
    </row>
    <row r="1494" spans="47:108">
      <c r="AU1494" s="12"/>
      <c r="AV1494" s="12"/>
      <c r="AW1494" s="12"/>
      <c r="AX1494" s="12"/>
      <c r="AY1494" s="161"/>
      <c r="AZ1494" s="161"/>
      <c r="BA1494" s="161"/>
      <c r="BB1494" s="161"/>
      <c r="BC1494" s="165"/>
      <c r="BD1494" s="161"/>
      <c r="BE1494" s="161"/>
      <c r="BF1494" s="161"/>
      <c r="BG1494" s="161"/>
      <c r="BH1494" s="28"/>
      <c r="BI1494" s="161"/>
      <c r="BJ1494" s="161"/>
      <c r="BK1494" s="161"/>
      <c r="BL1494" s="161"/>
      <c r="BO1494" s="161"/>
      <c r="BP1494" s="161"/>
      <c r="BQ1494" s="161"/>
      <c r="BR1494" s="161"/>
      <c r="BT1494" s="161"/>
      <c r="BU1494" s="161"/>
      <c r="BV1494" s="161"/>
      <c r="BW1494" s="161"/>
      <c r="BY1494" s="28"/>
      <c r="CI1494" s="174"/>
      <c r="CL1494" s="28"/>
      <c r="CO1494" s="28"/>
      <c r="CX1494" s="174"/>
      <c r="DA1494" s="28"/>
      <c r="DD1494" s="28"/>
    </row>
    <row r="1495" spans="47:108">
      <c r="AU1495" s="12"/>
      <c r="AV1495" s="12"/>
      <c r="AW1495" s="12"/>
      <c r="AX1495" s="12"/>
      <c r="AY1495" s="161"/>
      <c r="AZ1495" s="161"/>
      <c r="BA1495" s="161"/>
      <c r="BB1495" s="161"/>
      <c r="BC1495" s="165"/>
      <c r="BD1495" s="161"/>
      <c r="BE1495" s="161"/>
      <c r="BF1495" s="161"/>
      <c r="BG1495" s="161"/>
      <c r="BH1495" s="28"/>
      <c r="BI1495" s="161"/>
      <c r="BJ1495" s="161"/>
      <c r="BK1495" s="161"/>
      <c r="BL1495" s="161"/>
      <c r="BO1495" s="161"/>
      <c r="BP1495" s="161"/>
      <c r="BQ1495" s="161"/>
      <c r="BR1495" s="161"/>
      <c r="BT1495" s="161"/>
      <c r="BU1495" s="161"/>
      <c r="BV1495" s="161"/>
      <c r="BW1495" s="161"/>
      <c r="BY1495" s="28"/>
      <c r="CI1495" s="174"/>
      <c r="CL1495" s="28"/>
      <c r="CO1495" s="28"/>
      <c r="CX1495" s="174"/>
      <c r="DA1495" s="28"/>
      <c r="DD1495" s="28"/>
    </row>
    <row r="1496" spans="47:108">
      <c r="AU1496" s="12"/>
      <c r="AV1496" s="12"/>
      <c r="AW1496" s="12"/>
      <c r="AX1496" s="12"/>
      <c r="AY1496" s="161"/>
      <c r="AZ1496" s="161"/>
      <c r="BA1496" s="161"/>
      <c r="BB1496" s="161"/>
      <c r="BC1496" s="165"/>
      <c r="BD1496" s="161"/>
      <c r="BE1496" s="161"/>
      <c r="BF1496" s="161"/>
      <c r="BG1496" s="161"/>
      <c r="BH1496" s="28"/>
      <c r="BI1496" s="161"/>
      <c r="BJ1496" s="161"/>
      <c r="BK1496" s="161"/>
      <c r="BL1496" s="161"/>
      <c r="BO1496" s="161"/>
      <c r="BP1496" s="161"/>
      <c r="BQ1496" s="161"/>
      <c r="BR1496" s="161"/>
      <c r="BT1496" s="161"/>
      <c r="BU1496" s="161"/>
      <c r="BV1496" s="161"/>
      <c r="BW1496" s="161"/>
      <c r="BY1496" s="28"/>
      <c r="CI1496" s="174"/>
      <c r="CL1496" s="28"/>
      <c r="CO1496" s="28"/>
      <c r="CX1496" s="174"/>
      <c r="DA1496" s="28"/>
      <c r="DD1496" s="28"/>
    </row>
    <row r="1497" spans="47:108">
      <c r="AU1497" s="12"/>
      <c r="AV1497" s="12"/>
      <c r="AW1497" s="12"/>
      <c r="AX1497" s="12"/>
      <c r="AY1497" s="161"/>
      <c r="AZ1497" s="161"/>
      <c r="BA1497" s="161"/>
      <c r="BB1497" s="161"/>
      <c r="BC1497" s="165"/>
      <c r="BD1497" s="161"/>
      <c r="BE1497" s="161"/>
      <c r="BF1497" s="161"/>
      <c r="BG1497" s="161"/>
      <c r="BH1497" s="28"/>
      <c r="BI1497" s="161"/>
      <c r="BJ1497" s="161"/>
      <c r="BK1497" s="161"/>
      <c r="BL1497" s="161"/>
      <c r="BO1497" s="161"/>
      <c r="BP1497" s="161"/>
      <c r="BQ1497" s="161"/>
      <c r="BR1497" s="161"/>
      <c r="BT1497" s="161"/>
      <c r="BU1497" s="161"/>
      <c r="BV1497" s="161"/>
      <c r="BW1497" s="161"/>
      <c r="BY1497" s="28"/>
      <c r="CI1497" s="174"/>
      <c r="CL1497" s="28"/>
      <c r="CO1497" s="28"/>
      <c r="CX1497" s="174"/>
      <c r="DA1497" s="28"/>
      <c r="DD1497" s="28"/>
    </row>
    <row r="1498" spans="47:108">
      <c r="AU1498" s="12"/>
      <c r="AV1498" s="12"/>
      <c r="AW1498" s="12"/>
      <c r="AX1498" s="12"/>
      <c r="AY1498" s="161"/>
      <c r="AZ1498" s="161"/>
      <c r="BA1498" s="161"/>
      <c r="BB1498" s="161"/>
      <c r="BC1498" s="165"/>
      <c r="BD1498" s="161"/>
      <c r="BE1498" s="161"/>
      <c r="BF1498" s="161"/>
      <c r="BG1498" s="161"/>
      <c r="BH1498" s="28"/>
      <c r="BI1498" s="161"/>
      <c r="BJ1498" s="161"/>
      <c r="BK1498" s="161"/>
      <c r="BL1498" s="161"/>
      <c r="BO1498" s="161"/>
      <c r="BP1498" s="161"/>
      <c r="BQ1498" s="161"/>
      <c r="BR1498" s="161"/>
      <c r="BT1498" s="161"/>
      <c r="BU1498" s="161"/>
      <c r="BV1498" s="161"/>
      <c r="BW1498" s="161"/>
      <c r="BY1498" s="28"/>
      <c r="CI1498" s="174"/>
      <c r="CL1498" s="28"/>
      <c r="CO1498" s="28"/>
      <c r="CX1498" s="174"/>
      <c r="DA1498" s="28"/>
      <c r="DD1498" s="28"/>
    </row>
    <row r="1499" spans="47:108">
      <c r="AU1499" s="12"/>
      <c r="AV1499" s="12"/>
      <c r="AW1499" s="12"/>
      <c r="AX1499" s="12"/>
      <c r="AY1499" s="161"/>
      <c r="AZ1499" s="161"/>
      <c r="BA1499" s="161"/>
      <c r="BB1499" s="161"/>
      <c r="BC1499" s="165"/>
      <c r="BD1499" s="161"/>
      <c r="BE1499" s="161"/>
      <c r="BF1499" s="161"/>
      <c r="BG1499" s="161"/>
      <c r="BH1499" s="28"/>
      <c r="BI1499" s="161"/>
      <c r="BJ1499" s="161"/>
      <c r="BK1499" s="161"/>
      <c r="BL1499" s="161"/>
      <c r="BO1499" s="161"/>
      <c r="BP1499" s="161"/>
      <c r="BQ1499" s="161"/>
      <c r="BR1499" s="161"/>
      <c r="BT1499" s="161"/>
      <c r="BU1499" s="161"/>
      <c r="BV1499" s="161"/>
      <c r="BW1499" s="161"/>
      <c r="BY1499" s="28"/>
      <c r="CI1499" s="174"/>
      <c r="CL1499" s="28"/>
      <c r="CO1499" s="28"/>
      <c r="CX1499" s="174"/>
      <c r="DA1499" s="28"/>
      <c r="DD1499" s="28"/>
    </row>
    <row r="1500" spans="47:108">
      <c r="AU1500" s="12"/>
      <c r="AV1500" s="12"/>
      <c r="AW1500" s="12"/>
      <c r="AX1500" s="12"/>
      <c r="AY1500" s="161"/>
      <c r="AZ1500" s="161"/>
      <c r="BA1500" s="161"/>
      <c r="BB1500" s="161"/>
      <c r="BC1500" s="165"/>
      <c r="BD1500" s="161"/>
      <c r="BE1500" s="161"/>
      <c r="BF1500" s="161"/>
      <c r="BG1500" s="161"/>
      <c r="BH1500" s="28"/>
      <c r="BI1500" s="161"/>
      <c r="BJ1500" s="161"/>
      <c r="BK1500" s="161"/>
      <c r="BL1500" s="161"/>
      <c r="BO1500" s="161"/>
      <c r="BP1500" s="161"/>
      <c r="BQ1500" s="161"/>
      <c r="BR1500" s="161"/>
      <c r="BT1500" s="161"/>
      <c r="BU1500" s="161"/>
      <c r="BV1500" s="161"/>
      <c r="BW1500" s="161"/>
      <c r="BY1500" s="28"/>
      <c r="CI1500" s="174"/>
      <c r="CL1500" s="28"/>
      <c r="CO1500" s="28"/>
      <c r="CX1500" s="174"/>
      <c r="DA1500" s="28"/>
      <c r="DD1500" s="28"/>
    </row>
    <row r="1501" spans="47:108">
      <c r="AU1501" s="12"/>
      <c r="AV1501" s="12"/>
      <c r="AW1501" s="12"/>
      <c r="AX1501" s="12"/>
      <c r="AY1501" s="161"/>
      <c r="AZ1501" s="161"/>
      <c r="BA1501" s="161"/>
      <c r="BB1501" s="161"/>
      <c r="BC1501" s="165"/>
      <c r="BD1501" s="161"/>
      <c r="BE1501" s="161"/>
      <c r="BF1501" s="161"/>
      <c r="BG1501" s="161"/>
      <c r="BH1501" s="28"/>
      <c r="BI1501" s="161"/>
      <c r="BJ1501" s="161"/>
      <c r="BK1501" s="161"/>
      <c r="BL1501" s="161"/>
      <c r="BO1501" s="161"/>
      <c r="BP1501" s="161"/>
      <c r="BQ1501" s="161"/>
      <c r="BR1501" s="161"/>
      <c r="BT1501" s="161"/>
      <c r="BU1501" s="161"/>
      <c r="BV1501" s="161"/>
      <c r="BW1501" s="161"/>
      <c r="BY1501" s="28"/>
      <c r="CI1501" s="174"/>
      <c r="CL1501" s="28"/>
      <c r="CO1501" s="28"/>
      <c r="CX1501" s="174"/>
      <c r="DA1501" s="28"/>
      <c r="DD1501" s="28"/>
    </row>
    <row r="1502" spans="47:108">
      <c r="AU1502" s="12"/>
      <c r="AV1502" s="12"/>
      <c r="AW1502" s="12"/>
      <c r="AX1502" s="12"/>
      <c r="AY1502" s="161"/>
      <c r="AZ1502" s="161"/>
      <c r="BA1502" s="161"/>
      <c r="BB1502" s="161"/>
      <c r="BC1502" s="165"/>
      <c r="BD1502" s="161"/>
      <c r="BE1502" s="161"/>
      <c r="BF1502" s="161"/>
      <c r="BG1502" s="161"/>
      <c r="BH1502" s="28"/>
      <c r="BI1502" s="161"/>
      <c r="BJ1502" s="161"/>
      <c r="BK1502" s="161"/>
      <c r="BL1502" s="161"/>
      <c r="BO1502" s="161"/>
      <c r="BP1502" s="161"/>
      <c r="BQ1502" s="161"/>
      <c r="BR1502" s="161"/>
      <c r="BT1502" s="161"/>
      <c r="BU1502" s="161"/>
      <c r="BV1502" s="161"/>
      <c r="BW1502" s="161"/>
      <c r="BY1502" s="28"/>
      <c r="CI1502" s="174"/>
      <c r="CL1502" s="28"/>
      <c r="CO1502" s="28"/>
      <c r="CX1502" s="174"/>
      <c r="DA1502" s="28"/>
      <c r="DD1502" s="28"/>
    </row>
    <row r="1503" spans="47:108">
      <c r="AU1503" s="12"/>
      <c r="AV1503" s="12"/>
      <c r="AW1503" s="12"/>
      <c r="AX1503" s="12"/>
      <c r="AY1503" s="161"/>
      <c r="AZ1503" s="161"/>
      <c r="BA1503" s="161"/>
      <c r="BB1503" s="161"/>
      <c r="BC1503" s="165"/>
      <c r="BD1503" s="161"/>
      <c r="BE1503" s="161"/>
      <c r="BF1503" s="161"/>
      <c r="BG1503" s="161"/>
      <c r="BH1503" s="28"/>
      <c r="BI1503" s="161"/>
      <c r="BJ1503" s="161"/>
      <c r="BK1503" s="161"/>
      <c r="BL1503" s="161"/>
      <c r="BO1503" s="161"/>
      <c r="BP1503" s="161"/>
      <c r="BQ1503" s="161"/>
      <c r="BR1503" s="161"/>
      <c r="BT1503" s="161"/>
      <c r="BU1503" s="161"/>
      <c r="BV1503" s="161"/>
      <c r="BW1503" s="161"/>
      <c r="BY1503" s="28"/>
      <c r="CI1503" s="174"/>
      <c r="CL1503" s="28"/>
      <c r="CO1503" s="28"/>
      <c r="CX1503" s="174"/>
      <c r="DA1503" s="28"/>
      <c r="DD1503" s="28"/>
    </row>
    <row r="1504" spans="47:108">
      <c r="AU1504" s="12"/>
      <c r="AV1504" s="12"/>
      <c r="AW1504" s="12"/>
      <c r="AX1504" s="12"/>
      <c r="AY1504" s="161"/>
      <c r="AZ1504" s="161"/>
      <c r="BA1504" s="161"/>
      <c r="BB1504" s="161"/>
      <c r="BC1504" s="165"/>
      <c r="BD1504" s="161"/>
      <c r="BE1504" s="161"/>
      <c r="BF1504" s="161"/>
      <c r="BG1504" s="161"/>
      <c r="BH1504" s="28"/>
      <c r="BI1504" s="161"/>
      <c r="BJ1504" s="161"/>
      <c r="BK1504" s="161"/>
      <c r="BL1504" s="161"/>
      <c r="BO1504" s="161"/>
      <c r="BP1504" s="161"/>
      <c r="BQ1504" s="161"/>
      <c r="BR1504" s="161"/>
      <c r="BT1504" s="161"/>
      <c r="BU1504" s="161"/>
      <c r="BV1504" s="161"/>
      <c r="BW1504" s="161"/>
      <c r="BY1504" s="28"/>
      <c r="CI1504" s="174"/>
      <c r="CL1504" s="28"/>
      <c r="CO1504" s="28"/>
      <c r="CX1504" s="174"/>
      <c r="DA1504" s="28"/>
      <c r="DD1504" s="28"/>
    </row>
    <row r="1505" spans="47:108">
      <c r="AU1505" s="12"/>
      <c r="AV1505" s="12"/>
      <c r="AW1505" s="12"/>
      <c r="AX1505" s="12"/>
      <c r="AY1505" s="161"/>
      <c r="AZ1505" s="161"/>
      <c r="BA1505" s="161"/>
      <c r="BB1505" s="161"/>
      <c r="BC1505" s="165"/>
      <c r="BD1505" s="161"/>
      <c r="BE1505" s="161"/>
      <c r="BF1505" s="161"/>
      <c r="BG1505" s="161"/>
      <c r="BH1505" s="28"/>
      <c r="BI1505" s="161"/>
      <c r="BJ1505" s="161"/>
      <c r="BK1505" s="161"/>
      <c r="BL1505" s="161"/>
      <c r="BO1505" s="161"/>
      <c r="BP1505" s="161"/>
      <c r="BQ1505" s="161"/>
      <c r="BR1505" s="161"/>
      <c r="BT1505" s="161"/>
      <c r="BU1505" s="161"/>
      <c r="BV1505" s="161"/>
      <c r="BW1505" s="161"/>
      <c r="BY1505" s="28"/>
      <c r="CI1505" s="174"/>
      <c r="CL1505" s="28"/>
      <c r="CO1505" s="28"/>
      <c r="CX1505" s="174"/>
      <c r="DA1505" s="28"/>
      <c r="DD1505" s="28"/>
    </row>
    <row r="1506" spans="47:108">
      <c r="AU1506" s="12"/>
      <c r="AV1506" s="12"/>
      <c r="AW1506" s="12"/>
      <c r="AX1506" s="12"/>
      <c r="AY1506" s="161"/>
      <c r="AZ1506" s="161"/>
      <c r="BA1506" s="161"/>
      <c r="BB1506" s="161"/>
      <c r="BC1506" s="165"/>
      <c r="BD1506" s="161"/>
      <c r="BE1506" s="161"/>
      <c r="BF1506" s="161"/>
      <c r="BG1506" s="161"/>
      <c r="BH1506" s="28"/>
      <c r="BI1506" s="161"/>
      <c r="BJ1506" s="161"/>
      <c r="BK1506" s="161"/>
      <c r="BL1506" s="161"/>
      <c r="BO1506" s="161"/>
      <c r="BP1506" s="161"/>
      <c r="BQ1506" s="161"/>
      <c r="BR1506" s="161"/>
      <c r="BT1506" s="161"/>
      <c r="BU1506" s="161"/>
      <c r="BV1506" s="161"/>
      <c r="BW1506" s="161"/>
      <c r="BY1506" s="28"/>
      <c r="CI1506" s="174"/>
      <c r="CL1506" s="28"/>
      <c r="CO1506" s="28"/>
      <c r="CX1506" s="174"/>
      <c r="DA1506" s="28"/>
      <c r="DD1506" s="28"/>
    </row>
    <row r="1507" spans="47:108">
      <c r="AU1507" s="12"/>
      <c r="AV1507" s="12"/>
      <c r="AW1507" s="12"/>
      <c r="AX1507" s="12"/>
      <c r="AY1507" s="161"/>
      <c r="AZ1507" s="161"/>
      <c r="BA1507" s="161"/>
      <c r="BB1507" s="161"/>
      <c r="BC1507" s="165"/>
      <c r="BD1507" s="161"/>
      <c r="BE1507" s="161"/>
      <c r="BF1507" s="161"/>
      <c r="BG1507" s="161"/>
      <c r="BH1507" s="28"/>
      <c r="BI1507" s="161"/>
      <c r="BJ1507" s="161"/>
      <c r="BK1507" s="161"/>
      <c r="BL1507" s="161"/>
      <c r="BO1507" s="161"/>
      <c r="BP1507" s="161"/>
      <c r="BQ1507" s="161"/>
      <c r="BR1507" s="161"/>
      <c r="BT1507" s="161"/>
      <c r="BU1507" s="161"/>
      <c r="BV1507" s="161"/>
      <c r="BW1507" s="161"/>
      <c r="BY1507" s="28"/>
      <c r="CI1507" s="174"/>
      <c r="CL1507" s="28"/>
      <c r="CO1507" s="28"/>
      <c r="CX1507" s="174"/>
      <c r="DA1507" s="28"/>
      <c r="DD1507" s="28"/>
    </row>
    <row r="1508" spans="47:108">
      <c r="AU1508" s="12"/>
      <c r="AV1508" s="12"/>
      <c r="AW1508" s="12"/>
      <c r="AX1508" s="12"/>
      <c r="AY1508" s="161"/>
      <c r="AZ1508" s="161"/>
      <c r="BA1508" s="161"/>
      <c r="BB1508" s="161"/>
      <c r="BC1508" s="165"/>
      <c r="BD1508" s="161"/>
      <c r="BE1508" s="161"/>
      <c r="BF1508" s="161"/>
      <c r="BG1508" s="161"/>
      <c r="BH1508" s="28"/>
      <c r="BI1508" s="161"/>
      <c r="BJ1508" s="161"/>
      <c r="BK1508" s="161"/>
      <c r="BL1508" s="161"/>
      <c r="BO1508" s="161"/>
      <c r="BP1508" s="161"/>
      <c r="BQ1508" s="161"/>
      <c r="BR1508" s="161"/>
      <c r="BT1508" s="161"/>
      <c r="BU1508" s="161"/>
      <c r="BV1508" s="161"/>
      <c r="BW1508" s="161"/>
      <c r="BY1508" s="28"/>
      <c r="CI1508" s="174"/>
      <c r="CL1508" s="28"/>
      <c r="CO1508" s="28"/>
      <c r="CX1508" s="174"/>
      <c r="DA1508" s="28"/>
      <c r="DD1508" s="28"/>
    </row>
    <row r="1509" spans="47:108">
      <c r="AU1509" s="12"/>
      <c r="AV1509" s="12"/>
      <c r="AW1509" s="12"/>
      <c r="AX1509" s="12"/>
      <c r="AY1509" s="161"/>
      <c r="AZ1509" s="161"/>
      <c r="BA1509" s="161"/>
      <c r="BB1509" s="161"/>
      <c r="BC1509" s="165"/>
      <c r="BD1509" s="161"/>
      <c r="BE1509" s="161"/>
      <c r="BF1509" s="161"/>
      <c r="BG1509" s="161"/>
      <c r="BH1509" s="28"/>
      <c r="BI1509" s="161"/>
      <c r="BJ1509" s="161"/>
      <c r="BK1509" s="161"/>
      <c r="BL1509" s="161"/>
      <c r="BO1509" s="161"/>
      <c r="BP1509" s="161"/>
      <c r="BQ1509" s="161"/>
      <c r="BR1509" s="161"/>
      <c r="BT1509" s="161"/>
      <c r="BU1509" s="161"/>
      <c r="BV1509" s="161"/>
      <c r="BW1509" s="161"/>
      <c r="BY1509" s="28"/>
      <c r="CI1509" s="174"/>
      <c r="CL1509" s="28"/>
      <c r="CO1509" s="28"/>
      <c r="CX1509" s="174"/>
      <c r="DA1509" s="28"/>
      <c r="DD1509" s="28"/>
    </row>
    <row r="1510" spans="47:108">
      <c r="AU1510" s="12"/>
      <c r="AV1510" s="12"/>
      <c r="AW1510" s="12"/>
      <c r="AX1510" s="12"/>
      <c r="AY1510" s="161"/>
      <c r="AZ1510" s="161"/>
      <c r="BA1510" s="161"/>
      <c r="BB1510" s="161"/>
      <c r="BC1510" s="165"/>
      <c r="BD1510" s="161"/>
      <c r="BE1510" s="161"/>
      <c r="BF1510" s="161"/>
      <c r="BG1510" s="161"/>
      <c r="BH1510" s="28"/>
      <c r="BI1510" s="161"/>
      <c r="BJ1510" s="161"/>
      <c r="BK1510" s="161"/>
      <c r="BL1510" s="161"/>
      <c r="BO1510" s="161"/>
      <c r="BP1510" s="161"/>
      <c r="BQ1510" s="161"/>
      <c r="BR1510" s="161"/>
      <c r="BT1510" s="161"/>
      <c r="BU1510" s="161"/>
      <c r="BV1510" s="161"/>
      <c r="BW1510" s="161"/>
      <c r="BY1510" s="28"/>
      <c r="CI1510" s="174"/>
      <c r="CL1510" s="28"/>
      <c r="CO1510" s="28"/>
      <c r="CX1510" s="174"/>
      <c r="DA1510" s="28"/>
      <c r="DD1510" s="28"/>
    </row>
    <row r="1511" spans="47:108">
      <c r="AU1511" s="12"/>
      <c r="AV1511" s="12"/>
      <c r="AW1511" s="12"/>
      <c r="AX1511" s="12"/>
      <c r="AY1511" s="161"/>
      <c r="AZ1511" s="161"/>
      <c r="BA1511" s="161"/>
      <c r="BB1511" s="161"/>
      <c r="BC1511" s="165"/>
      <c r="BD1511" s="161"/>
      <c r="BE1511" s="161"/>
      <c r="BF1511" s="161"/>
      <c r="BG1511" s="161"/>
      <c r="BH1511" s="28"/>
      <c r="BI1511" s="161"/>
      <c r="BJ1511" s="161"/>
      <c r="BK1511" s="161"/>
      <c r="BL1511" s="161"/>
      <c r="BO1511" s="161"/>
      <c r="BP1511" s="161"/>
      <c r="BQ1511" s="161"/>
      <c r="BR1511" s="161"/>
      <c r="BT1511" s="161"/>
      <c r="BU1511" s="161"/>
      <c r="BV1511" s="161"/>
      <c r="BW1511" s="161"/>
      <c r="BY1511" s="28"/>
      <c r="CI1511" s="174"/>
      <c r="CL1511" s="28"/>
      <c r="CO1511" s="28"/>
      <c r="CX1511" s="174"/>
      <c r="DA1511" s="28"/>
      <c r="DD1511" s="28"/>
    </row>
    <row r="1512" spans="47:108">
      <c r="AU1512" s="12"/>
      <c r="AV1512" s="12"/>
      <c r="AW1512" s="12"/>
      <c r="AX1512" s="12"/>
      <c r="AY1512" s="161"/>
      <c r="AZ1512" s="161"/>
      <c r="BA1512" s="161"/>
      <c r="BB1512" s="161"/>
      <c r="BC1512" s="165"/>
      <c r="BD1512" s="161"/>
      <c r="BE1512" s="161"/>
      <c r="BF1512" s="161"/>
      <c r="BG1512" s="161"/>
      <c r="BH1512" s="28"/>
      <c r="BI1512" s="161"/>
      <c r="BJ1512" s="161"/>
      <c r="BK1512" s="161"/>
      <c r="BL1512" s="161"/>
      <c r="BO1512" s="161"/>
      <c r="BP1512" s="161"/>
      <c r="BQ1512" s="161"/>
      <c r="BR1512" s="161"/>
      <c r="BT1512" s="161"/>
      <c r="BU1512" s="161"/>
      <c r="BV1512" s="161"/>
      <c r="BW1512" s="161"/>
      <c r="BY1512" s="28"/>
      <c r="CI1512" s="174"/>
      <c r="CL1512" s="28"/>
      <c r="CO1512" s="28"/>
      <c r="CX1512" s="174"/>
      <c r="DA1512" s="28"/>
      <c r="DD1512" s="28"/>
    </row>
    <row r="1513" spans="47:108">
      <c r="AU1513" s="12"/>
      <c r="AV1513" s="12"/>
      <c r="AW1513" s="12"/>
      <c r="AX1513" s="12"/>
      <c r="AY1513" s="161"/>
      <c r="AZ1513" s="161"/>
      <c r="BA1513" s="161"/>
      <c r="BB1513" s="161"/>
      <c r="BC1513" s="165"/>
      <c r="BD1513" s="161"/>
      <c r="BE1513" s="161"/>
      <c r="BF1513" s="161"/>
      <c r="BG1513" s="161"/>
      <c r="BH1513" s="28"/>
      <c r="BI1513" s="161"/>
      <c r="BJ1513" s="161"/>
      <c r="BK1513" s="161"/>
      <c r="BL1513" s="161"/>
      <c r="BO1513" s="161"/>
      <c r="BP1513" s="161"/>
      <c r="BQ1513" s="161"/>
      <c r="BR1513" s="161"/>
      <c r="BT1513" s="161"/>
      <c r="BU1513" s="161"/>
      <c r="BV1513" s="161"/>
      <c r="BW1513" s="161"/>
      <c r="BY1513" s="28"/>
      <c r="CI1513" s="174"/>
      <c r="CL1513" s="28"/>
      <c r="CO1513" s="28"/>
      <c r="CX1513" s="174"/>
      <c r="DA1513" s="28"/>
      <c r="DD1513" s="28"/>
    </row>
    <row r="1514" spans="47:108">
      <c r="AU1514" s="12"/>
      <c r="AV1514" s="12"/>
      <c r="AW1514" s="12"/>
      <c r="AX1514" s="12"/>
      <c r="AY1514" s="161"/>
      <c r="AZ1514" s="161"/>
      <c r="BA1514" s="161"/>
      <c r="BB1514" s="161"/>
      <c r="BC1514" s="165"/>
      <c r="BD1514" s="161"/>
      <c r="BE1514" s="161"/>
      <c r="BF1514" s="161"/>
      <c r="BG1514" s="161"/>
      <c r="BH1514" s="28"/>
      <c r="BI1514" s="161"/>
      <c r="BJ1514" s="161"/>
      <c r="BK1514" s="161"/>
      <c r="BL1514" s="161"/>
      <c r="BO1514" s="161"/>
      <c r="BP1514" s="161"/>
      <c r="BQ1514" s="161"/>
      <c r="BR1514" s="161"/>
      <c r="BT1514" s="161"/>
      <c r="BU1514" s="161"/>
      <c r="BV1514" s="161"/>
      <c r="BW1514" s="161"/>
      <c r="BY1514" s="28"/>
      <c r="CI1514" s="174"/>
      <c r="CL1514" s="28"/>
      <c r="CO1514" s="28"/>
      <c r="CX1514" s="174"/>
      <c r="DA1514" s="28"/>
      <c r="DD1514" s="28"/>
    </row>
    <row r="1515" spans="47:108">
      <c r="AU1515" s="12"/>
      <c r="AV1515" s="12"/>
      <c r="AW1515" s="12"/>
      <c r="AX1515" s="12"/>
      <c r="AY1515" s="161"/>
      <c r="AZ1515" s="161"/>
      <c r="BA1515" s="161"/>
      <c r="BB1515" s="161"/>
      <c r="BC1515" s="165"/>
      <c r="BD1515" s="161"/>
      <c r="BE1515" s="161"/>
      <c r="BF1515" s="161"/>
      <c r="BG1515" s="161"/>
      <c r="BH1515" s="28"/>
      <c r="BI1515" s="161"/>
      <c r="BJ1515" s="161"/>
      <c r="BK1515" s="161"/>
      <c r="BL1515" s="161"/>
      <c r="BO1515" s="161"/>
      <c r="BP1515" s="161"/>
      <c r="BQ1515" s="161"/>
      <c r="BR1515" s="161"/>
      <c r="BT1515" s="161"/>
      <c r="BU1515" s="161"/>
      <c r="BV1515" s="161"/>
      <c r="BW1515" s="161"/>
      <c r="BY1515" s="28"/>
      <c r="CI1515" s="174"/>
      <c r="CL1515" s="28"/>
      <c r="CO1515" s="28"/>
      <c r="CX1515" s="174"/>
      <c r="DA1515" s="28"/>
      <c r="DD1515" s="28"/>
    </row>
    <row r="1516" spans="47:108">
      <c r="AU1516" s="12"/>
      <c r="AV1516" s="12"/>
      <c r="AW1516" s="12"/>
      <c r="AX1516" s="12"/>
      <c r="AY1516" s="161"/>
      <c r="AZ1516" s="161"/>
      <c r="BA1516" s="161"/>
      <c r="BB1516" s="161"/>
      <c r="BC1516" s="165"/>
      <c r="BD1516" s="161"/>
      <c r="BE1516" s="161"/>
      <c r="BF1516" s="161"/>
      <c r="BG1516" s="161"/>
      <c r="BH1516" s="28"/>
      <c r="BI1516" s="161"/>
      <c r="BJ1516" s="161"/>
      <c r="BK1516" s="161"/>
      <c r="BL1516" s="161"/>
      <c r="BO1516" s="161"/>
      <c r="BP1516" s="161"/>
      <c r="BQ1516" s="161"/>
      <c r="BR1516" s="161"/>
      <c r="BT1516" s="161"/>
      <c r="BU1516" s="161"/>
      <c r="BV1516" s="161"/>
      <c r="BW1516" s="161"/>
      <c r="BY1516" s="28"/>
      <c r="CI1516" s="174"/>
      <c r="CL1516" s="28"/>
      <c r="CO1516" s="28"/>
      <c r="CX1516" s="174"/>
      <c r="DA1516" s="28"/>
      <c r="DD1516" s="28"/>
    </row>
    <row r="1517" spans="47:108">
      <c r="AU1517" s="12"/>
      <c r="AV1517" s="12"/>
      <c r="AW1517" s="12"/>
      <c r="AX1517" s="12"/>
      <c r="AY1517" s="161"/>
      <c r="AZ1517" s="161"/>
      <c r="BA1517" s="161"/>
      <c r="BB1517" s="161"/>
      <c r="BC1517" s="165"/>
      <c r="BD1517" s="161"/>
      <c r="BE1517" s="161"/>
      <c r="BF1517" s="161"/>
      <c r="BG1517" s="161"/>
      <c r="BH1517" s="28"/>
      <c r="BI1517" s="161"/>
      <c r="BJ1517" s="161"/>
      <c r="BK1517" s="161"/>
      <c r="BL1517" s="161"/>
      <c r="BO1517" s="161"/>
      <c r="BP1517" s="161"/>
      <c r="BQ1517" s="161"/>
      <c r="BR1517" s="161"/>
      <c r="BT1517" s="161"/>
      <c r="BU1517" s="161"/>
      <c r="BV1517" s="161"/>
      <c r="BW1517" s="161"/>
      <c r="BY1517" s="28"/>
      <c r="CI1517" s="174"/>
      <c r="CL1517" s="28"/>
      <c r="CO1517" s="28"/>
      <c r="CX1517" s="174"/>
      <c r="DA1517" s="28"/>
      <c r="DD1517" s="28"/>
    </row>
    <row r="1518" spans="47:108">
      <c r="AU1518" s="12"/>
      <c r="AV1518" s="12"/>
      <c r="AW1518" s="12"/>
      <c r="AX1518" s="12"/>
      <c r="AY1518" s="161"/>
      <c r="AZ1518" s="161"/>
      <c r="BA1518" s="161"/>
      <c r="BB1518" s="161"/>
      <c r="BC1518" s="165"/>
      <c r="BD1518" s="161"/>
      <c r="BE1518" s="161"/>
      <c r="BF1518" s="161"/>
      <c r="BG1518" s="161"/>
      <c r="BH1518" s="28"/>
      <c r="BI1518" s="161"/>
      <c r="BJ1518" s="161"/>
      <c r="BK1518" s="161"/>
      <c r="BL1518" s="161"/>
      <c r="BO1518" s="161"/>
      <c r="BP1518" s="161"/>
      <c r="BQ1518" s="161"/>
      <c r="BR1518" s="161"/>
      <c r="BT1518" s="161"/>
      <c r="BU1518" s="161"/>
      <c r="BV1518" s="161"/>
      <c r="BW1518" s="161"/>
      <c r="BY1518" s="28"/>
      <c r="CI1518" s="174"/>
      <c r="CL1518" s="28"/>
      <c r="CO1518" s="28"/>
      <c r="CX1518" s="174"/>
      <c r="DA1518" s="28"/>
      <c r="DD1518" s="28"/>
    </row>
    <row r="1519" spans="47:108">
      <c r="AU1519" s="12"/>
      <c r="AV1519" s="12"/>
      <c r="AW1519" s="12"/>
      <c r="AX1519" s="12"/>
      <c r="AY1519" s="161"/>
      <c r="AZ1519" s="161"/>
      <c r="BA1519" s="161"/>
      <c r="BB1519" s="161"/>
      <c r="BC1519" s="165"/>
      <c r="BD1519" s="161"/>
      <c r="BE1519" s="161"/>
      <c r="BF1519" s="161"/>
      <c r="BG1519" s="161"/>
      <c r="BH1519" s="28"/>
      <c r="BI1519" s="161"/>
      <c r="BJ1519" s="161"/>
      <c r="BK1519" s="161"/>
      <c r="BL1519" s="161"/>
      <c r="BO1519" s="161"/>
      <c r="BP1519" s="161"/>
      <c r="BQ1519" s="161"/>
      <c r="BR1519" s="161"/>
      <c r="BT1519" s="161"/>
      <c r="BU1519" s="161"/>
      <c r="BV1519" s="161"/>
      <c r="BW1519" s="161"/>
      <c r="BY1519" s="28"/>
      <c r="CI1519" s="174"/>
      <c r="CL1519" s="28"/>
      <c r="CO1519" s="28"/>
      <c r="CX1519" s="174"/>
      <c r="DA1519" s="28"/>
      <c r="DD1519" s="28"/>
    </row>
    <row r="1520" spans="47:108">
      <c r="AU1520" s="12"/>
      <c r="AV1520" s="12"/>
      <c r="AW1520" s="12"/>
      <c r="AX1520" s="12"/>
      <c r="AY1520" s="161"/>
      <c r="AZ1520" s="161"/>
      <c r="BA1520" s="161"/>
      <c r="BB1520" s="161"/>
      <c r="BC1520" s="165"/>
      <c r="BD1520" s="161"/>
      <c r="BE1520" s="161"/>
      <c r="BF1520" s="161"/>
      <c r="BG1520" s="161"/>
      <c r="BH1520" s="28"/>
      <c r="BI1520" s="161"/>
      <c r="BJ1520" s="161"/>
      <c r="BK1520" s="161"/>
      <c r="BL1520" s="161"/>
      <c r="BO1520" s="161"/>
      <c r="BP1520" s="161"/>
      <c r="BQ1520" s="161"/>
      <c r="BR1520" s="161"/>
      <c r="BT1520" s="161"/>
      <c r="BU1520" s="161"/>
      <c r="BV1520" s="161"/>
      <c r="BW1520" s="161"/>
      <c r="BY1520" s="28"/>
      <c r="CI1520" s="174"/>
      <c r="CL1520" s="28"/>
      <c r="CO1520" s="28"/>
      <c r="CX1520" s="174"/>
      <c r="DA1520" s="28"/>
      <c r="DD1520" s="28"/>
    </row>
    <row r="1521" spans="47:108">
      <c r="AU1521" s="12"/>
      <c r="AV1521" s="12"/>
      <c r="AW1521" s="12"/>
      <c r="AX1521" s="12"/>
      <c r="AY1521" s="161"/>
      <c r="AZ1521" s="161"/>
      <c r="BA1521" s="161"/>
      <c r="BB1521" s="161"/>
      <c r="BC1521" s="165"/>
      <c r="BD1521" s="161"/>
      <c r="BE1521" s="161"/>
      <c r="BF1521" s="161"/>
      <c r="BG1521" s="161"/>
      <c r="BH1521" s="28"/>
      <c r="BI1521" s="161"/>
      <c r="BJ1521" s="161"/>
      <c r="BK1521" s="161"/>
      <c r="BL1521" s="161"/>
      <c r="BO1521" s="161"/>
      <c r="BP1521" s="161"/>
      <c r="BQ1521" s="161"/>
      <c r="BR1521" s="161"/>
      <c r="BT1521" s="161"/>
      <c r="BU1521" s="161"/>
      <c r="BV1521" s="161"/>
      <c r="BW1521" s="161"/>
      <c r="BY1521" s="28"/>
      <c r="CI1521" s="174"/>
      <c r="CL1521" s="28"/>
      <c r="CO1521" s="28"/>
      <c r="CX1521" s="174"/>
      <c r="DA1521" s="28"/>
      <c r="DD1521" s="28"/>
    </row>
    <row r="1522" spans="47:108">
      <c r="AU1522" s="12"/>
      <c r="AV1522" s="12"/>
      <c r="AW1522" s="12"/>
      <c r="AX1522" s="12"/>
      <c r="AY1522" s="161"/>
      <c r="AZ1522" s="161"/>
      <c r="BA1522" s="161"/>
      <c r="BB1522" s="161"/>
      <c r="BC1522" s="165"/>
      <c r="BD1522" s="161"/>
      <c r="BE1522" s="161"/>
      <c r="BF1522" s="161"/>
      <c r="BG1522" s="161"/>
      <c r="BH1522" s="28"/>
      <c r="BI1522" s="161"/>
      <c r="BJ1522" s="161"/>
      <c r="BK1522" s="161"/>
      <c r="BL1522" s="161"/>
      <c r="BO1522" s="161"/>
      <c r="BP1522" s="161"/>
      <c r="BQ1522" s="161"/>
      <c r="BR1522" s="161"/>
      <c r="BT1522" s="161"/>
      <c r="BU1522" s="161"/>
      <c r="BV1522" s="161"/>
      <c r="BW1522" s="161"/>
      <c r="BY1522" s="28"/>
      <c r="CI1522" s="174"/>
      <c r="CL1522" s="28"/>
      <c r="CO1522" s="28"/>
      <c r="CX1522" s="174"/>
      <c r="DA1522" s="28"/>
      <c r="DD1522" s="28"/>
    </row>
    <row r="1523" spans="47:108">
      <c r="AU1523" s="12"/>
      <c r="AV1523" s="12"/>
      <c r="AW1523" s="12"/>
      <c r="AX1523" s="12"/>
      <c r="AY1523" s="161"/>
      <c r="AZ1523" s="161"/>
      <c r="BA1523" s="161"/>
      <c r="BB1523" s="161"/>
      <c r="BC1523" s="165"/>
      <c r="BD1523" s="161"/>
      <c r="BE1523" s="161"/>
      <c r="BF1523" s="161"/>
      <c r="BG1523" s="161"/>
      <c r="BH1523" s="28"/>
      <c r="BI1523" s="161"/>
      <c r="BJ1523" s="161"/>
      <c r="BK1523" s="161"/>
      <c r="BL1523" s="161"/>
      <c r="BO1523" s="161"/>
      <c r="BP1523" s="161"/>
      <c r="BQ1523" s="161"/>
      <c r="BR1523" s="161"/>
      <c r="BT1523" s="161"/>
      <c r="BU1523" s="161"/>
      <c r="BV1523" s="161"/>
      <c r="BW1523" s="161"/>
      <c r="BY1523" s="28"/>
      <c r="CI1523" s="174"/>
      <c r="CL1523" s="28"/>
      <c r="CO1523" s="28"/>
      <c r="CX1523" s="174"/>
      <c r="DA1523" s="28"/>
      <c r="DD1523" s="28"/>
    </row>
    <row r="1524" spans="47:108">
      <c r="AU1524" s="12"/>
      <c r="AV1524" s="12"/>
      <c r="AW1524" s="12"/>
      <c r="AX1524" s="12"/>
      <c r="AY1524" s="161"/>
      <c r="AZ1524" s="161"/>
      <c r="BA1524" s="161"/>
      <c r="BB1524" s="161"/>
      <c r="BC1524" s="165"/>
      <c r="BD1524" s="161"/>
      <c r="BE1524" s="161"/>
      <c r="BF1524" s="161"/>
      <c r="BG1524" s="161"/>
      <c r="BH1524" s="28"/>
      <c r="BI1524" s="161"/>
      <c r="BJ1524" s="161"/>
      <c r="BK1524" s="161"/>
      <c r="BL1524" s="161"/>
      <c r="BO1524" s="161"/>
      <c r="BP1524" s="161"/>
      <c r="BQ1524" s="161"/>
      <c r="BR1524" s="161"/>
      <c r="BT1524" s="161"/>
      <c r="BU1524" s="161"/>
      <c r="BV1524" s="161"/>
      <c r="BW1524" s="161"/>
      <c r="BY1524" s="28"/>
      <c r="CI1524" s="174"/>
      <c r="CL1524" s="28"/>
      <c r="CO1524" s="28"/>
      <c r="CX1524" s="174"/>
      <c r="DA1524" s="28"/>
      <c r="DD1524" s="28"/>
    </row>
    <row r="1525" spans="47:108">
      <c r="AU1525" s="12"/>
      <c r="AV1525" s="12"/>
      <c r="AW1525" s="12"/>
      <c r="AX1525" s="12"/>
      <c r="AY1525" s="161"/>
      <c r="AZ1525" s="161"/>
      <c r="BA1525" s="161"/>
      <c r="BB1525" s="161"/>
      <c r="BC1525" s="165"/>
      <c r="BD1525" s="161"/>
      <c r="BE1525" s="161"/>
      <c r="BF1525" s="161"/>
      <c r="BG1525" s="161"/>
      <c r="BH1525" s="28"/>
      <c r="BI1525" s="161"/>
      <c r="BJ1525" s="161"/>
      <c r="BK1525" s="161"/>
      <c r="BL1525" s="161"/>
      <c r="BO1525" s="161"/>
      <c r="BP1525" s="161"/>
      <c r="BQ1525" s="161"/>
      <c r="BR1525" s="161"/>
      <c r="BT1525" s="161"/>
      <c r="BU1525" s="161"/>
      <c r="BV1525" s="161"/>
      <c r="BW1525" s="161"/>
      <c r="BY1525" s="28"/>
      <c r="CI1525" s="174"/>
      <c r="CL1525" s="28"/>
      <c r="CO1525" s="28"/>
      <c r="CX1525" s="174"/>
      <c r="DA1525" s="28"/>
      <c r="DD1525" s="28"/>
    </row>
    <row r="1526" spans="47:108">
      <c r="AU1526" s="12"/>
      <c r="AV1526" s="12"/>
      <c r="AW1526" s="12"/>
      <c r="AX1526" s="12"/>
      <c r="AY1526" s="161"/>
      <c r="AZ1526" s="161"/>
      <c r="BA1526" s="161"/>
      <c r="BB1526" s="161"/>
      <c r="BC1526" s="165"/>
      <c r="BD1526" s="161"/>
      <c r="BE1526" s="161"/>
      <c r="BF1526" s="161"/>
      <c r="BG1526" s="161"/>
      <c r="BH1526" s="28"/>
      <c r="BI1526" s="161"/>
      <c r="BJ1526" s="161"/>
      <c r="BK1526" s="161"/>
      <c r="BL1526" s="161"/>
      <c r="BO1526" s="161"/>
      <c r="BP1526" s="161"/>
      <c r="BQ1526" s="161"/>
      <c r="BR1526" s="161"/>
      <c r="BT1526" s="161"/>
      <c r="BU1526" s="161"/>
      <c r="BV1526" s="161"/>
      <c r="BW1526" s="161"/>
      <c r="BY1526" s="28"/>
      <c r="CI1526" s="174"/>
      <c r="CL1526" s="28"/>
      <c r="CO1526" s="28"/>
      <c r="CX1526" s="174"/>
      <c r="DA1526" s="28"/>
      <c r="DD1526" s="28"/>
    </row>
    <row r="1527" spans="47:108">
      <c r="AU1527" s="12"/>
      <c r="AV1527" s="12"/>
      <c r="AW1527" s="12"/>
      <c r="AX1527" s="12"/>
      <c r="AY1527" s="161"/>
      <c r="AZ1527" s="161"/>
      <c r="BA1527" s="161"/>
      <c r="BB1527" s="161"/>
      <c r="BC1527" s="165"/>
      <c r="BD1527" s="161"/>
      <c r="BE1527" s="161"/>
      <c r="BF1527" s="161"/>
      <c r="BG1527" s="161"/>
      <c r="BH1527" s="28"/>
      <c r="BI1527" s="161"/>
      <c r="BJ1527" s="161"/>
      <c r="BK1527" s="161"/>
      <c r="BL1527" s="161"/>
      <c r="BO1527" s="161"/>
      <c r="BP1527" s="161"/>
      <c r="BQ1527" s="161"/>
      <c r="BR1527" s="161"/>
      <c r="BT1527" s="161"/>
      <c r="BU1527" s="161"/>
      <c r="BV1527" s="161"/>
      <c r="BW1527" s="161"/>
      <c r="BY1527" s="28"/>
      <c r="CI1527" s="174"/>
      <c r="CL1527" s="28"/>
      <c r="CO1527" s="28"/>
      <c r="CX1527" s="174"/>
      <c r="DA1527" s="28"/>
      <c r="DD1527" s="28"/>
    </row>
    <row r="1528" spans="47:108">
      <c r="AU1528" s="12"/>
      <c r="AV1528" s="12"/>
      <c r="AW1528" s="12"/>
      <c r="AX1528" s="12"/>
      <c r="AY1528" s="161"/>
      <c r="AZ1528" s="161"/>
      <c r="BA1528" s="161"/>
      <c r="BB1528" s="161"/>
      <c r="BC1528" s="165"/>
      <c r="BD1528" s="161"/>
      <c r="BE1528" s="161"/>
      <c r="BF1528" s="161"/>
      <c r="BG1528" s="161"/>
      <c r="BH1528" s="28"/>
      <c r="BI1528" s="161"/>
      <c r="BJ1528" s="161"/>
      <c r="BK1528" s="161"/>
      <c r="BL1528" s="161"/>
      <c r="BO1528" s="161"/>
      <c r="BP1528" s="161"/>
      <c r="BQ1528" s="161"/>
      <c r="BR1528" s="161"/>
      <c r="BT1528" s="161"/>
      <c r="BU1528" s="161"/>
      <c r="BV1528" s="161"/>
      <c r="BW1528" s="161"/>
      <c r="BY1528" s="28"/>
      <c r="CI1528" s="174"/>
      <c r="CL1528" s="28"/>
      <c r="CO1528" s="28"/>
      <c r="CX1528" s="174"/>
      <c r="DA1528" s="28"/>
      <c r="DD1528" s="28"/>
    </row>
    <row r="1529" spans="47:108">
      <c r="AU1529" s="12"/>
      <c r="AV1529" s="12"/>
      <c r="AW1529" s="12"/>
      <c r="AX1529" s="12"/>
      <c r="AY1529" s="161"/>
      <c r="AZ1529" s="161"/>
      <c r="BA1529" s="161"/>
      <c r="BB1529" s="161"/>
      <c r="BC1529" s="165"/>
      <c r="BD1529" s="161"/>
      <c r="BE1529" s="161"/>
      <c r="BF1529" s="161"/>
      <c r="BG1529" s="161"/>
      <c r="BH1529" s="28"/>
      <c r="BI1529" s="161"/>
      <c r="BJ1529" s="161"/>
      <c r="BK1529" s="161"/>
      <c r="BL1529" s="161"/>
      <c r="BO1529" s="161"/>
      <c r="BP1529" s="161"/>
      <c r="BQ1529" s="161"/>
      <c r="BR1529" s="161"/>
      <c r="BT1529" s="161"/>
      <c r="BU1529" s="161"/>
      <c r="BV1529" s="161"/>
      <c r="BW1529" s="161"/>
      <c r="BY1529" s="28"/>
      <c r="CI1529" s="174"/>
      <c r="CL1529" s="28"/>
      <c r="CO1529" s="28"/>
      <c r="CX1529" s="174"/>
      <c r="DA1529" s="28"/>
      <c r="DD1529" s="28"/>
    </row>
    <row r="1530" spans="47:108">
      <c r="AU1530" s="12"/>
      <c r="AV1530" s="12"/>
      <c r="AW1530" s="12"/>
      <c r="AX1530" s="12"/>
      <c r="AY1530" s="161"/>
      <c r="AZ1530" s="161"/>
      <c r="BA1530" s="161"/>
      <c r="BB1530" s="161"/>
      <c r="BC1530" s="165"/>
      <c r="BD1530" s="161"/>
      <c r="BE1530" s="161"/>
      <c r="BF1530" s="161"/>
      <c r="BG1530" s="161"/>
      <c r="BH1530" s="28"/>
      <c r="BI1530" s="161"/>
      <c r="BJ1530" s="161"/>
      <c r="BK1530" s="161"/>
      <c r="BL1530" s="161"/>
      <c r="BO1530" s="161"/>
      <c r="BP1530" s="161"/>
      <c r="BQ1530" s="161"/>
      <c r="BR1530" s="161"/>
      <c r="BT1530" s="161"/>
      <c r="BU1530" s="161"/>
      <c r="BV1530" s="161"/>
      <c r="BW1530" s="161"/>
      <c r="BY1530" s="28"/>
      <c r="CI1530" s="174"/>
      <c r="CL1530" s="28"/>
      <c r="CO1530" s="28"/>
      <c r="CX1530" s="174"/>
      <c r="DA1530" s="28"/>
      <c r="DD1530" s="28"/>
    </row>
    <row r="1531" spans="47:108">
      <c r="AU1531" s="12"/>
      <c r="AV1531" s="12"/>
      <c r="AW1531" s="12"/>
      <c r="AX1531" s="12"/>
      <c r="AY1531" s="161"/>
      <c r="AZ1531" s="161"/>
      <c r="BA1531" s="161"/>
      <c r="BB1531" s="161"/>
      <c r="BC1531" s="165"/>
      <c r="BD1531" s="161"/>
      <c r="BE1531" s="161"/>
      <c r="BF1531" s="161"/>
      <c r="BG1531" s="161"/>
      <c r="BH1531" s="28"/>
      <c r="BI1531" s="161"/>
      <c r="BJ1531" s="161"/>
      <c r="BK1531" s="161"/>
      <c r="BL1531" s="161"/>
      <c r="BO1531" s="161"/>
      <c r="BP1531" s="161"/>
      <c r="BQ1531" s="161"/>
      <c r="BR1531" s="161"/>
      <c r="BT1531" s="161"/>
      <c r="BU1531" s="161"/>
      <c r="BV1531" s="161"/>
      <c r="BW1531" s="161"/>
      <c r="BY1531" s="28"/>
      <c r="CI1531" s="174"/>
      <c r="CL1531" s="28"/>
      <c r="CO1531" s="28"/>
      <c r="CX1531" s="174"/>
      <c r="DA1531" s="28"/>
      <c r="DD1531" s="28"/>
    </row>
    <row r="1532" spans="47:108">
      <c r="AU1532" s="12"/>
      <c r="AV1532" s="12"/>
      <c r="AW1532" s="12"/>
      <c r="AX1532" s="12"/>
      <c r="AY1532" s="161"/>
      <c r="AZ1532" s="161"/>
      <c r="BA1532" s="161"/>
      <c r="BB1532" s="161"/>
      <c r="BC1532" s="165"/>
      <c r="BD1532" s="161"/>
      <c r="BE1532" s="161"/>
      <c r="BF1532" s="161"/>
      <c r="BG1532" s="161"/>
      <c r="BH1532" s="28"/>
      <c r="BI1532" s="161"/>
      <c r="BJ1532" s="161"/>
      <c r="BK1532" s="161"/>
      <c r="BL1532" s="161"/>
      <c r="BO1532" s="161"/>
      <c r="BP1532" s="161"/>
      <c r="BQ1532" s="161"/>
      <c r="BR1532" s="161"/>
      <c r="BT1532" s="161"/>
      <c r="BU1532" s="161"/>
      <c r="BV1532" s="161"/>
      <c r="BW1532" s="161"/>
      <c r="BY1532" s="28"/>
      <c r="CI1532" s="174"/>
      <c r="CL1532" s="28"/>
      <c r="CO1532" s="28"/>
      <c r="CX1532" s="174"/>
      <c r="DA1532" s="28"/>
      <c r="DD1532" s="28"/>
    </row>
    <row r="1533" spans="47:108">
      <c r="AU1533" s="12"/>
      <c r="AV1533" s="12"/>
      <c r="AW1533" s="12"/>
      <c r="AX1533" s="12"/>
      <c r="AY1533" s="161"/>
      <c r="AZ1533" s="161"/>
      <c r="BA1533" s="161"/>
      <c r="BB1533" s="161"/>
      <c r="BC1533" s="165"/>
      <c r="BD1533" s="161"/>
      <c r="BE1533" s="161"/>
      <c r="BF1533" s="161"/>
      <c r="BG1533" s="161"/>
      <c r="BH1533" s="28"/>
      <c r="BI1533" s="161"/>
      <c r="BJ1533" s="161"/>
      <c r="BK1533" s="161"/>
      <c r="BL1533" s="161"/>
      <c r="BO1533" s="161"/>
      <c r="BP1533" s="161"/>
      <c r="BQ1533" s="161"/>
      <c r="BR1533" s="161"/>
      <c r="BT1533" s="161"/>
      <c r="BU1533" s="161"/>
      <c r="BV1533" s="161"/>
      <c r="BW1533" s="161"/>
      <c r="BY1533" s="28"/>
      <c r="CI1533" s="174"/>
      <c r="CL1533" s="28"/>
      <c r="CO1533" s="28"/>
      <c r="CX1533" s="174"/>
      <c r="DA1533" s="28"/>
      <c r="DD1533" s="28"/>
    </row>
    <row r="1534" spans="47:108">
      <c r="AU1534" s="12"/>
      <c r="AV1534" s="12"/>
      <c r="AW1534" s="12"/>
      <c r="AX1534" s="12"/>
      <c r="AY1534" s="161"/>
      <c r="AZ1534" s="161"/>
      <c r="BA1534" s="161"/>
      <c r="BB1534" s="161"/>
      <c r="BC1534" s="165"/>
      <c r="BD1534" s="161"/>
      <c r="BE1534" s="161"/>
      <c r="BF1534" s="161"/>
      <c r="BG1534" s="161"/>
      <c r="BH1534" s="28"/>
      <c r="BI1534" s="161"/>
      <c r="BJ1534" s="161"/>
      <c r="BK1534" s="161"/>
      <c r="BL1534" s="161"/>
      <c r="BO1534" s="161"/>
      <c r="BP1534" s="161"/>
      <c r="BQ1534" s="161"/>
      <c r="BR1534" s="161"/>
      <c r="BT1534" s="161"/>
      <c r="BU1534" s="161"/>
      <c r="BV1534" s="161"/>
      <c r="BW1534" s="161"/>
      <c r="BY1534" s="28"/>
      <c r="CI1534" s="174"/>
      <c r="CL1534" s="28"/>
      <c r="CO1534" s="28"/>
      <c r="CX1534" s="174"/>
      <c r="DA1534" s="28"/>
      <c r="DD1534" s="28"/>
    </row>
    <row r="1535" spans="47:108">
      <c r="AU1535" s="12"/>
      <c r="AV1535" s="12"/>
      <c r="AW1535" s="12"/>
      <c r="AX1535" s="12"/>
      <c r="AY1535" s="161"/>
      <c r="AZ1535" s="161"/>
      <c r="BA1535" s="161"/>
      <c r="BB1535" s="161"/>
      <c r="BC1535" s="165"/>
      <c r="BD1535" s="161"/>
      <c r="BE1535" s="161"/>
      <c r="BF1535" s="161"/>
      <c r="BG1535" s="161"/>
      <c r="BH1535" s="28"/>
      <c r="BI1535" s="161"/>
      <c r="BJ1535" s="161"/>
      <c r="BK1535" s="161"/>
      <c r="BL1535" s="161"/>
      <c r="BO1535" s="161"/>
      <c r="BP1535" s="161"/>
      <c r="BQ1535" s="161"/>
      <c r="BR1535" s="161"/>
      <c r="BT1535" s="161"/>
      <c r="BU1535" s="161"/>
      <c r="BV1535" s="161"/>
      <c r="BW1535" s="161"/>
      <c r="BY1535" s="28"/>
      <c r="CI1535" s="174"/>
      <c r="CL1535" s="28"/>
      <c r="CO1535" s="28"/>
      <c r="CX1535" s="174"/>
      <c r="DA1535" s="28"/>
      <c r="DD1535" s="28"/>
    </row>
    <row r="1536" spans="47:108">
      <c r="AU1536" s="12"/>
      <c r="AV1536" s="12"/>
      <c r="AW1536" s="12"/>
      <c r="AX1536" s="12"/>
      <c r="AY1536" s="161"/>
      <c r="AZ1536" s="161"/>
      <c r="BA1536" s="161"/>
      <c r="BB1536" s="161"/>
      <c r="BC1536" s="165"/>
      <c r="BD1536" s="161"/>
      <c r="BE1536" s="161"/>
      <c r="BF1536" s="161"/>
      <c r="BG1536" s="161"/>
      <c r="BH1536" s="28"/>
      <c r="BI1536" s="161"/>
      <c r="BJ1536" s="161"/>
      <c r="BK1536" s="161"/>
      <c r="BL1536" s="161"/>
      <c r="BO1536" s="161"/>
      <c r="BP1536" s="161"/>
      <c r="BQ1536" s="161"/>
      <c r="BR1536" s="161"/>
      <c r="BT1536" s="161"/>
      <c r="BU1536" s="161"/>
      <c r="BV1536" s="161"/>
      <c r="BW1536" s="161"/>
      <c r="BY1536" s="28"/>
      <c r="CI1536" s="174"/>
      <c r="CL1536" s="28"/>
      <c r="CO1536" s="28"/>
      <c r="CX1536" s="174"/>
      <c r="DA1536" s="28"/>
      <c r="DD1536" s="28"/>
    </row>
    <row r="1537" spans="47:108">
      <c r="AU1537" s="12"/>
      <c r="AV1537" s="12"/>
      <c r="AW1537" s="12"/>
      <c r="AX1537" s="12"/>
      <c r="AY1537" s="161"/>
      <c r="AZ1537" s="161"/>
      <c r="BA1537" s="161"/>
      <c r="BB1537" s="161"/>
      <c r="BC1537" s="165"/>
      <c r="BD1537" s="161"/>
      <c r="BE1537" s="161"/>
      <c r="BF1537" s="161"/>
      <c r="BG1537" s="161"/>
      <c r="BH1537" s="28"/>
      <c r="BI1537" s="161"/>
      <c r="BJ1537" s="161"/>
      <c r="BK1537" s="161"/>
      <c r="BL1537" s="161"/>
      <c r="BO1537" s="161"/>
      <c r="BP1537" s="161"/>
      <c r="BQ1537" s="161"/>
      <c r="BR1537" s="161"/>
      <c r="BT1537" s="161"/>
      <c r="BU1537" s="161"/>
      <c r="BV1537" s="161"/>
      <c r="BW1537" s="161"/>
      <c r="BY1537" s="28"/>
      <c r="CI1537" s="174"/>
      <c r="CL1537" s="28"/>
      <c r="CO1537" s="28"/>
      <c r="CX1537" s="174"/>
      <c r="DA1537" s="28"/>
      <c r="DD1537" s="28"/>
    </row>
    <row r="1538" spans="47:108">
      <c r="AU1538" s="12"/>
      <c r="AV1538" s="12"/>
      <c r="AW1538" s="12"/>
      <c r="AX1538" s="12"/>
      <c r="AY1538" s="161"/>
      <c r="AZ1538" s="161"/>
      <c r="BA1538" s="161"/>
      <c r="BB1538" s="161"/>
      <c r="BC1538" s="165"/>
      <c r="BD1538" s="161"/>
      <c r="BE1538" s="161"/>
      <c r="BF1538" s="161"/>
      <c r="BG1538" s="161"/>
      <c r="BH1538" s="28"/>
      <c r="BI1538" s="161"/>
      <c r="BJ1538" s="161"/>
      <c r="BK1538" s="161"/>
      <c r="BL1538" s="161"/>
      <c r="BO1538" s="161"/>
      <c r="BP1538" s="161"/>
      <c r="BQ1538" s="161"/>
      <c r="BR1538" s="161"/>
      <c r="BT1538" s="161"/>
      <c r="BU1538" s="161"/>
      <c r="BV1538" s="161"/>
      <c r="BW1538" s="161"/>
      <c r="BY1538" s="28"/>
      <c r="CI1538" s="174"/>
      <c r="CL1538" s="28"/>
      <c r="CO1538" s="28"/>
      <c r="CX1538" s="174"/>
      <c r="DA1538" s="28"/>
      <c r="DD1538" s="28"/>
    </row>
    <row r="1539" spans="47:108">
      <c r="AU1539" s="12"/>
      <c r="AV1539" s="12"/>
      <c r="AW1539" s="12"/>
      <c r="AX1539" s="12"/>
      <c r="AY1539" s="161"/>
      <c r="AZ1539" s="161"/>
      <c r="BA1539" s="161"/>
      <c r="BB1539" s="161"/>
      <c r="BC1539" s="165"/>
      <c r="BD1539" s="161"/>
      <c r="BE1539" s="161"/>
      <c r="BF1539" s="161"/>
      <c r="BG1539" s="161"/>
      <c r="BH1539" s="28"/>
      <c r="BI1539" s="161"/>
      <c r="BJ1539" s="161"/>
      <c r="BK1539" s="161"/>
      <c r="BL1539" s="161"/>
      <c r="BO1539" s="161"/>
      <c r="BP1539" s="161"/>
      <c r="BQ1539" s="161"/>
      <c r="BR1539" s="161"/>
      <c r="BT1539" s="161"/>
      <c r="BU1539" s="161"/>
      <c r="BV1539" s="161"/>
      <c r="BW1539" s="161"/>
      <c r="BY1539" s="28"/>
      <c r="CI1539" s="174"/>
      <c r="CL1539" s="28"/>
      <c r="CO1539" s="28"/>
      <c r="CX1539" s="174"/>
      <c r="DA1539" s="28"/>
      <c r="DD1539" s="28"/>
    </row>
    <row r="1540" spans="47:108">
      <c r="AU1540" s="12"/>
      <c r="AV1540" s="12"/>
      <c r="AW1540" s="12"/>
      <c r="AX1540" s="12"/>
      <c r="AY1540" s="161"/>
      <c r="AZ1540" s="161"/>
      <c r="BA1540" s="161"/>
      <c r="BB1540" s="161"/>
      <c r="BC1540" s="165"/>
      <c r="BD1540" s="161"/>
      <c r="BE1540" s="161"/>
      <c r="BF1540" s="161"/>
      <c r="BG1540" s="161"/>
      <c r="BH1540" s="28"/>
      <c r="BI1540" s="161"/>
      <c r="BJ1540" s="161"/>
      <c r="BK1540" s="161"/>
      <c r="BL1540" s="161"/>
      <c r="BO1540" s="161"/>
      <c r="BP1540" s="161"/>
      <c r="BQ1540" s="161"/>
      <c r="BR1540" s="161"/>
      <c r="BT1540" s="161"/>
      <c r="BU1540" s="161"/>
      <c r="BV1540" s="161"/>
      <c r="BW1540" s="161"/>
      <c r="BY1540" s="28"/>
      <c r="CI1540" s="174"/>
      <c r="CL1540" s="28"/>
      <c r="CO1540" s="28"/>
      <c r="CX1540" s="174"/>
      <c r="DA1540" s="28"/>
      <c r="DD1540" s="28"/>
    </row>
    <row r="1541" spans="47:108">
      <c r="AU1541" s="12"/>
      <c r="AV1541" s="12"/>
      <c r="AW1541" s="12"/>
      <c r="AX1541" s="12"/>
      <c r="AY1541" s="161"/>
      <c r="AZ1541" s="161"/>
      <c r="BA1541" s="161"/>
      <c r="BB1541" s="161"/>
      <c r="BC1541" s="165"/>
      <c r="BD1541" s="161"/>
      <c r="BE1541" s="161"/>
      <c r="BF1541" s="161"/>
      <c r="BG1541" s="161"/>
      <c r="BH1541" s="28"/>
      <c r="BI1541" s="161"/>
      <c r="BJ1541" s="161"/>
      <c r="BK1541" s="161"/>
      <c r="BL1541" s="161"/>
      <c r="BO1541" s="161"/>
      <c r="BP1541" s="161"/>
      <c r="BQ1541" s="161"/>
      <c r="BR1541" s="161"/>
      <c r="BT1541" s="161"/>
      <c r="BU1541" s="161"/>
      <c r="BV1541" s="161"/>
      <c r="BW1541" s="161"/>
      <c r="BY1541" s="28"/>
      <c r="CI1541" s="174"/>
      <c r="CL1541" s="28"/>
      <c r="CO1541" s="28"/>
      <c r="CX1541" s="174"/>
      <c r="DA1541" s="28"/>
      <c r="DD1541" s="28"/>
    </row>
    <row r="1542" spans="47:108">
      <c r="AU1542" s="12"/>
      <c r="AV1542" s="12"/>
      <c r="AW1542" s="12"/>
      <c r="AX1542" s="12"/>
      <c r="AY1542" s="161"/>
      <c r="AZ1542" s="161"/>
      <c r="BA1542" s="161"/>
      <c r="BB1542" s="161"/>
      <c r="BC1542" s="165"/>
      <c r="BD1542" s="161"/>
      <c r="BE1542" s="161"/>
      <c r="BF1542" s="161"/>
      <c r="BG1542" s="161"/>
      <c r="BH1542" s="28"/>
      <c r="BI1542" s="161"/>
      <c r="BJ1542" s="161"/>
      <c r="BK1542" s="161"/>
      <c r="BL1542" s="161"/>
      <c r="BO1542" s="161"/>
      <c r="BP1542" s="161"/>
      <c r="BQ1542" s="161"/>
      <c r="BR1542" s="161"/>
      <c r="BT1542" s="161"/>
      <c r="BU1542" s="161"/>
      <c r="BV1542" s="161"/>
      <c r="BW1542" s="161"/>
      <c r="BY1542" s="28"/>
      <c r="CI1542" s="174"/>
      <c r="CL1542" s="28"/>
      <c r="CO1542" s="28"/>
      <c r="CX1542" s="174"/>
      <c r="DA1542" s="28"/>
      <c r="DD1542" s="28"/>
    </row>
    <row r="1543" spans="47:108">
      <c r="AU1543" s="12"/>
      <c r="AV1543" s="12"/>
      <c r="AW1543" s="12"/>
      <c r="AX1543" s="12"/>
      <c r="AY1543" s="161"/>
      <c r="AZ1543" s="161"/>
      <c r="BA1543" s="161"/>
      <c r="BB1543" s="161"/>
      <c r="BC1543" s="165"/>
      <c r="BD1543" s="161"/>
      <c r="BE1543" s="161"/>
      <c r="BF1543" s="161"/>
      <c r="BG1543" s="161"/>
      <c r="BH1543" s="28"/>
      <c r="BI1543" s="161"/>
      <c r="BJ1543" s="161"/>
      <c r="BK1543" s="161"/>
      <c r="BL1543" s="161"/>
      <c r="BO1543" s="161"/>
      <c r="BP1543" s="161"/>
      <c r="BQ1543" s="161"/>
      <c r="BR1543" s="161"/>
      <c r="BT1543" s="161"/>
      <c r="BU1543" s="161"/>
      <c r="BV1543" s="161"/>
      <c r="BW1543" s="161"/>
      <c r="BY1543" s="28"/>
      <c r="CI1543" s="174"/>
      <c r="CL1543" s="28"/>
      <c r="CO1543" s="28"/>
      <c r="CX1543" s="174"/>
      <c r="DA1543" s="28"/>
      <c r="DD1543" s="28"/>
    </row>
    <row r="1544" spans="47:108">
      <c r="AU1544" s="12"/>
      <c r="AV1544" s="12"/>
      <c r="AW1544" s="12"/>
      <c r="AX1544" s="12"/>
      <c r="AY1544" s="161"/>
      <c r="AZ1544" s="161"/>
      <c r="BA1544" s="161"/>
      <c r="BB1544" s="161"/>
      <c r="BC1544" s="165"/>
      <c r="BD1544" s="161"/>
      <c r="BE1544" s="161"/>
      <c r="BF1544" s="161"/>
      <c r="BG1544" s="161"/>
      <c r="BH1544" s="28"/>
      <c r="BI1544" s="161"/>
      <c r="BJ1544" s="161"/>
      <c r="BK1544" s="161"/>
      <c r="BL1544" s="161"/>
      <c r="BO1544" s="161"/>
      <c r="BP1544" s="161"/>
      <c r="BQ1544" s="161"/>
      <c r="BR1544" s="161"/>
      <c r="BT1544" s="161"/>
      <c r="BU1544" s="161"/>
      <c r="BV1544" s="161"/>
      <c r="BW1544" s="161"/>
      <c r="BY1544" s="28"/>
      <c r="CI1544" s="174"/>
      <c r="CL1544" s="28"/>
      <c r="CO1544" s="28"/>
      <c r="CX1544" s="174"/>
      <c r="DA1544" s="28"/>
      <c r="DD1544" s="28"/>
    </row>
    <row r="1545" spans="47:108">
      <c r="AU1545" s="12"/>
      <c r="AV1545" s="12"/>
      <c r="AW1545" s="12"/>
      <c r="AX1545" s="12"/>
      <c r="AY1545" s="161"/>
      <c r="AZ1545" s="161"/>
      <c r="BA1545" s="161"/>
      <c r="BB1545" s="161"/>
      <c r="BC1545" s="165"/>
      <c r="BD1545" s="161"/>
      <c r="BE1545" s="161"/>
      <c r="BF1545" s="161"/>
      <c r="BG1545" s="161"/>
      <c r="BH1545" s="28"/>
      <c r="BI1545" s="161"/>
      <c r="BJ1545" s="161"/>
      <c r="BK1545" s="161"/>
      <c r="BL1545" s="161"/>
      <c r="BO1545" s="161"/>
      <c r="BP1545" s="161"/>
      <c r="BQ1545" s="161"/>
      <c r="BR1545" s="161"/>
      <c r="BT1545" s="161"/>
      <c r="BU1545" s="161"/>
      <c r="BV1545" s="161"/>
      <c r="BW1545" s="161"/>
      <c r="BY1545" s="28"/>
      <c r="CI1545" s="174"/>
      <c r="CL1545" s="28"/>
      <c r="CO1545" s="28"/>
      <c r="CX1545" s="174"/>
      <c r="DA1545" s="28"/>
      <c r="DD1545" s="28"/>
    </row>
    <row r="1546" spans="47:108">
      <c r="AU1546" s="12"/>
      <c r="AV1546" s="12"/>
      <c r="AW1546" s="12"/>
      <c r="AX1546" s="12"/>
      <c r="AY1546" s="161"/>
      <c r="AZ1546" s="161"/>
      <c r="BA1546" s="161"/>
      <c r="BB1546" s="161"/>
      <c r="BC1546" s="165"/>
      <c r="BD1546" s="161"/>
      <c r="BE1546" s="161"/>
      <c r="BF1546" s="161"/>
      <c r="BG1546" s="161"/>
      <c r="BH1546" s="28"/>
      <c r="BI1546" s="161"/>
      <c r="BJ1546" s="161"/>
      <c r="BK1546" s="161"/>
      <c r="BL1546" s="161"/>
      <c r="BO1546" s="161"/>
      <c r="BP1546" s="161"/>
      <c r="BQ1546" s="161"/>
      <c r="BR1546" s="161"/>
      <c r="BT1546" s="161"/>
      <c r="BU1546" s="161"/>
      <c r="BV1546" s="161"/>
      <c r="BW1546" s="161"/>
      <c r="BY1546" s="28"/>
      <c r="CI1546" s="174"/>
      <c r="CL1546" s="28"/>
      <c r="CO1546" s="28"/>
      <c r="CX1546" s="174"/>
      <c r="DA1546" s="28"/>
      <c r="DD1546" s="28"/>
    </row>
    <row r="1547" spans="47:108">
      <c r="AU1547" s="12"/>
      <c r="AV1547" s="12"/>
      <c r="AW1547" s="12"/>
      <c r="AX1547" s="12"/>
      <c r="AY1547" s="161"/>
      <c r="AZ1547" s="161"/>
      <c r="BA1547" s="161"/>
      <c r="BB1547" s="161"/>
      <c r="BC1547" s="165"/>
      <c r="BD1547" s="161"/>
      <c r="BE1547" s="161"/>
      <c r="BF1547" s="161"/>
      <c r="BG1547" s="161"/>
      <c r="BH1547" s="28"/>
      <c r="BI1547" s="161"/>
      <c r="BJ1547" s="161"/>
      <c r="BK1547" s="161"/>
      <c r="BL1547" s="161"/>
      <c r="BO1547" s="161"/>
      <c r="BP1547" s="161"/>
      <c r="BQ1547" s="161"/>
      <c r="BR1547" s="161"/>
      <c r="BT1547" s="161"/>
      <c r="BU1547" s="161"/>
      <c r="BV1547" s="161"/>
      <c r="BW1547" s="161"/>
      <c r="BY1547" s="28"/>
      <c r="CI1547" s="174"/>
      <c r="CL1547" s="28"/>
      <c r="CO1547" s="28"/>
      <c r="CX1547" s="174"/>
      <c r="DA1547" s="28"/>
      <c r="DD1547" s="28"/>
    </row>
    <row r="1548" spans="47:108">
      <c r="AU1548" s="12"/>
      <c r="AV1548" s="12"/>
      <c r="AW1548" s="12"/>
      <c r="AX1548" s="12"/>
      <c r="AY1548" s="161"/>
      <c r="AZ1548" s="161"/>
      <c r="BA1548" s="161"/>
      <c r="BB1548" s="161"/>
      <c r="BC1548" s="165"/>
      <c r="BD1548" s="161"/>
      <c r="BE1548" s="161"/>
      <c r="BF1548" s="161"/>
      <c r="BG1548" s="161"/>
      <c r="BH1548" s="28"/>
      <c r="BI1548" s="161"/>
      <c r="BJ1548" s="161"/>
      <c r="BK1548" s="161"/>
      <c r="BL1548" s="161"/>
      <c r="BO1548" s="161"/>
      <c r="BP1548" s="161"/>
      <c r="BQ1548" s="161"/>
      <c r="BR1548" s="161"/>
      <c r="BT1548" s="161"/>
      <c r="BU1548" s="161"/>
      <c r="BV1548" s="161"/>
      <c r="BW1548" s="161"/>
      <c r="BY1548" s="28"/>
      <c r="CI1548" s="174"/>
      <c r="CL1548" s="28"/>
      <c r="CO1548" s="28"/>
      <c r="CX1548" s="174"/>
      <c r="DA1548" s="28"/>
      <c r="DD1548" s="28"/>
    </row>
    <row r="1549" spans="47:108">
      <c r="AU1549" s="12"/>
      <c r="AV1549" s="12"/>
      <c r="AW1549" s="12"/>
      <c r="AX1549" s="12"/>
      <c r="AY1549" s="161"/>
      <c r="AZ1549" s="161"/>
      <c r="BA1549" s="161"/>
      <c r="BB1549" s="161"/>
      <c r="BC1549" s="165"/>
      <c r="BD1549" s="161"/>
      <c r="BE1549" s="161"/>
      <c r="BF1549" s="161"/>
      <c r="BG1549" s="161"/>
      <c r="BH1549" s="28"/>
      <c r="BI1549" s="161"/>
      <c r="BJ1549" s="161"/>
      <c r="BK1549" s="161"/>
      <c r="BL1549" s="161"/>
      <c r="BO1549" s="161"/>
      <c r="BP1549" s="161"/>
      <c r="BQ1549" s="161"/>
      <c r="BR1549" s="161"/>
      <c r="BT1549" s="161"/>
      <c r="BU1549" s="161"/>
      <c r="BV1549" s="161"/>
      <c r="BW1549" s="161"/>
      <c r="BY1549" s="28"/>
      <c r="CI1549" s="174"/>
      <c r="CL1549" s="28"/>
      <c r="CO1549" s="28"/>
      <c r="CX1549" s="174"/>
      <c r="DA1549" s="28"/>
      <c r="DD1549" s="28"/>
    </row>
    <row r="1550" spans="47:108">
      <c r="AU1550" s="12"/>
      <c r="AV1550" s="12"/>
      <c r="AW1550" s="12"/>
      <c r="AX1550" s="12"/>
      <c r="AY1550" s="161"/>
      <c r="AZ1550" s="161"/>
      <c r="BA1550" s="161"/>
      <c r="BB1550" s="161"/>
      <c r="BC1550" s="165"/>
      <c r="BD1550" s="161"/>
      <c r="BE1550" s="161"/>
      <c r="BF1550" s="161"/>
      <c r="BG1550" s="161"/>
      <c r="BH1550" s="28"/>
      <c r="BI1550" s="161"/>
      <c r="BJ1550" s="161"/>
      <c r="BK1550" s="161"/>
      <c r="BL1550" s="161"/>
      <c r="BO1550" s="161"/>
      <c r="BP1550" s="161"/>
      <c r="BQ1550" s="161"/>
      <c r="BR1550" s="161"/>
      <c r="BT1550" s="161"/>
      <c r="BU1550" s="161"/>
      <c r="BV1550" s="161"/>
      <c r="BW1550" s="161"/>
      <c r="BY1550" s="28"/>
      <c r="CI1550" s="174"/>
      <c r="CL1550" s="28"/>
      <c r="CO1550" s="28"/>
      <c r="CX1550" s="174"/>
      <c r="DA1550" s="28"/>
      <c r="DD1550" s="28"/>
    </row>
    <row r="1551" spans="47:108">
      <c r="AU1551" s="12"/>
      <c r="AV1551" s="12"/>
      <c r="AW1551" s="12"/>
      <c r="AX1551" s="12"/>
      <c r="AY1551" s="161"/>
      <c r="AZ1551" s="161"/>
      <c r="BA1551" s="161"/>
      <c r="BB1551" s="161"/>
      <c r="BC1551" s="165"/>
      <c r="BD1551" s="161"/>
      <c r="BE1551" s="161"/>
      <c r="BF1551" s="161"/>
      <c r="BG1551" s="161"/>
      <c r="BH1551" s="28"/>
      <c r="BI1551" s="161"/>
      <c r="BJ1551" s="161"/>
      <c r="BK1551" s="161"/>
      <c r="BL1551" s="161"/>
      <c r="BO1551" s="161"/>
      <c r="BP1551" s="161"/>
      <c r="BQ1551" s="161"/>
      <c r="BR1551" s="161"/>
      <c r="BT1551" s="161"/>
      <c r="BU1551" s="161"/>
      <c r="BV1551" s="161"/>
      <c r="BW1551" s="161"/>
      <c r="BY1551" s="28"/>
      <c r="CI1551" s="174"/>
      <c r="CL1551" s="28"/>
      <c r="CO1551" s="28"/>
      <c r="CX1551" s="174"/>
      <c r="DA1551" s="28"/>
      <c r="DD1551" s="28"/>
    </row>
    <row r="1552" spans="47:108">
      <c r="AU1552" s="12"/>
      <c r="AV1552" s="12"/>
      <c r="AW1552" s="12"/>
      <c r="AX1552" s="12"/>
      <c r="AY1552" s="161"/>
      <c r="AZ1552" s="161"/>
      <c r="BA1552" s="161"/>
      <c r="BB1552" s="161"/>
      <c r="BC1552" s="165"/>
      <c r="BD1552" s="161"/>
      <c r="BE1552" s="161"/>
      <c r="BF1552" s="161"/>
      <c r="BG1552" s="161"/>
      <c r="BH1552" s="28"/>
      <c r="BI1552" s="161"/>
      <c r="BJ1552" s="161"/>
      <c r="BK1552" s="161"/>
      <c r="BL1552" s="161"/>
      <c r="BO1552" s="161"/>
      <c r="BP1552" s="161"/>
      <c r="BQ1552" s="161"/>
      <c r="BR1552" s="161"/>
      <c r="BT1552" s="161"/>
      <c r="BU1552" s="161"/>
      <c r="BV1552" s="161"/>
      <c r="BW1552" s="161"/>
      <c r="BY1552" s="28"/>
      <c r="CI1552" s="174"/>
      <c r="CL1552" s="28"/>
      <c r="CO1552" s="28"/>
      <c r="CX1552" s="174"/>
      <c r="DA1552" s="28"/>
      <c r="DD1552" s="28"/>
    </row>
    <row r="1553" spans="47:108">
      <c r="AU1553" s="12"/>
      <c r="AV1553" s="12"/>
      <c r="AW1553" s="12"/>
      <c r="AX1553" s="12"/>
      <c r="AY1553" s="161"/>
      <c r="AZ1553" s="161"/>
      <c r="BA1553" s="161"/>
      <c r="BB1553" s="161"/>
      <c r="BC1553" s="165"/>
      <c r="BD1553" s="161"/>
      <c r="BE1553" s="161"/>
      <c r="BF1553" s="161"/>
      <c r="BG1553" s="161"/>
      <c r="BH1553" s="28"/>
      <c r="BI1553" s="161"/>
      <c r="BJ1553" s="161"/>
      <c r="BK1553" s="161"/>
      <c r="BL1553" s="161"/>
      <c r="BO1553" s="161"/>
      <c r="BP1553" s="161"/>
      <c r="BQ1553" s="161"/>
      <c r="BR1553" s="161"/>
      <c r="BT1553" s="161"/>
      <c r="BU1553" s="161"/>
      <c r="BV1553" s="161"/>
      <c r="BW1553" s="161"/>
      <c r="BY1553" s="28"/>
      <c r="CI1553" s="174"/>
      <c r="CL1553" s="28"/>
      <c r="CO1553" s="28"/>
      <c r="CX1553" s="174"/>
      <c r="DA1553" s="28"/>
      <c r="DD1553" s="28"/>
    </row>
    <row r="1554" spans="47:108">
      <c r="AU1554" s="12"/>
      <c r="AV1554" s="12"/>
      <c r="AW1554" s="12"/>
      <c r="AX1554" s="12"/>
      <c r="AY1554" s="161"/>
      <c r="AZ1554" s="161"/>
      <c r="BA1554" s="161"/>
      <c r="BB1554" s="161"/>
      <c r="BC1554" s="165"/>
      <c r="BD1554" s="161"/>
      <c r="BE1554" s="161"/>
      <c r="BF1554" s="161"/>
      <c r="BG1554" s="161"/>
      <c r="BH1554" s="28"/>
      <c r="BI1554" s="161"/>
      <c r="BJ1554" s="161"/>
      <c r="BK1554" s="161"/>
      <c r="BL1554" s="161"/>
      <c r="BO1554" s="161"/>
      <c r="BP1554" s="161"/>
      <c r="BQ1554" s="161"/>
      <c r="BR1554" s="161"/>
      <c r="BT1554" s="161"/>
      <c r="BU1554" s="161"/>
      <c r="BV1554" s="161"/>
      <c r="BW1554" s="161"/>
      <c r="BY1554" s="28"/>
      <c r="CI1554" s="174"/>
      <c r="CL1554" s="28"/>
      <c r="CO1554" s="28"/>
      <c r="CX1554" s="174"/>
      <c r="DA1554" s="28"/>
      <c r="DD1554" s="28"/>
    </row>
    <row r="1555" spans="47:108">
      <c r="AU1555" s="12"/>
      <c r="AV1555" s="12"/>
      <c r="AW1555" s="12"/>
      <c r="AX1555" s="12"/>
      <c r="AY1555" s="161"/>
      <c r="AZ1555" s="161"/>
      <c r="BA1555" s="161"/>
      <c r="BB1555" s="161"/>
      <c r="BC1555" s="165"/>
      <c r="BD1555" s="161"/>
      <c r="BE1555" s="161"/>
      <c r="BF1555" s="161"/>
      <c r="BG1555" s="161"/>
      <c r="BH1555" s="28"/>
      <c r="BI1555" s="161"/>
      <c r="BJ1555" s="161"/>
      <c r="BK1555" s="161"/>
      <c r="BL1555" s="161"/>
      <c r="BO1555" s="161"/>
      <c r="BP1555" s="161"/>
      <c r="BQ1555" s="161"/>
      <c r="BR1555" s="161"/>
      <c r="BT1555" s="161"/>
      <c r="BU1555" s="161"/>
      <c r="BV1555" s="161"/>
      <c r="BW1555" s="161"/>
      <c r="BY1555" s="28"/>
      <c r="CI1555" s="174"/>
      <c r="CL1555" s="28"/>
      <c r="CO1555" s="28"/>
      <c r="CX1555" s="174"/>
      <c r="DA1555" s="28"/>
      <c r="DD1555" s="28"/>
    </row>
    <row r="1556" spans="47:108">
      <c r="AU1556" s="12"/>
      <c r="AV1556" s="12"/>
      <c r="AW1556" s="12"/>
      <c r="AX1556" s="12"/>
      <c r="AY1556" s="161"/>
      <c r="AZ1556" s="161"/>
      <c r="BA1556" s="161"/>
      <c r="BB1556" s="161"/>
      <c r="BC1556" s="165"/>
      <c r="BD1556" s="161"/>
      <c r="BE1556" s="161"/>
      <c r="BF1556" s="161"/>
      <c r="BG1556" s="161"/>
      <c r="BH1556" s="28"/>
      <c r="BI1556" s="161"/>
      <c r="BJ1556" s="161"/>
      <c r="BK1556" s="161"/>
      <c r="BL1556" s="161"/>
      <c r="BO1556" s="161"/>
      <c r="BP1556" s="161"/>
      <c r="BQ1556" s="161"/>
      <c r="BR1556" s="161"/>
      <c r="BT1556" s="161"/>
      <c r="BU1556" s="161"/>
      <c r="BV1556" s="161"/>
      <c r="BW1556" s="161"/>
      <c r="BY1556" s="28"/>
      <c r="CI1556" s="174"/>
      <c r="CL1556" s="28"/>
      <c r="CO1556" s="28"/>
      <c r="CX1556" s="174"/>
      <c r="DA1556" s="28"/>
      <c r="DD1556" s="28"/>
    </row>
    <row r="1557" spans="47:108">
      <c r="AU1557" s="12"/>
      <c r="AV1557" s="12"/>
      <c r="AW1557" s="12"/>
      <c r="AX1557" s="12"/>
      <c r="AY1557" s="161"/>
      <c r="AZ1557" s="161"/>
      <c r="BA1557" s="161"/>
      <c r="BB1557" s="161"/>
      <c r="BC1557" s="165"/>
      <c r="BD1557" s="161"/>
      <c r="BE1557" s="161"/>
      <c r="BF1557" s="161"/>
      <c r="BG1557" s="161"/>
      <c r="BH1557" s="28"/>
      <c r="BI1557" s="161"/>
      <c r="BJ1557" s="161"/>
      <c r="BK1557" s="161"/>
      <c r="BL1557" s="161"/>
      <c r="BO1557" s="161"/>
      <c r="BP1557" s="161"/>
      <c r="BQ1557" s="161"/>
      <c r="BR1557" s="161"/>
      <c r="BT1557" s="161"/>
      <c r="BU1557" s="161"/>
      <c r="BV1557" s="161"/>
      <c r="BW1557" s="161"/>
      <c r="BY1557" s="28"/>
      <c r="CI1557" s="174"/>
      <c r="CL1557" s="28"/>
      <c r="CO1557" s="28"/>
      <c r="CX1557" s="174"/>
      <c r="DA1557" s="28"/>
      <c r="DD1557" s="28"/>
    </row>
    <row r="1558" spans="47:108">
      <c r="AU1558" s="12"/>
      <c r="AV1558" s="12"/>
      <c r="AW1558" s="12"/>
      <c r="AX1558" s="12"/>
      <c r="AY1558" s="161"/>
      <c r="AZ1558" s="161"/>
      <c r="BA1558" s="161"/>
      <c r="BB1558" s="161"/>
      <c r="BC1558" s="165"/>
      <c r="BD1558" s="161"/>
      <c r="BE1558" s="161"/>
      <c r="BF1558" s="161"/>
      <c r="BG1558" s="161"/>
      <c r="BH1558" s="28"/>
      <c r="BI1558" s="161"/>
      <c r="BJ1558" s="161"/>
      <c r="BK1558" s="161"/>
      <c r="BL1558" s="161"/>
      <c r="BO1558" s="161"/>
      <c r="BP1558" s="161"/>
      <c r="BQ1558" s="161"/>
      <c r="BR1558" s="161"/>
      <c r="BT1558" s="161"/>
      <c r="BU1558" s="161"/>
      <c r="BV1558" s="161"/>
      <c r="BW1558" s="161"/>
      <c r="BY1558" s="28"/>
      <c r="CI1558" s="174"/>
      <c r="CL1558" s="28"/>
      <c r="CO1558" s="28"/>
      <c r="CX1558" s="174"/>
      <c r="DA1558" s="28"/>
      <c r="DD1558" s="28"/>
    </row>
    <row r="1559" spans="47:108">
      <c r="AU1559" s="12"/>
      <c r="AV1559" s="12"/>
      <c r="AW1559" s="12"/>
      <c r="AX1559" s="12"/>
      <c r="AY1559" s="161"/>
      <c r="AZ1559" s="161"/>
      <c r="BA1559" s="161"/>
      <c r="BB1559" s="161"/>
      <c r="BC1559" s="165"/>
      <c r="BD1559" s="161"/>
      <c r="BE1559" s="161"/>
      <c r="BF1559" s="161"/>
      <c r="BG1559" s="161"/>
      <c r="BH1559" s="28"/>
      <c r="BI1559" s="161"/>
      <c r="BJ1559" s="161"/>
      <c r="BK1559" s="161"/>
      <c r="BL1559" s="161"/>
      <c r="BO1559" s="161"/>
      <c r="BP1559" s="161"/>
      <c r="BQ1559" s="161"/>
      <c r="BR1559" s="161"/>
      <c r="BT1559" s="161"/>
      <c r="BU1559" s="161"/>
      <c r="BV1559" s="161"/>
      <c r="BW1559" s="161"/>
      <c r="BY1559" s="28"/>
      <c r="CI1559" s="174"/>
      <c r="CL1559" s="28"/>
      <c r="CO1559" s="28"/>
      <c r="CX1559" s="174"/>
      <c r="DA1559" s="28"/>
      <c r="DD1559" s="28"/>
    </row>
    <row r="1560" spans="47:108">
      <c r="AU1560" s="12"/>
      <c r="AV1560" s="12"/>
      <c r="AW1560" s="12"/>
      <c r="AX1560" s="12"/>
      <c r="AY1560" s="161"/>
      <c r="AZ1560" s="161"/>
      <c r="BA1560" s="161"/>
      <c r="BB1560" s="161"/>
      <c r="BC1560" s="165"/>
      <c r="BD1560" s="161"/>
      <c r="BE1560" s="161"/>
      <c r="BF1560" s="161"/>
      <c r="BG1560" s="161"/>
      <c r="BH1560" s="28"/>
      <c r="BI1560" s="161"/>
      <c r="BJ1560" s="161"/>
      <c r="BK1560" s="161"/>
      <c r="BL1560" s="161"/>
      <c r="BO1560" s="161"/>
      <c r="BP1560" s="161"/>
      <c r="BQ1560" s="161"/>
      <c r="BR1560" s="161"/>
      <c r="BT1560" s="161"/>
      <c r="BU1560" s="161"/>
      <c r="BV1560" s="161"/>
      <c r="BW1560" s="161"/>
      <c r="BY1560" s="28"/>
      <c r="CI1560" s="174"/>
      <c r="CL1560" s="28"/>
      <c r="CO1560" s="28"/>
      <c r="CX1560" s="174"/>
      <c r="DA1560" s="28"/>
      <c r="DD1560" s="28"/>
    </row>
    <row r="1561" spans="47:108">
      <c r="AU1561" s="12"/>
      <c r="AV1561" s="12"/>
      <c r="AW1561" s="12"/>
      <c r="AX1561" s="12"/>
      <c r="AY1561" s="161"/>
      <c r="AZ1561" s="161"/>
      <c r="BA1561" s="161"/>
      <c r="BB1561" s="161"/>
      <c r="BC1561" s="165"/>
      <c r="BD1561" s="161"/>
      <c r="BE1561" s="161"/>
      <c r="BF1561" s="161"/>
      <c r="BG1561" s="161"/>
      <c r="BH1561" s="28"/>
      <c r="BI1561" s="161"/>
      <c r="BJ1561" s="161"/>
      <c r="BK1561" s="161"/>
      <c r="BL1561" s="161"/>
      <c r="BO1561" s="161"/>
      <c r="BP1561" s="161"/>
      <c r="BQ1561" s="161"/>
      <c r="BR1561" s="161"/>
      <c r="BT1561" s="161"/>
      <c r="BU1561" s="161"/>
      <c r="BV1561" s="161"/>
      <c r="BW1561" s="161"/>
      <c r="BY1561" s="28"/>
      <c r="CI1561" s="174"/>
      <c r="CL1561" s="28"/>
      <c r="CO1561" s="28"/>
      <c r="CX1561" s="174"/>
      <c r="DA1561" s="28"/>
      <c r="DD1561" s="28"/>
    </row>
    <row r="1562" spans="47:108">
      <c r="AU1562" s="12"/>
      <c r="AV1562" s="12"/>
      <c r="AW1562" s="12"/>
      <c r="AX1562" s="12"/>
      <c r="AY1562" s="161"/>
      <c r="AZ1562" s="161"/>
      <c r="BA1562" s="161"/>
      <c r="BB1562" s="161"/>
      <c r="BC1562" s="165"/>
      <c r="BD1562" s="161"/>
      <c r="BE1562" s="161"/>
      <c r="BF1562" s="161"/>
      <c r="BG1562" s="161"/>
      <c r="BH1562" s="28"/>
      <c r="BI1562" s="161"/>
      <c r="BJ1562" s="161"/>
      <c r="BK1562" s="161"/>
      <c r="BL1562" s="161"/>
      <c r="BO1562" s="161"/>
      <c r="BP1562" s="161"/>
      <c r="BQ1562" s="161"/>
      <c r="BR1562" s="161"/>
      <c r="BT1562" s="161"/>
      <c r="BU1562" s="161"/>
      <c r="BV1562" s="161"/>
      <c r="BW1562" s="161"/>
      <c r="BY1562" s="28"/>
      <c r="CI1562" s="174"/>
      <c r="CL1562" s="28"/>
      <c r="CO1562" s="28"/>
      <c r="CX1562" s="174"/>
      <c r="DA1562" s="28"/>
      <c r="DD1562" s="28"/>
    </row>
    <row r="1563" spans="47:108">
      <c r="AU1563" s="12"/>
      <c r="AV1563" s="12"/>
      <c r="AW1563" s="12"/>
      <c r="AX1563" s="12"/>
      <c r="AY1563" s="161"/>
      <c r="AZ1563" s="161"/>
      <c r="BA1563" s="161"/>
      <c r="BB1563" s="161"/>
      <c r="BC1563" s="165"/>
      <c r="BD1563" s="161"/>
      <c r="BE1563" s="161"/>
      <c r="BF1563" s="161"/>
      <c r="BG1563" s="161"/>
      <c r="BH1563" s="28"/>
      <c r="BI1563" s="161"/>
      <c r="BJ1563" s="161"/>
      <c r="BK1563" s="161"/>
      <c r="BL1563" s="161"/>
      <c r="BO1563" s="161"/>
      <c r="BP1563" s="161"/>
      <c r="BQ1563" s="161"/>
      <c r="BR1563" s="161"/>
      <c r="BT1563" s="161"/>
      <c r="BU1563" s="161"/>
      <c r="BV1563" s="161"/>
      <c r="BW1563" s="161"/>
      <c r="BY1563" s="28"/>
      <c r="CI1563" s="174"/>
      <c r="CL1563" s="28"/>
      <c r="CO1563" s="28"/>
      <c r="CX1563" s="174"/>
      <c r="DA1563" s="28"/>
      <c r="DD1563" s="28"/>
    </row>
    <row r="1564" spans="47:108">
      <c r="AU1564" s="12"/>
      <c r="AV1564" s="12"/>
      <c r="AW1564" s="12"/>
      <c r="AX1564" s="12"/>
      <c r="AY1564" s="161"/>
      <c r="AZ1564" s="161"/>
      <c r="BA1564" s="161"/>
      <c r="BB1564" s="161"/>
      <c r="BC1564" s="165"/>
      <c r="BD1564" s="161"/>
      <c r="BE1564" s="161"/>
      <c r="BF1564" s="161"/>
      <c r="BG1564" s="161"/>
      <c r="BH1564" s="28"/>
      <c r="BI1564" s="161"/>
      <c r="BJ1564" s="161"/>
      <c r="BK1564" s="161"/>
      <c r="BL1564" s="161"/>
      <c r="BO1564" s="161"/>
      <c r="BP1564" s="161"/>
      <c r="BQ1564" s="161"/>
      <c r="BR1564" s="161"/>
      <c r="BT1564" s="161"/>
      <c r="BU1564" s="161"/>
      <c r="BV1564" s="161"/>
      <c r="BW1564" s="161"/>
      <c r="BY1564" s="28"/>
      <c r="CI1564" s="174"/>
      <c r="CL1564" s="28"/>
      <c r="CO1564" s="28"/>
      <c r="CX1564" s="174"/>
      <c r="DA1564" s="28"/>
      <c r="DD1564" s="28"/>
    </row>
    <row r="1565" spans="47:108">
      <c r="AU1565" s="12"/>
      <c r="AV1565" s="12"/>
      <c r="AW1565" s="12"/>
      <c r="AX1565" s="12"/>
      <c r="AY1565" s="161"/>
      <c r="AZ1565" s="161"/>
      <c r="BA1565" s="161"/>
      <c r="BB1565" s="161"/>
      <c r="BC1565" s="165"/>
      <c r="BD1565" s="161"/>
      <c r="BE1565" s="161"/>
      <c r="BF1565" s="161"/>
      <c r="BG1565" s="161"/>
      <c r="BH1565" s="28"/>
      <c r="BI1565" s="161"/>
      <c r="BJ1565" s="161"/>
      <c r="BK1565" s="161"/>
      <c r="BL1565" s="161"/>
      <c r="BO1565" s="161"/>
      <c r="BP1565" s="161"/>
      <c r="BQ1565" s="161"/>
      <c r="BR1565" s="161"/>
      <c r="BT1565" s="161"/>
      <c r="BU1565" s="161"/>
      <c r="BV1565" s="161"/>
      <c r="BW1565" s="161"/>
      <c r="BY1565" s="28"/>
      <c r="CI1565" s="174"/>
      <c r="CL1565" s="28"/>
      <c r="CO1565" s="28"/>
      <c r="CX1565" s="174"/>
      <c r="DA1565" s="28"/>
      <c r="DD1565" s="28"/>
    </row>
    <row r="1566" spans="47:108">
      <c r="AU1566" s="12"/>
      <c r="AV1566" s="12"/>
      <c r="AW1566" s="12"/>
      <c r="AX1566" s="12"/>
      <c r="AY1566" s="161"/>
      <c r="AZ1566" s="161"/>
      <c r="BA1566" s="161"/>
      <c r="BB1566" s="161"/>
      <c r="BC1566" s="165"/>
      <c r="BD1566" s="161"/>
      <c r="BE1566" s="161"/>
      <c r="BF1566" s="161"/>
      <c r="BG1566" s="161"/>
      <c r="BH1566" s="28"/>
      <c r="BI1566" s="161"/>
      <c r="BJ1566" s="161"/>
      <c r="BK1566" s="161"/>
      <c r="BL1566" s="161"/>
      <c r="BO1566" s="161"/>
      <c r="BP1566" s="161"/>
      <c r="BQ1566" s="161"/>
      <c r="BR1566" s="161"/>
      <c r="BT1566" s="161"/>
      <c r="BU1566" s="161"/>
      <c r="BV1566" s="161"/>
      <c r="BW1566" s="161"/>
      <c r="BY1566" s="28"/>
      <c r="CI1566" s="174"/>
      <c r="CL1566" s="28"/>
      <c r="CO1566" s="28"/>
      <c r="CX1566" s="174"/>
      <c r="DA1566" s="28"/>
      <c r="DD1566" s="28"/>
    </row>
    <row r="1567" spans="47:108">
      <c r="AU1567" s="12"/>
      <c r="AV1567" s="12"/>
      <c r="AW1567" s="12"/>
      <c r="AX1567" s="12"/>
      <c r="AY1567" s="161"/>
      <c r="AZ1567" s="161"/>
      <c r="BA1567" s="161"/>
      <c r="BB1567" s="161"/>
      <c r="BC1567" s="165"/>
      <c r="BD1567" s="161"/>
      <c r="BE1567" s="161"/>
      <c r="BF1567" s="161"/>
      <c r="BG1567" s="161"/>
      <c r="BH1567" s="28"/>
      <c r="BI1567" s="161"/>
      <c r="BJ1567" s="161"/>
      <c r="BK1567" s="161"/>
      <c r="BL1567" s="161"/>
      <c r="BO1567" s="161"/>
      <c r="BP1567" s="161"/>
      <c r="BQ1567" s="161"/>
      <c r="BR1567" s="161"/>
      <c r="BT1567" s="161"/>
      <c r="BU1567" s="161"/>
      <c r="BV1567" s="161"/>
      <c r="BW1567" s="161"/>
      <c r="BY1567" s="28"/>
      <c r="CI1567" s="174"/>
      <c r="CL1567" s="28"/>
      <c r="CO1567" s="28"/>
      <c r="CX1567" s="174"/>
      <c r="DA1567" s="28"/>
      <c r="DD1567" s="28"/>
    </row>
    <row r="1568" spans="47:108">
      <c r="AU1568" s="12"/>
      <c r="AV1568" s="12"/>
      <c r="AW1568" s="12"/>
      <c r="AX1568" s="12"/>
      <c r="AY1568" s="161"/>
      <c r="AZ1568" s="161"/>
      <c r="BA1568" s="161"/>
      <c r="BB1568" s="161"/>
      <c r="BC1568" s="165"/>
      <c r="BD1568" s="161"/>
      <c r="BE1568" s="161"/>
      <c r="BF1568" s="161"/>
      <c r="BG1568" s="161"/>
      <c r="BH1568" s="28"/>
      <c r="BI1568" s="161"/>
      <c r="BJ1568" s="161"/>
      <c r="BK1568" s="161"/>
      <c r="BL1568" s="161"/>
      <c r="BO1568" s="161"/>
      <c r="BP1568" s="161"/>
      <c r="BQ1568" s="161"/>
      <c r="BR1568" s="161"/>
      <c r="BT1568" s="161"/>
      <c r="BU1568" s="161"/>
      <c r="BV1568" s="161"/>
      <c r="BW1568" s="161"/>
      <c r="BY1568" s="28"/>
      <c r="CI1568" s="174"/>
      <c r="CL1568" s="28"/>
      <c r="CO1568" s="28"/>
      <c r="CX1568" s="174"/>
      <c r="DA1568" s="28"/>
      <c r="DD1568" s="28"/>
    </row>
    <row r="1569" spans="47:108">
      <c r="AU1569" s="12"/>
      <c r="AV1569" s="12"/>
      <c r="AW1569" s="12"/>
      <c r="AX1569" s="12"/>
      <c r="AY1569" s="161"/>
      <c r="AZ1569" s="161"/>
      <c r="BA1569" s="161"/>
      <c r="BB1569" s="161"/>
      <c r="BC1569" s="165"/>
      <c r="BD1569" s="161"/>
      <c r="BE1569" s="161"/>
      <c r="BF1569" s="161"/>
      <c r="BG1569" s="161"/>
      <c r="BH1569" s="28"/>
      <c r="BI1569" s="161"/>
      <c r="BJ1569" s="161"/>
      <c r="BK1569" s="161"/>
      <c r="BL1569" s="161"/>
      <c r="BO1569" s="161"/>
      <c r="BP1569" s="161"/>
      <c r="BQ1569" s="161"/>
      <c r="BR1569" s="161"/>
      <c r="BT1569" s="161"/>
      <c r="BU1569" s="161"/>
      <c r="BV1569" s="161"/>
      <c r="BW1569" s="161"/>
      <c r="BY1569" s="28"/>
      <c r="CI1569" s="174"/>
      <c r="CL1569" s="28"/>
      <c r="CO1569" s="28"/>
      <c r="CX1569" s="174"/>
      <c r="DA1569" s="28"/>
      <c r="DD1569" s="28"/>
    </row>
    <row r="1570" spans="47:108">
      <c r="AU1570" s="12"/>
      <c r="AV1570" s="12"/>
      <c r="AW1570" s="12"/>
      <c r="AX1570" s="12"/>
      <c r="AY1570" s="161"/>
      <c r="AZ1570" s="161"/>
      <c r="BA1570" s="161"/>
      <c r="BB1570" s="161"/>
      <c r="BC1570" s="165"/>
      <c r="BD1570" s="161"/>
      <c r="BE1570" s="161"/>
      <c r="BF1570" s="161"/>
      <c r="BG1570" s="161"/>
      <c r="BH1570" s="28"/>
      <c r="BI1570" s="161"/>
      <c r="BJ1570" s="161"/>
      <c r="BK1570" s="161"/>
      <c r="BL1570" s="161"/>
      <c r="BO1570" s="161"/>
      <c r="BP1570" s="161"/>
      <c r="BQ1570" s="161"/>
      <c r="BR1570" s="161"/>
      <c r="BT1570" s="161"/>
      <c r="BU1570" s="161"/>
      <c r="BV1570" s="161"/>
      <c r="BW1570" s="161"/>
      <c r="BY1570" s="28"/>
      <c r="CI1570" s="174"/>
      <c r="CL1570" s="28"/>
      <c r="CO1570" s="28"/>
      <c r="CX1570" s="174"/>
      <c r="DA1570" s="28"/>
      <c r="DD1570" s="28"/>
    </row>
    <row r="1571" spans="47:108">
      <c r="AU1571" s="12"/>
      <c r="AV1571" s="12"/>
      <c r="AW1571" s="12"/>
      <c r="AX1571" s="12"/>
      <c r="AY1571" s="161"/>
      <c r="AZ1571" s="161"/>
      <c r="BA1571" s="161"/>
      <c r="BB1571" s="161"/>
      <c r="BC1571" s="165"/>
      <c r="BD1571" s="161"/>
      <c r="BE1571" s="161"/>
      <c r="BF1571" s="161"/>
      <c r="BG1571" s="161"/>
      <c r="BH1571" s="28"/>
      <c r="BI1571" s="161"/>
      <c r="BJ1571" s="161"/>
      <c r="BK1571" s="161"/>
      <c r="BL1571" s="161"/>
      <c r="BO1571" s="161"/>
      <c r="BP1571" s="161"/>
      <c r="BQ1571" s="161"/>
      <c r="BR1571" s="161"/>
      <c r="BT1571" s="161"/>
      <c r="BU1571" s="161"/>
      <c r="BV1571" s="161"/>
      <c r="BW1571" s="161"/>
      <c r="BY1571" s="28"/>
      <c r="CI1571" s="174"/>
      <c r="CL1571" s="28"/>
      <c r="CO1571" s="28"/>
      <c r="CX1571" s="174"/>
      <c r="DA1571" s="28"/>
      <c r="DD1571" s="28"/>
    </row>
    <row r="1572" spans="47:108">
      <c r="AU1572" s="12"/>
      <c r="AV1572" s="12"/>
      <c r="AW1572" s="12"/>
      <c r="AX1572" s="12"/>
      <c r="AY1572" s="161"/>
      <c r="AZ1572" s="161"/>
      <c r="BA1572" s="161"/>
      <c r="BB1572" s="161"/>
      <c r="BC1572" s="165"/>
      <c r="BD1572" s="161"/>
      <c r="BE1572" s="161"/>
      <c r="BF1572" s="161"/>
      <c r="BG1572" s="161"/>
      <c r="BH1572" s="28"/>
      <c r="BI1572" s="161"/>
      <c r="BJ1572" s="161"/>
      <c r="BK1572" s="161"/>
      <c r="BL1572" s="161"/>
      <c r="BO1572" s="161"/>
      <c r="BP1572" s="161"/>
      <c r="BQ1572" s="161"/>
      <c r="BR1572" s="161"/>
      <c r="BT1572" s="161"/>
      <c r="BU1572" s="161"/>
      <c r="BV1572" s="161"/>
      <c r="BW1572" s="161"/>
      <c r="BY1572" s="28"/>
      <c r="CI1572" s="174"/>
      <c r="CL1572" s="28"/>
      <c r="CO1572" s="28"/>
      <c r="CX1572" s="174"/>
      <c r="DA1572" s="28"/>
      <c r="DD1572" s="28"/>
    </row>
    <row r="1573" spans="47:108">
      <c r="AU1573" s="12"/>
      <c r="AV1573" s="12"/>
      <c r="AW1573" s="12"/>
      <c r="AX1573" s="12"/>
      <c r="AY1573" s="161"/>
      <c r="AZ1573" s="161"/>
      <c r="BA1573" s="161"/>
      <c r="BB1573" s="161"/>
      <c r="BC1573" s="165"/>
      <c r="BD1573" s="161"/>
      <c r="BE1573" s="161"/>
      <c r="BF1573" s="161"/>
      <c r="BG1573" s="161"/>
      <c r="BH1573" s="28"/>
      <c r="BI1573" s="161"/>
      <c r="BJ1573" s="161"/>
      <c r="BK1573" s="161"/>
      <c r="BL1573" s="161"/>
      <c r="BO1573" s="161"/>
      <c r="BP1573" s="161"/>
      <c r="BQ1573" s="161"/>
      <c r="BR1573" s="161"/>
      <c r="BT1573" s="161"/>
      <c r="BU1573" s="161"/>
      <c r="BV1573" s="161"/>
      <c r="BW1573" s="161"/>
      <c r="BY1573" s="28"/>
      <c r="CI1573" s="174"/>
      <c r="CL1573" s="28"/>
      <c r="CO1573" s="28"/>
      <c r="CX1573" s="174"/>
      <c r="DA1573" s="28"/>
      <c r="DD1573" s="28"/>
    </row>
    <row r="1574" spans="47:108">
      <c r="AU1574" s="12"/>
      <c r="AV1574" s="12"/>
      <c r="AW1574" s="12"/>
      <c r="AX1574" s="12"/>
      <c r="AY1574" s="161"/>
      <c r="AZ1574" s="161"/>
      <c r="BA1574" s="161"/>
      <c r="BB1574" s="161"/>
      <c r="BC1574" s="165"/>
      <c r="BD1574" s="161"/>
      <c r="BE1574" s="161"/>
      <c r="BF1574" s="161"/>
      <c r="BG1574" s="161"/>
      <c r="BH1574" s="28"/>
      <c r="BI1574" s="161"/>
      <c r="BJ1574" s="161"/>
      <c r="BK1574" s="161"/>
      <c r="BL1574" s="161"/>
      <c r="BO1574" s="161"/>
      <c r="BP1574" s="161"/>
      <c r="BQ1574" s="161"/>
      <c r="BR1574" s="161"/>
      <c r="BT1574" s="161"/>
      <c r="BU1574" s="161"/>
      <c r="BV1574" s="161"/>
      <c r="BW1574" s="161"/>
      <c r="BY1574" s="28"/>
      <c r="CI1574" s="174"/>
      <c r="CL1574" s="28"/>
      <c r="CO1574" s="28"/>
      <c r="CX1574" s="174"/>
      <c r="DA1574" s="28"/>
      <c r="DD1574" s="28"/>
    </row>
    <row r="1575" spans="47:108">
      <c r="AU1575" s="12"/>
      <c r="AV1575" s="12"/>
      <c r="AW1575" s="12"/>
      <c r="AX1575" s="12"/>
      <c r="AY1575" s="161"/>
      <c r="AZ1575" s="161"/>
      <c r="BA1575" s="161"/>
      <c r="BB1575" s="161"/>
      <c r="BC1575" s="165"/>
      <c r="BD1575" s="161"/>
      <c r="BE1575" s="161"/>
      <c r="BF1575" s="161"/>
      <c r="BG1575" s="161"/>
      <c r="BH1575" s="28"/>
      <c r="BI1575" s="161"/>
      <c r="BJ1575" s="161"/>
      <c r="BK1575" s="161"/>
      <c r="BL1575" s="161"/>
      <c r="BO1575" s="161"/>
      <c r="BP1575" s="161"/>
      <c r="BQ1575" s="161"/>
      <c r="BR1575" s="161"/>
      <c r="BT1575" s="161"/>
      <c r="BU1575" s="161"/>
      <c r="BV1575" s="161"/>
      <c r="BW1575" s="161"/>
      <c r="BY1575" s="28"/>
      <c r="CI1575" s="174"/>
      <c r="CL1575" s="28"/>
      <c r="CO1575" s="28"/>
      <c r="CX1575" s="174"/>
      <c r="DA1575" s="28"/>
      <c r="DD1575" s="28"/>
    </row>
    <row r="1576" spans="47:108">
      <c r="AU1576" s="12"/>
      <c r="AV1576" s="12"/>
      <c r="AW1576" s="12"/>
      <c r="AX1576" s="12"/>
      <c r="AY1576" s="161"/>
      <c r="AZ1576" s="161"/>
      <c r="BA1576" s="161"/>
      <c r="BB1576" s="161"/>
      <c r="BC1576" s="165"/>
      <c r="BD1576" s="161"/>
      <c r="BE1576" s="161"/>
      <c r="BF1576" s="161"/>
      <c r="BG1576" s="161"/>
      <c r="BH1576" s="28"/>
      <c r="BI1576" s="161"/>
      <c r="BJ1576" s="161"/>
      <c r="BK1576" s="161"/>
      <c r="BL1576" s="161"/>
      <c r="BO1576" s="161"/>
      <c r="BP1576" s="161"/>
      <c r="BQ1576" s="161"/>
      <c r="BR1576" s="161"/>
      <c r="BT1576" s="161"/>
      <c r="BU1576" s="161"/>
      <c r="BV1576" s="161"/>
      <c r="BW1576" s="161"/>
      <c r="BY1576" s="28"/>
      <c r="CI1576" s="174"/>
      <c r="CL1576" s="28"/>
      <c r="CO1576" s="28"/>
      <c r="CX1576" s="174"/>
      <c r="DA1576" s="28"/>
      <c r="DD1576" s="28"/>
    </row>
    <row r="1577" spans="47:108">
      <c r="AU1577" s="12"/>
      <c r="AV1577" s="12"/>
      <c r="AW1577" s="12"/>
      <c r="AX1577" s="12"/>
      <c r="AY1577" s="161"/>
      <c r="AZ1577" s="161"/>
      <c r="BA1577" s="161"/>
      <c r="BB1577" s="161"/>
      <c r="BC1577" s="165"/>
      <c r="BD1577" s="161"/>
      <c r="BE1577" s="161"/>
      <c r="BF1577" s="161"/>
      <c r="BG1577" s="161"/>
      <c r="BH1577" s="28"/>
      <c r="BI1577" s="161"/>
      <c r="BJ1577" s="161"/>
      <c r="BK1577" s="161"/>
      <c r="BL1577" s="161"/>
      <c r="BO1577" s="161"/>
      <c r="BP1577" s="161"/>
      <c r="BQ1577" s="161"/>
      <c r="BR1577" s="161"/>
      <c r="BT1577" s="161"/>
      <c r="BU1577" s="161"/>
      <c r="BV1577" s="161"/>
      <c r="BW1577" s="161"/>
      <c r="BY1577" s="28"/>
      <c r="CI1577" s="174"/>
      <c r="CL1577" s="28"/>
      <c r="CO1577" s="28"/>
      <c r="CX1577" s="174"/>
      <c r="DA1577" s="28"/>
      <c r="DD1577" s="28"/>
    </row>
    <row r="1578" spans="47:108">
      <c r="AU1578" s="12"/>
      <c r="AV1578" s="12"/>
      <c r="AW1578" s="12"/>
      <c r="AX1578" s="12"/>
      <c r="AY1578" s="161"/>
      <c r="AZ1578" s="161"/>
      <c r="BA1578" s="161"/>
      <c r="BB1578" s="161"/>
      <c r="BC1578" s="165"/>
      <c r="BD1578" s="161"/>
      <c r="BE1578" s="161"/>
      <c r="BF1578" s="161"/>
      <c r="BG1578" s="161"/>
      <c r="BH1578" s="28"/>
      <c r="BI1578" s="161"/>
      <c r="BJ1578" s="161"/>
      <c r="BK1578" s="161"/>
      <c r="BL1578" s="161"/>
      <c r="BO1578" s="161"/>
      <c r="BP1578" s="161"/>
      <c r="BQ1578" s="161"/>
      <c r="BR1578" s="161"/>
      <c r="BT1578" s="161"/>
      <c r="BU1578" s="161"/>
      <c r="BV1578" s="161"/>
      <c r="BW1578" s="161"/>
      <c r="BY1578" s="28"/>
      <c r="CI1578" s="174"/>
      <c r="CL1578" s="28"/>
      <c r="CO1578" s="28"/>
      <c r="CX1578" s="174"/>
      <c r="DA1578" s="28"/>
      <c r="DD1578" s="28"/>
    </row>
    <row r="1579" spans="47:108">
      <c r="AU1579" s="12"/>
      <c r="AV1579" s="12"/>
      <c r="AW1579" s="12"/>
      <c r="AX1579" s="12"/>
      <c r="AY1579" s="161"/>
      <c r="AZ1579" s="161"/>
      <c r="BA1579" s="161"/>
      <c r="BB1579" s="161"/>
      <c r="BC1579" s="165"/>
      <c r="BD1579" s="161"/>
      <c r="BE1579" s="161"/>
      <c r="BF1579" s="161"/>
      <c r="BG1579" s="161"/>
      <c r="BH1579" s="28"/>
      <c r="BI1579" s="161"/>
      <c r="BJ1579" s="161"/>
      <c r="BK1579" s="161"/>
      <c r="BL1579" s="161"/>
      <c r="BO1579" s="161"/>
      <c r="BP1579" s="161"/>
      <c r="BQ1579" s="161"/>
      <c r="BR1579" s="161"/>
      <c r="BT1579" s="161"/>
      <c r="BU1579" s="161"/>
      <c r="BV1579" s="161"/>
      <c r="BW1579" s="161"/>
      <c r="BY1579" s="28"/>
      <c r="CI1579" s="174"/>
      <c r="CL1579" s="28"/>
      <c r="CO1579" s="28"/>
      <c r="CX1579" s="174"/>
      <c r="DA1579" s="28"/>
      <c r="DD1579" s="28"/>
    </row>
    <row r="1580" spans="47:108">
      <c r="AU1580" s="12"/>
      <c r="AV1580" s="12"/>
      <c r="AW1580" s="12"/>
      <c r="AX1580" s="12"/>
      <c r="AY1580" s="161"/>
      <c r="AZ1580" s="161"/>
      <c r="BA1580" s="161"/>
      <c r="BB1580" s="161"/>
      <c r="BC1580" s="165"/>
      <c r="BD1580" s="161"/>
      <c r="BE1580" s="161"/>
      <c r="BF1580" s="161"/>
      <c r="BG1580" s="161"/>
      <c r="BH1580" s="28"/>
      <c r="BI1580" s="161"/>
      <c r="BJ1580" s="161"/>
      <c r="BK1580" s="161"/>
      <c r="BL1580" s="161"/>
      <c r="BO1580" s="161"/>
      <c r="BP1580" s="161"/>
      <c r="BQ1580" s="161"/>
      <c r="BR1580" s="161"/>
      <c r="BT1580" s="161"/>
      <c r="BU1580" s="161"/>
      <c r="BV1580" s="161"/>
      <c r="BW1580" s="161"/>
      <c r="BY1580" s="28"/>
      <c r="CI1580" s="174"/>
      <c r="CL1580" s="28"/>
      <c r="CO1580" s="28"/>
      <c r="CX1580" s="174"/>
      <c r="DA1580" s="28"/>
      <c r="DD1580" s="28"/>
    </row>
    <row r="1581" spans="47:108">
      <c r="AU1581" s="12"/>
      <c r="AV1581" s="12"/>
      <c r="AW1581" s="12"/>
      <c r="AX1581" s="12"/>
      <c r="AY1581" s="161"/>
      <c r="AZ1581" s="161"/>
      <c r="BA1581" s="161"/>
      <c r="BB1581" s="161"/>
      <c r="BC1581" s="165"/>
      <c r="BD1581" s="161"/>
      <c r="BE1581" s="161"/>
      <c r="BF1581" s="161"/>
      <c r="BG1581" s="161"/>
      <c r="BH1581" s="28"/>
      <c r="BI1581" s="161"/>
      <c r="BJ1581" s="161"/>
      <c r="BK1581" s="161"/>
      <c r="BL1581" s="161"/>
      <c r="BO1581" s="161"/>
      <c r="BP1581" s="161"/>
      <c r="BQ1581" s="161"/>
      <c r="BR1581" s="161"/>
      <c r="BT1581" s="161"/>
      <c r="BU1581" s="161"/>
      <c r="BV1581" s="161"/>
      <c r="BW1581" s="161"/>
      <c r="BY1581" s="28"/>
      <c r="CI1581" s="174"/>
      <c r="CL1581" s="28"/>
      <c r="CO1581" s="28"/>
      <c r="CX1581" s="174"/>
      <c r="DA1581" s="28"/>
      <c r="DD1581" s="28"/>
    </row>
    <row r="1582" spans="47:108">
      <c r="AU1582" s="12"/>
      <c r="AV1582" s="12"/>
      <c r="AW1582" s="12"/>
      <c r="AX1582" s="12"/>
      <c r="AY1582" s="161"/>
      <c r="AZ1582" s="161"/>
      <c r="BA1582" s="161"/>
      <c r="BB1582" s="161"/>
      <c r="BC1582" s="165"/>
      <c r="BD1582" s="161"/>
      <c r="BE1582" s="161"/>
      <c r="BF1582" s="161"/>
      <c r="BG1582" s="161"/>
      <c r="BH1582" s="28"/>
      <c r="BI1582" s="161"/>
      <c r="BJ1582" s="161"/>
      <c r="BK1582" s="161"/>
      <c r="BL1582" s="161"/>
      <c r="BO1582" s="161"/>
      <c r="BP1582" s="161"/>
      <c r="BQ1582" s="161"/>
      <c r="BR1582" s="161"/>
      <c r="BT1582" s="161"/>
      <c r="BU1582" s="161"/>
      <c r="BV1582" s="161"/>
      <c r="BW1582" s="161"/>
      <c r="BY1582" s="28"/>
      <c r="CI1582" s="174"/>
      <c r="CL1582" s="28"/>
      <c r="CO1582" s="28"/>
      <c r="CX1582" s="174"/>
      <c r="DA1582" s="28"/>
      <c r="DD1582" s="28"/>
    </row>
    <row r="1583" spans="47:108">
      <c r="AU1583" s="12"/>
      <c r="AV1583" s="12"/>
      <c r="AW1583" s="12"/>
      <c r="AX1583" s="12"/>
      <c r="AY1583" s="161"/>
      <c r="AZ1583" s="161"/>
      <c r="BA1583" s="161"/>
      <c r="BB1583" s="161"/>
      <c r="BC1583" s="165"/>
      <c r="BD1583" s="161"/>
      <c r="BE1583" s="161"/>
      <c r="BF1583" s="161"/>
      <c r="BG1583" s="161"/>
      <c r="BH1583" s="28"/>
      <c r="BI1583" s="161"/>
      <c r="BJ1583" s="161"/>
      <c r="BK1583" s="161"/>
      <c r="BL1583" s="161"/>
      <c r="BO1583" s="161"/>
      <c r="BP1583" s="161"/>
      <c r="BQ1583" s="161"/>
      <c r="BR1583" s="161"/>
      <c r="BT1583" s="161"/>
      <c r="BU1583" s="161"/>
      <c r="BV1583" s="161"/>
      <c r="BW1583" s="161"/>
      <c r="BY1583" s="28"/>
      <c r="CI1583" s="174"/>
      <c r="CL1583" s="28"/>
      <c r="CO1583" s="28"/>
      <c r="CX1583" s="174"/>
      <c r="DA1583" s="28"/>
      <c r="DD1583" s="28"/>
    </row>
    <row r="1584" spans="47:108">
      <c r="AU1584" s="12"/>
      <c r="AV1584" s="12"/>
      <c r="AW1584" s="12"/>
      <c r="AX1584" s="12"/>
      <c r="AY1584" s="161"/>
      <c r="AZ1584" s="161"/>
      <c r="BA1584" s="161"/>
      <c r="BB1584" s="161"/>
      <c r="BC1584" s="165"/>
      <c r="BD1584" s="161"/>
      <c r="BE1584" s="161"/>
      <c r="BF1584" s="161"/>
      <c r="BG1584" s="161"/>
      <c r="BH1584" s="28"/>
      <c r="BI1584" s="161"/>
      <c r="BJ1584" s="161"/>
      <c r="BK1584" s="161"/>
      <c r="BL1584" s="161"/>
      <c r="BO1584" s="161"/>
      <c r="BP1584" s="161"/>
      <c r="BQ1584" s="161"/>
      <c r="BR1584" s="161"/>
      <c r="BT1584" s="161"/>
      <c r="BU1584" s="161"/>
      <c r="BV1584" s="161"/>
      <c r="BW1584" s="161"/>
      <c r="BY1584" s="28"/>
      <c r="CI1584" s="174"/>
      <c r="CL1584" s="28"/>
      <c r="CO1584" s="28"/>
      <c r="CX1584" s="174"/>
      <c r="DA1584" s="28"/>
      <c r="DD1584" s="28"/>
    </row>
    <row r="1585" spans="47:108">
      <c r="AU1585" s="12"/>
      <c r="AV1585" s="12"/>
      <c r="AW1585" s="12"/>
      <c r="AX1585" s="12"/>
      <c r="AY1585" s="161"/>
      <c r="AZ1585" s="161"/>
      <c r="BA1585" s="161"/>
      <c r="BB1585" s="161"/>
      <c r="BC1585" s="165"/>
      <c r="BD1585" s="161"/>
      <c r="BE1585" s="161"/>
      <c r="BF1585" s="161"/>
      <c r="BG1585" s="161"/>
      <c r="BH1585" s="28"/>
      <c r="BI1585" s="161"/>
      <c r="BJ1585" s="161"/>
      <c r="BK1585" s="161"/>
      <c r="BL1585" s="161"/>
      <c r="BO1585" s="161"/>
      <c r="BP1585" s="161"/>
      <c r="BQ1585" s="161"/>
      <c r="BR1585" s="161"/>
      <c r="BT1585" s="161"/>
      <c r="BU1585" s="161"/>
      <c r="BV1585" s="161"/>
      <c r="BW1585" s="161"/>
      <c r="BY1585" s="28"/>
      <c r="CI1585" s="174"/>
      <c r="CL1585" s="28"/>
      <c r="CO1585" s="28"/>
      <c r="CX1585" s="174"/>
      <c r="DA1585" s="28"/>
      <c r="DD1585" s="28"/>
    </row>
    <row r="1586" spans="47:108">
      <c r="AU1586" s="12"/>
      <c r="AV1586" s="12"/>
      <c r="AW1586" s="12"/>
      <c r="AX1586" s="12"/>
      <c r="AY1586" s="161"/>
      <c r="AZ1586" s="161"/>
      <c r="BA1586" s="161"/>
      <c r="BB1586" s="161"/>
      <c r="BC1586" s="165"/>
      <c r="BD1586" s="161"/>
      <c r="BE1586" s="161"/>
      <c r="BF1586" s="161"/>
      <c r="BG1586" s="161"/>
      <c r="BH1586" s="28"/>
      <c r="BI1586" s="161"/>
      <c r="BJ1586" s="161"/>
      <c r="BK1586" s="161"/>
      <c r="BL1586" s="161"/>
      <c r="BO1586" s="161"/>
      <c r="BP1586" s="161"/>
      <c r="BQ1586" s="161"/>
      <c r="BR1586" s="161"/>
      <c r="BT1586" s="161"/>
      <c r="BU1586" s="161"/>
      <c r="BV1586" s="161"/>
      <c r="BW1586" s="161"/>
      <c r="BY1586" s="28"/>
      <c r="CI1586" s="174"/>
      <c r="CL1586" s="28"/>
      <c r="CO1586" s="28"/>
      <c r="CX1586" s="174"/>
      <c r="DA1586" s="28"/>
      <c r="DD1586" s="28"/>
    </row>
    <row r="1587" spans="47:108">
      <c r="AU1587" s="12"/>
      <c r="AV1587" s="12"/>
      <c r="AW1587" s="12"/>
      <c r="AX1587" s="12"/>
      <c r="AY1587" s="161"/>
      <c r="AZ1587" s="161"/>
      <c r="BA1587" s="161"/>
      <c r="BB1587" s="161"/>
      <c r="BC1587" s="165"/>
      <c r="BD1587" s="161"/>
      <c r="BE1587" s="161"/>
      <c r="BF1587" s="161"/>
      <c r="BG1587" s="161"/>
      <c r="BH1587" s="28"/>
      <c r="BI1587" s="161"/>
      <c r="BJ1587" s="161"/>
      <c r="BK1587" s="161"/>
      <c r="BL1587" s="161"/>
      <c r="BO1587" s="161"/>
      <c r="BP1587" s="161"/>
      <c r="BQ1587" s="161"/>
      <c r="BR1587" s="161"/>
      <c r="BT1587" s="161"/>
      <c r="BU1587" s="161"/>
      <c r="BV1587" s="161"/>
      <c r="BW1587" s="161"/>
      <c r="BY1587" s="28"/>
      <c r="CI1587" s="174"/>
      <c r="CL1587" s="28"/>
      <c r="CO1587" s="28"/>
      <c r="CX1587" s="174"/>
      <c r="DA1587" s="28"/>
      <c r="DD1587" s="28"/>
    </row>
    <row r="1588" spans="47:108">
      <c r="AU1588" s="12"/>
      <c r="AV1588" s="12"/>
      <c r="AW1588" s="12"/>
      <c r="AX1588" s="12"/>
      <c r="AY1588" s="161"/>
      <c r="AZ1588" s="161"/>
      <c r="BA1588" s="161"/>
      <c r="BB1588" s="161"/>
      <c r="BC1588" s="165"/>
      <c r="BD1588" s="161"/>
      <c r="BE1588" s="161"/>
      <c r="BF1588" s="161"/>
      <c r="BG1588" s="161"/>
      <c r="BH1588" s="28"/>
      <c r="BI1588" s="161"/>
      <c r="BJ1588" s="161"/>
      <c r="BK1588" s="161"/>
      <c r="BL1588" s="161"/>
      <c r="BO1588" s="161"/>
      <c r="BP1588" s="161"/>
      <c r="BQ1588" s="161"/>
      <c r="BR1588" s="161"/>
      <c r="BT1588" s="161"/>
      <c r="BU1588" s="161"/>
      <c r="BV1588" s="161"/>
      <c r="BW1588" s="161"/>
      <c r="BY1588" s="28"/>
      <c r="CI1588" s="174"/>
      <c r="CL1588" s="28"/>
      <c r="CO1588" s="28"/>
      <c r="CX1588" s="174"/>
      <c r="DA1588" s="28"/>
      <c r="DD1588" s="28"/>
    </row>
    <row r="1589" spans="47:108">
      <c r="AU1589" s="12"/>
      <c r="AV1589" s="12"/>
      <c r="AW1589" s="12"/>
      <c r="AX1589" s="12"/>
      <c r="AY1589" s="161"/>
      <c r="AZ1589" s="161"/>
      <c r="BA1589" s="161"/>
      <c r="BB1589" s="161"/>
      <c r="BC1589" s="165"/>
      <c r="BD1589" s="161"/>
      <c r="BE1589" s="161"/>
      <c r="BF1589" s="161"/>
      <c r="BG1589" s="161"/>
      <c r="BH1589" s="28"/>
      <c r="BI1589" s="161"/>
      <c r="BJ1589" s="161"/>
      <c r="BK1589" s="161"/>
      <c r="BL1589" s="161"/>
      <c r="BO1589" s="161"/>
      <c r="BP1589" s="161"/>
      <c r="BQ1589" s="161"/>
      <c r="BR1589" s="161"/>
      <c r="BT1589" s="161"/>
      <c r="BU1589" s="161"/>
      <c r="BV1589" s="161"/>
      <c r="BW1589" s="161"/>
      <c r="BY1589" s="28"/>
      <c r="CI1589" s="174"/>
      <c r="CL1589" s="28"/>
      <c r="CO1589" s="28"/>
      <c r="CX1589" s="174"/>
      <c r="DA1589" s="28"/>
      <c r="DD1589" s="28"/>
    </row>
    <row r="1590" spans="47:108">
      <c r="AU1590" s="12"/>
      <c r="AV1590" s="12"/>
      <c r="AW1590" s="12"/>
      <c r="AX1590" s="12"/>
      <c r="AY1590" s="161"/>
      <c r="AZ1590" s="161"/>
      <c r="BA1590" s="161"/>
      <c r="BB1590" s="161"/>
      <c r="BC1590" s="165"/>
      <c r="BD1590" s="161"/>
      <c r="BE1590" s="161"/>
      <c r="BF1590" s="161"/>
      <c r="BG1590" s="161"/>
      <c r="BH1590" s="28"/>
      <c r="BI1590" s="161"/>
      <c r="BJ1590" s="161"/>
      <c r="BK1590" s="161"/>
      <c r="BL1590" s="161"/>
      <c r="BO1590" s="161"/>
      <c r="BP1590" s="161"/>
      <c r="BQ1590" s="161"/>
      <c r="BR1590" s="161"/>
      <c r="BT1590" s="161"/>
      <c r="BU1590" s="161"/>
      <c r="BV1590" s="161"/>
      <c r="BW1590" s="161"/>
      <c r="BY1590" s="28"/>
      <c r="CI1590" s="174"/>
      <c r="CL1590" s="28"/>
      <c r="CO1590" s="28"/>
      <c r="CX1590" s="174"/>
      <c r="DA1590" s="28"/>
      <c r="DD1590" s="28"/>
    </row>
    <row r="1591" spans="47:108">
      <c r="AU1591" s="12"/>
      <c r="AV1591" s="12"/>
      <c r="AW1591" s="12"/>
      <c r="AX1591" s="12"/>
      <c r="AY1591" s="161"/>
      <c r="AZ1591" s="161"/>
      <c r="BA1591" s="161"/>
      <c r="BB1591" s="161"/>
      <c r="BC1591" s="165"/>
      <c r="BD1591" s="161"/>
      <c r="BE1591" s="161"/>
      <c r="BF1591" s="161"/>
      <c r="BG1591" s="161"/>
      <c r="BH1591" s="28"/>
      <c r="BI1591" s="161"/>
      <c r="BJ1591" s="161"/>
      <c r="BK1591" s="161"/>
      <c r="BL1591" s="161"/>
      <c r="BO1591" s="161"/>
      <c r="BP1591" s="161"/>
      <c r="BQ1591" s="161"/>
      <c r="BR1591" s="161"/>
      <c r="BT1591" s="161"/>
      <c r="BU1591" s="161"/>
      <c r="BV1591" s="161"/>
      <c r="BW1591" s="161"/>
      <c r="BY1591" s="28"/>
      <c r="CI1591" s="174"/>
      <c r="CL1591" s="28"/>
      <c r="CO1591" s="28"/>
      <c r="CX1591" s="174"/>
      <c r="DA1591" s="28"/>
      <c r="DD1591" s="28"/>
    </row>
    <row r="1592" spans="47:108">
      <c r="AU1592" s="12"/>
      <c r="AV1592" s="12"/>
      <c r="AW1592" s="12"/>
      <c r="AX1592" s="12"/>
      <c r="AY1592" s="161"/>
      <c r="AZ1592" s="161"/>
      <c r="BA1592" s="161"/>
      <c r="BB1592" s="161"/>
      <c r="BC1592" s="165"/>
      <c r="BD1592" s="161"/>
      <c r="BE1592" s="161"/>
      <c r="BF1592" s="161"/>
      <c r="BG1592" s="161"/>
      <c r="BH1592" s="28"/>
      <c r="BI1592" s="161"/>
      <c r="BJ1592" s="161"/>
      <c r="BK1592" s="161"/>
      <c r="BL1592" s="161"/>
      <c r="BO1592" s="161"/>
      <c r="BP1592" s="161"/>
      <c r="BQ1592" s="161"/>
      <c r="BR1592" s="161"/>
      <c r="BT1592" s="161"/>
      <c r="BU1592" s="161"/>
      <c r="BV1592" s="161"/>
      <c r="BW1592" s="161"/>
      <c r="BY1592" s="28"/>
      <c r="CI1592" s="174"/>
      <c r="CL1592" s="28"/>
      <c r="CO1592" s="28"/>
      <c r="CX1592" s="174"/>
      <c r="DA1592" s="28"/>
      <c r="DD1592" s="28"/>
    </row>
    <row r="1593" spans="47:108">
      <c r="AU1593" s="12"/>
      <c r="AV1593" s="12"/>
      <c r="AW1593" s="12"/>
      <c r="AX1593" s="12"/>
      <c r="AY1593" s="161"/>
      <c r="AZ1593" s="161"/>
      <c r="BA1593" s="161"/>
      <c r="BB1593" s="161"/>
      <c r="BC1593" s="165"/>
      <c r="BD1593" s="161"/>
      <c r="BE1593" s="161"/>
      <c r="BF1593" s="161"/>
      <c r="BG1593" s="161"/>
      <c r="BH1593" s="28"/>
      <c r="BI1593" s="161"/>
      <c r="BJ1593" s="161"/>
      <c r="BK1593" s="161"/>
      <c r="BL1593" s="161"/>
      <c r="BO1593" s="161"/>
      <c r="BP1593" s="161"/>
      <c r="BQ1593" s="161"/>
      <c r="BR1593" s="161"/>
      <c r="BT1593" s="161"/>
      <c r="BU1593" s="161"/>
      <c r="BV1593" s="161"/>
      <c r="BW1593" s="161"/>
      <c r="BY1593" s="28"/>
      <c r="CI1593" s="174"/>
      <c r="CL1593" s="28"/>
      <c r="CO1593" s="28"/>
      <c r="CX1593" s="174"/>
      <c r="DA1593" s="28"/>
      <c r="DD1593" s="28"/>
    </row>
    <row r="1594" spans="47:108">
      <c r="AU1594" s="12"/>
      <c r="AV1594" s="12"/>
      <c r="AW1594" s="12"/>
      <c r="AX1594" s="12"/>
      <c r="AY1594" s="161"/>
      <c r="AZ1594" s="161"/>
      <c r="BA1594" s="161"/>
      <c r="BB1594" s="161"/>
      <c r="BC1594" s="165"/>
      <c r="BD1594" s="161"/>
      <c r="BE1594" s="161"/>
      <c r="BF1594" s="161"/>
      <c r="BG1594" s="161"/>
      <c r="BH1594" s="28"/>
      <c r="BI1594" s="161"/>
      <c r="BJ1594" s="161"/>
      <c r="BK1594" s="161"/>
      <c r="BL1594" s="161"/>
      <c r="BO1594" s="161"/>
      <c r="BP1594" s="161"/>
      <c r="BQ1594" s="161"/>
      <c r="BR1594" s="161"/>
      <c r="BT1594" s="161"/>
      <c r="BU1594" s="161"/>
      <c r="BV1594" s="161"/>
      <c r="BW1594" s="161"/>
      <c r="BY1594" s="28"/>
      <c r="CI1594" s="174"/>
      <c r="CL1594" s="28"/>
      <c r="CO1594" s="28"/>
      <c r="CX1594" s="174"/>
      <c r="DA1594" s="28"/>
      <c r="DD1594" s="28"/>
    </row>
    <row r="1595" spans="47:108">
      <c r="AU1595" s="12"/>
      <c r="AV1595" s="12"/>
      <c r="AW1595" s="12"/>
      <c r="AX1595" s="12"/>
      <c r="AY1595" s="161"/>
      <c r="AZ1595" s="161"/>
      <c r="BA1595" s="161"/>
      <c r="BB1595" s="161"/>
      <c r="BC1595" s="165"/>
      <c r="BD1595" s="161"/>
      <c r="BE1595" s="161"/>
      <c r="BF1595" s="161"/>
      <c r="BG1595" s="161"/>
      <c r="BH1595" s="28"/>
      <c r="BI1595" s="161"/>
      <c r="BJ1595" s="161"/>
      <c r="BK1595" s="161"/>
      <c r="BL1595" s="161"/>
      <c r="BO1595" s="161"/>
      <c r="BP1595" s="161"/>
      <c r="BQ1595" s="161"/>
      <c r="BR1595" s="161"/>
      <c r="BT1595" s="161"/>
      <c r="BU1595" s="161"/>
      <c r="BV1595" s="161"/>
      <c r="BW1595" s="161"/>
      <c r="BY1595" s="28"/>
      <c r="CI1595" s="174"/>
      <c r="CL1595" s="28"/>
      <c r="CO1595" s="28"/>
      <c r="CX1595" s="174"/>
      <c r="DA1595" s="28"/>
      <c r="DD1595" s="28"/>
    </row>
    <row r="1596" spans="47:108">
      <c r="AU1596" s="12"/>
      <c r="AV1596" s="12"/>
      <c r="AW1596" s="12"/>
      <c r="AX1596" s="12"/>
      <c r="AY1596" s="161"/>
      <c r="AZ1596" s="161"/>
      <c r="BA1596" s="161"/>
      <c r="BB1596" s="161"/>
      <c r="BC1596" s="165"/>
      <c r="BD1596" s="161"/>
      <c r="BE1596" s="161"/>
      <c r="BF1596" s="161"/>
      <c r="BG1596" s="161"/>
      <c r="BH1596" s="28"/>
      <c r="BI1596" s="161"/>
      <c r="BJ1596" s="161"/>
      <c r="BK1596" s="161"/>
      <c r="BL1596" s="161"/>
      <c r="BO1596" s="161"/>
      <c r="BP1596" s="161"/>
      <c r="BQ1596" s="161"/>
      <c r="BR1596" s="161"/>
      <c r="BT1596" s="161"/>
      <c r="BU1596" s="161"/>
      <c r="BV1596" s="161"/>
      <c r="BW1596" s="161"/>
      <c r="BY1596" s="28"/>
      <c r="CI1596" s="174"/>
      <c r="CL1596" s="28"/>
      <c r="CO1596" s="28"/>
      <c r="CX1596" s="174"/>
      <c r="DA1596" s="28"/>
      <c r="DD1596" s="28"/>
    </row>
    <row r="1597" spans="47:108">
      <c r="AU1597" s="12"/>
      <c r="AV1597" s="12"/>
      <c r="AW1597" s="12"/>
      <c r="AX1597" s="12"/>
      <c r="AY1597" s="161"/>
      <c r="AZ1597" s="161"/>
      <c r="BA1597" s="161"/>
      <c r="BB1597" s="161"/>
      <c r="BC1597" s="165"/>
      <c r="BD1597" s="161"/>
      <c r="BE1597" s="161"/>
      <c r="BF1597" s="161"/>
      <c r="BG1597" s="161"/>
      <c r="BH1597" s="28"/>
      <c r="BI1597" s="161"/>
      <c r="BJ1597" s="161"/>
      <c r="BK1597" s="161"/>
      <c r="BL1597" s="161"/>
      <c r="BO1597" s="161"/>
      <c r="BP1597" s="161"/>
      <c r="BQ1597" s="161"/>
      <c r="BR1597" s="161"/>
      <c r="BT1597" s="161"/>
      <c r="BU1597" s="161"/>
      <c r="BV1597" s="161"/>
      <c r="BW1597" s="161"/>
      <c r="BY1597" s="28"/>
      <c r="CI1597" s="174"/>
      <c r="CL1597" s="28"/>
      <c r="CO1597" s="28"/>
      <c r="CX1597" s="174"/>
      <c r="DA1597" s="28"/>
      <c r="DD1597" s="28"/>
    </row>
    <row r="1598" spans="47:108">
      <c r="AU1598" s="12"/>
      <c r="AV1598" s="12"/>
      <c r="AW1598" s="12"/>
      <c r="AX1598" s="12"/>
      <c r="AY1598" s="161"/>
      <c r="AZ1598" s="161"/>
      <c r="BA1598" s="161"/>
      <c r="BB1598" s="161"/>
      <c r="BC1598" s="165"/>
      <c r="BD1598" s="161"/>
      <c r="BE1598" s="161"/>
      <c r="BF1598" s="161"/>
      <c r="BG1598" s="161"/>
      <c r="BH1598" s="28"/>
      <c r="BI1598" s="161"/>
      <c r="BJ1598" s="161"/>
      <c r="BK1598" s="161"/>
      <c r="BL1598" s="161"/>
      <c r="BO1598" s="161"/>
      <c r="BP1598" s="161"/>
      <c r="BQ1598" s="161"/>
      <c r="BR1598" s="161"/>
      <c r="BT1598" s="161"/>
      <c r="BU1598" s="161"/>
      <c r="BV1598" s="161"/>
      <c r="BW1598" s="161"/>
      <c r="BY1598" s="28"/>
      <c r="CI1598" s="174"/>
      <c r="CL1598" s="28"/>
      <c r="CO1598" s="28"/>
      <c r="CX1598" s="174"/>
      <c r="DA1598" s="28"/>
      <c r="DD1598" s="28"/>
    </row>
    <row r="1599" spans="47:108">
      <c r="AU1599" s="12"/>
      <c r="AV1599" s="12"/>
      <c r="AW1599" s="12"/>
      <c r="AX1599" s="12"/>
      <c r="AY1599" s="161"/>
      <c r="AZ1599" s="161"/>
      <c r="BA1599" s="161"/>
      <c r="BB1599" s="161"/>
      <c r="BC1599" s="165"/>
      <c r="BD1599" s="161"/>
      <c r="BE1599" s="161"/>
      <c r="BF1599" s="161"/>
      <c r="BG1599" s="161"/>
      <c r="BH1599" s="28"/>
      <c r="BI1599" s="161"/>
      <c r="BJ1599" s="161"/>
      <c r="BK1599" s="161"/>
      <c r="BL1599" s="161"/>
      <c r="BO1599" s="161"/>
      <c r="BP1599" s="161"/>
      <c r="BQ1599" s="161"/>
      <c r="BR1599" s="161"/>
      <c r="BT1599" s="161"/>
      <c r="BU1599" s="161"/>
      <c r="BV1599" s="161"/>
      <c r="BW1599" s="161"/>
      <c r="BY1599" s="28"/>
      <c r="CI1599" s="174"/>
      <c r="CL1599" s="28"/>
      <c r="CO1599" s="28"/>
      <c r="CX1599" s="174"/>
      <c r="DA1599" s="28"/>
      <c r="DD1599" s="28"/>
    </row>
    <row r="1600" spans="47:108">
      <c r="AU1600" s="12"/>
      <c r="AV1600" s="12"/>
      <c r="AW1600" s="12"/>
      <c r="AX1600" s="12"/>
      <c r="AY1600" s="161"/>
      <c r="AZ1600" s="161"/>
      <c r="BA1600" s="161"/>
      <c r="BB1600" s="161"/>
      <c r="BC1600" s="165"/>
      <c r="BD1600" s="161"/>
      <c r="BE1600" s="161"/>
      <c r="BF1600" s="161"/>
      <c r="BG1600" s="161"/>
      <c r="BH1600" s="28"/>
      <c r="BI1600" s="161"/>
      <c r="BJ1600" s="161"/>
      <c r="BK1600" s="161"/>
      <c r="BL1600" s="161"/>
      <c r="BO1600" s="161"/>
      <c r="BP1600" s="161"/>
      <c r="BQ1600" s="161"/>
      <c r="BR1600" s="161"/>
      <c r="BT1600" s="161"/>
      <c r="BU1600" s="161"/>
      <c r="BV1600" s="161"/>
      <c r="BW1600" s="161"/>
      <c r="BY1600" s="28"/>
      <c r="CI1600" s="174"/>
      <c r="CL1600" s="28"/>
      <c r="CO1600" s="28"/>
      <c r="CX1600" s="174"/>
      <c r="DA1600" s="28"/>
      <c r="DD1600" s="28"/>
    </row>
    <row r="1601" spans="47:108">
      <c r="AU1601" s="12"/>
      <c r="AV1601" s="12"/>
      <c r="AW1601" s="12"/>
      <c r="AX1601" s="12"/>
      <c r="AY1601" s="161"/>
      <c r="AZ1601" s="161"/>
      <c r="BA1601" s="161"/>
      <c r="BB1601" s="161"/>
      <c r="BC1601" s="165"/>
      <c r="BD1601" s="161"/>
      <c r="BE1601" s="161"/>
      <c r="BF1601" s="161"/>
      <c r="BG1601" s="161"/>
      <c r="BH1601" s="28"/>
      <c r="BI1601" s="161"/>
      <c r="BJ1601" s="161"/>
      <c r="BK1601" s="161"/>
      <c r="BL1601" s="161"/>
      <c r="BO1601" s="161"/>
      <c r="BP1601" s="161"/>
      <c r="BQ1601" s="161"/>
      <c r="BR1601" s="161"/>
      <c r="BT1601" s="161"/>
      <c r="BU1601" s="161"/>
      <c r="BV1601" s="161"/>
      <c r="BW1601" s="161"/>
      <c r="BY1601" s="28"/>
      <c r="CI1601" s="174"/>
      <c r="CL1601" s="28"/>
      <c r="CO1601" s="28"/>
      <c r="CX1601" s="174"/>
      <c r="DA1601" s="28"/>
      <c r="DD1601" s="28"/>
    </row>
    <row r="1602" spans="47:108">
      <c r="AU1602" s="12"/>
      <c r="AV1602" s="12"/>
      <c r="AW1602" s="12"/>
      <c r="AX1602" s="12"/>
      <c r="AY1602" s="161"/>
      <c r="AZ1602" s="161"/>
      <c r="BA1602" s="161"/>
      <c r="BB1602" s="161"/>
      <c r="BC1602" s="165"/>
      <c r="BD1602" s="161"/>
      <c r="BE1602" s="161"/>
      <c r="BF1602" s="161"/>
      <c r="BG1602" s="161"/>
      <c r="BH1602" s="28"/>
      <c r="BI1602" s="161"/>
      <c r="BJ1602" s="161"/>
      <c r="BK1602" s="161"/>
      <c r="BL1602" s="161"/>
      <c r="BO1602" s="161"/>
      <c r="BP1602" s="161"/>
      <c r="BQ1602" s="161"/>
      <c r="BR1602" s="161"/>
      <c r="BT1602" s="161"/>
      <c r="BU1602" s="161"/>
      <c r="BV1602" s="161"/>
      <c r="BW1602" s="161"/>
      <c r="BY1602" s="28"/>
      <c r="CI1602" s="174"/>
      <c r="CL1602" s="28"/>
      <c r="CO1602" s="28"/>
      <c r="CX1602" s="174"/>
      <c r="DA1602" s="28"/>
      <c r="DD1602" s="28"/>
    </row>
    <row r="1603" spans="47:108">
      <c r="AU1603" s="12"/>
      <c r="AV1603" s="12"/>
      <c r="AW1603" s="12"/>
      <c r="AX1603" s="12"/>
      <c r="AY1603" s="161"/>
      <c r="AZ1603" s="161"/>
      <c r="BA1603" s="161"/>
      <c r="BB1603" s="161"/>
      <c r="BC1603" s="165"/>
      <c r="BD1603" s="161"/>
      <c r="BE1603" s="161"/>
      <c r="BF1603" s="161"/>
      <c r="BG1603" s="161"/>
      <c r="BH1603" s="28"/>
      <c r="BI1603" s="161"/>
      <c r="BJ1603" s="161"/>
      <c r="BK1603" s="161"/>
      <c r="BL1603" s="161"/>
      <c r="BO1603" s="161"/>
      <c r="BP1603" s="161"/>
      <c r="BQ1603" s="161"/>
      <c r="BR1603" s="161"/>
      <c r="BT1603" s="161"/>
      <c r="BU1603" s="161"/>
      <c r="BV1603" s="161"/>
      <c r="BW1603" s="161"/>
      <c r="BY1603" s="28"/>
      <c r="CI1603" s="174"/>
      <c r="CL1603" s="28"/>
      <c r="CO1603" s="28"/>
      <c r="CX1603" s="174"/>
      <c r="DA1603" s="28"/>
      <c r="DD1603" s="28"/>
    </row>
    <row r="1604" spans="47:108">
      <c r="AU1604" s="12"/>
      <c r="AV1604" s="12"/>
      <c r="AW1604" s="12"/>
      <c r="AX1604" s="12"/>
      <c r="AY1604" s="161"/>
      <c r="AZ1604" s="161"/>
      <c r="BA1604" s="161"/>
      <c r="BB1604" s="161"/>
      <c r="BC1604" s="165"/>
      <c r="BD1604" s="161"/>
      <c r="BE1604" s="161"/>
      <c r="BF1604" s="161"/>
      <c r="BG1604" s="161"/>
      <c r="BH1604" s="28"/>
      <c r="BI1604" s="161"/>
      <c r="BJ1604" s="161"/>
      <c r="BK1604" s="161"/>
      <c r="BL1604" s="161"/>
      <c r="BO1604" s="161"/>
      <c r="BP1604" s="161"/>
      <c r="BQ1604" s="161"/>
      <c r="BR1604" s="161"/>
      <c r="BT1604" s="161"/>
      <c r="BU1604" s="161"/>
      <c r="BV1604" s="161"/>
      <c r="BW1604" s="161"/>
      <c r="BY1604" s="28"/>
      <c r="CI1604" s="174"/>
      <c r="CL1604" s="28"/>
      <c r="CO1604" s="28"/>
      <c r="CX1604" s="174"/>
      <c r="DA1604" s="28"/>
      <c r="DD1604" s="28"/>
    </row>
    <row r="1605" spans="47:108">
      <c r="AU1605" s="12"/>
      <c r="AV1605" s="12"/>
      <c r="AW1605" s="12"/>
      <c r="AX1605" s="12"/>
      <c r="AY1605" s="161"/>
      <c r="AZ1605" s="161"/>
      <c r="BA1605" s="161"/>
      <c r="BB1605" s="161"/>
      <c r="BC1605" s="165"/>
      <c r="BD1605" s="161"/>
      <c r="BE1605" s="161"/>
      <c r="BF1605" s="161"/>
      <c r="BG1605" s="161"/>
      <c r="BH1605" s="28"/>
      <c r="BI1605" s="161"/>
      <c r="BJ1605" s="161"/>
      <c r="BK1605" s="161"/>
      <c r="BL1605" s="161"/>
      <c r="BO1605" s="161"/>
      <c r="BP1605" s="161"/>
      <c r="BQ1605" s="161"/>
      <c r="BR1605" s="161"/>
      <c r="BT1605" s="161"/>
      <c r="BU1605" s="161"/>
      <c r="BV1605" s="161"/>
      <c r="BW1605" s="161"/>
      <c r="BY1605" s="28"/>
      <c r="CI1605" s="174"/>
      <c r="CL1605" s="28"/>
      <c r="CO1605" s="28"/>
      <c r="CX1605" s="174"/>
      <c r="DA1605" s="28"/>
      <c r="DD1605" s="28"/>
    </row>
    <row r="1606" spans="47:108">
      <c r="AU1606" s="12"/>
      <c r="AV1606" s="12"/>
      <c r="AW1606" s="12"/>
      <c r="AX1606" s="12"/>
      <c r="AY1606" s="161"/>
      <c r="AZ1606" s="161"/>
      <c r="BA1606" s="161"/>
      <c r="BB1606" s="161"/>
      <c r="BC1606" s="165"/>
      <c r="BD1606" s="161"/>
      <c r="BE1606" s="161"/>
      <c r="BF1606" s="161"/>
      <c r="BG1606" s="161"/>
      <c r="BH1606" s="28"/>
      <c r="BI1606" s="161"/>
      <c r="BJ1606" s="161"/>
      <c r="BK1606" s="161"/>
      <c r="BL1606" s="161"/>
      <c r="BO1606" s="161"/>
      <c r="BP1606" s="161"/>
      <c r="BQ1606" s="161"/>
      <c r="BR1606" s="161"/>
      <c r="BT1606" s="161"/>
      <c r="BU1606" s="161"/>
      <c r="BV1606" s="161"/>
      <c r="BW1606" s="161"/>
      <c r="BY1606" s="28"/>
      <c r="CI1606" s="174"/>
      <c r="CL1606" s="28"/>
      <c r="CO1606" s="28"/>
      <c r="CX1606" s="174"/>
      <c r="DA1606" s="28"/>
      <c r="DD1606" s="28"/>
    </row>
    <row r="1607" spans="47:108">
      <c r="AU1607" s="12"/>
      <c r="AV1607" s="12"/>
      <c r="AW1607" s="12"/>
      <c r="AX1607" s="12"/>
      <c r="AY1607" s="161"/>
      <c r="AZ1607" s="161"/>
      <c r="BA1607" s="161"/>
      <c r="BC1607" s="165"/>
      <c r="BD1607" s="161"/>
      <c r="BE1607" s="161"/>
      <c r="BF1607" s="161"/>
      <c r="BG1607" s="161"/>
      <c r="BH1607" s="28"/>
      <c r="BI1607" s="161"/>
      <c r="BJ1607" s="161"/>
      <c r="BK1607" s="161"/>
      <c r="BL1607" s="161"/>
      <c r="BO1607" s="161"/>
      <c r="BP1607" s="161"/>
      <c r="BQ1607" s="161"/>
      <c r="BR1607" s="161"/>
      <c r="BT1607" s="161"/>
      <c r="BU1607" s="161"/>
      <c r="BV1607" s="161"/>
      <c r="BW1607" s="161"/>
      <c r="BY1607" s="28"/>
      <c r="CI1607" s="174"/>
      <c r="CL1607" s="28"/>
      <c r="CO1607" s="28"/>
      <c r="CX1607" s="174"/>
      <c r="DA1607" s="28"/>
      <c r="DD1607" s="28"/>
    </row>
    <row r="1608" spans="47:108">
      <c r="AU1608" s="12"/>
      <c r="AV1608" s="12"/>
      <c r="AW1608" s="12"/>
      <c r="AX1608" s="12"/>
      <c r="AY1608" s="161"/>
      <c r="AZ1608" s="161"/>
      <c r="BA1608" s="161"/>
      <c r="BC1608" s="165"/>
      <c r="BD1608" s="161"/>
      <c r="BE1608" s="161"/>
      <c r="BF1608" s="161"/>
      <c r="BG1608" s="161"/>
      <c r="BH1608" s="28"/>
      <c r="BI1608" s="161"/>
      <c r="BJ1608" s="161"/>
      <c r="BK1608" s="161"/>
      <c r="BL1608" s="161"/>
      <c r="BO1608" s="161"/>
      <c r="BP1608" s="161"/>
      <c r="BQ1608" s="161"/>
      <c r="BR1608" s="161"/>
      <c r="BT1608" s="161"/>
      <c r="BU1608" s="161"/>
      <c r="BV1608" s="161"/>
      <c r="BW1608" s="161"/>
      <c r="BY1608" s="28"/>
      <c r="CI1608" s="174"/>
      <c r="CL1608" s="28"/>
      <c r="CO1608" s="28"/>
      <c r="CX1608" s="174"/>
      <c r="DA1608" s="28"/>
      <c r="DD1608" s="28"/>
    </row>
    <row r="1609" spans="47:108">
      <c r="AU1609" s="12"/>
      <c r="AV1609" s="12"/>
      <c r="AW1609" s="12"/>
      <c r="AX1609" s="12"/>
      <c r="AY1609" s="161"/>
      <c r="AZ1609" s="161"/>
      <c r="BA1609" s="161"/>
      <c r="BC1609" s="165"/>
      <c r="BD1609" s="161"/>
      <c r="BE1609" s="161"/>
      <c r="BF1609" s="161"/>
      <c r="BG1609" s="161"/>
      <c r="BH1609" s="28"/>
      <c r="BI1609" s="161"/>
      <c r="BJ1609" s="161"/>
      <c r="BK1609" s="161"/>
      <c r="BL1609" s="161"/>
      <c r="BO1609" s="161"/>
      <c r="BP1609" s="161"/>
      <c r="BQ1609" s="161"/>
      <c r="BR1609" s="161"/>
      <c r="BT1609" s="161"/>
      <c r="BU1609" s="161"/>
      <c r="BV1609" s="161"/>
      <c r="BW1609" s="161"/>
      <c r="BY1609" s="28"/>
      <c r="CI1609" s="174"/>
      <c r="CL1609" s="28"/>
      <c r="CO1609" s="28"/>
      <c r="CX1609" s="174"/>
      <c r="DA1609" s="28"/>
      <c r="DD1609" s="28"/>
    </row>
    <row r="1610" spans="47:108">
      <c r="AU1610" s="12"/>
      <c r="AV1610" s="12"/>
      <c r="AW1610" s="12"/>
      <c r="AX1610" s="12"/>
      <c r="AY1610" s="161"/>
      <c r="AZ1610" s="161"/>
      <c r="BA1610" s="161"/>
      <c r="BC1610" s="165"/>
      <c r="BD1610" s="161"/>
      <c r="BE1610" s="161"/>
      <c r="BF1610" s="161"/>
      <c r="BG1610" s="161"/>
      <c r="BH1610" s="28"/>
      <c r="BI1610" s="161"/>
      <c r="BJ1610" s="161"/>
      <c r="BK1610" s="161"/>
      <c r="BL1610" s="161"/>
      <c r="BO1610" s="161"/>
      <c r="BP1610" s="161"/>
      <c r="BQ1610" s="161"/>
      <c r="BR1610" s="161"/>
      <c r="BT1610" s="161"/>
      <c r="BU1610" s="161"/>
      <c r="BV1610" s="161"/>
      <c r="BW1610" s="161"/>
      <c r="BY1610" s="28"/>
      <c r="CI1610" s="174"/>
      <c r="CL1610" s="28"/>
      <c r="CO1610" s="28"/>
      <c r="CX1610" s="174"/>
      <c r="DA1610" s="28"/>
      <c r="DD1610" s="28"/>
    </row>
    <row r="1611" spans="47:108">
      <c r="AU1611" s="12"/>
      <c r="AV1611" s="12"/>
      <c r="AW1611" s="12"/>
      <c r="AX1611" s="12"/>
      <c r="AY1611" s="161"/>
      <c r="AZ1611" s="161"/>
      <c r="BA1611" s="161"/>
      <c r="BC1611" s="165"/>
      <c r="BD1611" s="161"/>
      <c r="BE1611" s="161"/>
      <c r="BF1611" s="161"/>
      <c r="BG1611" s="161"/>
      <c r="BH1611" s="28"/>
      <c r="BI1611" s="161"/>
      <c r="BJ1611" s="161"/>
      <c r="BK1611" s="161"/>
      <c r="BL1611" s="161"/>
      <c r="BO1611" s="161"/>
      <c r="BP1611" s="161"/>
      <c r="BQ1611" s="161"/>
      <c r="BR1611" s="161"/>
      <c r="BT1611" s="161"/>
      <c r="BU1611" s="161"/>
      <c r="BV1611" s="161"/>
      <c r="BW1611" s="161"/>
      <c r="BY1611" s="28"/>
      <c r="CI1611" s="174"/>
      <c r="CL1611" s="28"/>
      <c r="CO1611" s="28"/>
      <c r="CX1611" s="174"/>
      <c r="DA1611" s="28"/>
      <c r="DD1611" s="28"/>
    </row>
    <row r="1612" spans="47:108">
      <c r="AU1612" s="12"/>
      <c r="AV1612" s="12"/>
      <c r="AW1612" s="12"/>
      <c r="AX1612" s="12"/>
      <c r="AY1612" s="161"/>
      <c r="AZ1612" s="161"/>
      <c r="BA1612" s="161"/>
      <c r="BC1612" s="165"/>
      <c r="BD1612" s="161"/>
      <c r="BE1612" s="161"/>
      <c r="BF1612" s="161"/>
      <c r="BG1612" s="161"/>
      <c r="BH1612" s="28"/>
      <c r="BI1612" s="161"/>
      <c r="BJ1612" s="161"/>
      <c r="BK1612" s="161"/>
      <c r="BL1612" s="161"/>
      <c r="BO1612" s="161"/>
      <c r="BP1612" s="161"/>
      <c r="BQ1612" s="161"/>
      <c r="BR1612" s="161"/>
      <c r="BT1612" s="161"/>
      <c r="BU1612" s="161"/>
      <c r="BV1612" s="161"/>
      <c r="BW1612" s="161"/>
      <c r="BY1612" s="28"/>
      <c r="CI1612" s="174"/>
      <c r="CL1612" s="28"/>
      <c r="CO1612" s="28"/>
      <c r="CX1612" s="174"/>
      <c r="DA1612" s="28"/>
      <c r="DD1612" s="28"/>
    </row>
    <row r="1613" spans="47:108">
      <c r="AU1613" s="12"/>
      <c r="AV1613" s="12"/>
      <c r="AW1613" s="12"/>
      <c r="AX1613" s="12"/>
      <c r="AY1613" s="161"/>
      <c r="AZ1613" s="161"/>
      <c r="BA1613" s="161"/>
      <c r="BC1613" s="165"/>
      <c r="BD1613" s="161"/>
      <c r="BE1613" s="161"/>
      <c r="BF1613" s="161"/>
      <c r="BG1613" s="161"/>
      <c r="BH1613" s="28"/>
      <c r="BI1613" s="161"/>
      <c r="BJ1613" s="161"/>
      <c r="BK1613" s="161"/>
      <c r="BL1613" s="161"/>
      <c r="BO1613" s="161"/>
      <c r="BP1613" s="161"/>
      <c r="BQ1613" s="161"/>
      <c r="BR1613" s="161"/>
      <c r="BT1613" s="161"/>
      <c r="BU1613" s="161"/>
      <c r="BV1613" s="161"/>
      <c r="BW1613" s="161"/>
      <c r="BY1613" s="28"/>
      <c r="CI1613" s="174"/>
      <c r="CL1613" s="28"/>
      <c r="CO1613" s="28"/>
      <c r="CX1613" s="174"/>
      <c r="DA1613" s="28"/>
      <c r="DD1613" s="28"/>
    </row>
    <row r="1614" spans="47:108">
      <c r="AU1614" s="12"/>
      <c r="AV1614" s="12"/>
      <c r="AW1614" s="12"/>
      <c r="AX1614" s="12"/>
      <c r="AY1614" s="161"/>
      <c r="AZ1614" s="161"/>
      <c r="BA1614" s="161"/>
      <c r="BC1614" s="165"/>
      <c r="BD1614" s="161"/>
      <c r="BE1614" s="161"/>
      <c r="BF1614" s="161"/>
      <c r="BG1614" s="161"/>
      <c r="BH1614" s="28"/>
      <c r="BI1614" s="161"/>
      <c r="BJ1614" s="161"/>
      <c r="BK1614" s="161"/>
      <c r="BL1614" s="161"/>
      <c r="BO1614" s="161"/>
      <c r="BP1614" s="161"/>
      <c r="BQ1614" s="161"/>
      <c r="BR1614" s="161"/>
      <c r="BT1614" s="161"/>
      <c r="BU1614" s="161"/>
      <c r="BV1614" s="161"/>
      <c r="BW1614" s="161"/>
      <c r="BY1614" s="28"/>
      <c r="CI1614" s="174"/>
      <c r="CL1614" s="28"/>
      <c r="CO1614" s="28"/>
      <c r="CX1614" s="174"/>
      <c r="DA1614" s="28"/>
      <c r="DD1614" s="28"/>
    </row>
    <row r="1615" spans="47:108">
      <c r="AU1615" s="12"/>
      <c r="AV1615" s="12"/>
      <c r="AW1615" s="12"/>
      <c r="AX1615" s="12"/>
      <c r="BC1615" s="165"/>
      <c r="BD1615" s="161"/>
      <c r="BE1615" s="161"/>
      <c r="BF1615" s="161"/>
      <c r="BG1615" s="161"/>
      <c r="BH1615" s="28"/>
      <c r="BI1615" s="161"/>
      <c r="BJ1615" s="161"/>
      <c r="BK1615" s="161"/>
      <c r="BL1615" s="161"/>
      <c r="BO1615" s="161"/>
      <c r="BP1615" s="161"/>
      <c r="BQ1615" s="161"/>
      <c r="BR1615" s="161"/>
      <c r="BT1615" s="161"/>
      <c r="BU1615" s="161"/>
      <c r="BV1615" s="161"/>
      <c r="BW1615" s="161"/>
      <c r="BY1615" s="28"/>
      <c r="CI1615" s="174"/>
      <c r="CL1615" s="28"/>
      <c r="CO1615" s="28"/>
      <c r="CX1615" s="174"/>
      <c r="DA1615" s="28"/>
      <c r="DD1615" s="28"/>
    </row>
    <row r="1616" spans="47:108">
      <c r="AU1616" s="12"/>
      <c r="AV1616" s="12"/>
      <c r="AW1616" s="12"/>
      <c r="AX1616" s="12"/>
      <c r="BC1616" s="165"/>
      <c r="BD1616" s="161"/>
      <c r="BE1616" s="161"/>
      <c r="BF1616" s="161"/>
      <c r="BG1616" s="161"/>
      <c r="BH1616" s="28"/>
      <c r="BI1616" s="161"/>
      <c r="BJ1616" s="161"/>
      <c r="BK1616" s="161"/>
      <c r="BL1616" s="161"/>
      <c r="BO1616" s="161"/>
      <c r="BP1616" s="161"/>
      <c r="BQ1616" s="161"/>
      <c r="BR1616" s="161"/>
      <c r="BT1616" s="161"/>
      <c r="BU1616" s="161"/>
      <c r="BV1616" s="161"/>
      <c r="BW1616" s="161"/>
      <c r="BY1616" s="28"/>
      <c r="CI1616" s="174"/>
      <c r="CL1616" s="28"/>
      <c r="CO1616" s="28"/>
      <c r="CX1616" s="174"/>
      <c r="DA1616" s="28"/>
      <c r="DD1616" s="28"/>
    </row>
    <row r="1617" spans="47:108">
      <c r="AU1617" s="12"/>
      <c r="AV1617" s="12"/>
      <c r="AW1617" s="12"/>
      <c r="AX1617" s="12"/>
      <c r="BC1617" s="165"/>
      <c r="BD1617" s="161"/>
      <c r="BE1617" s="161"/>
      <c r="BF1617" s="161"/>
      <c r="BG1617" s="161"/>
      <c r="BH1617" s="28"/>
      <c r="BI1617" s="161"/>
      <c r="BJ1617" s="161"/>
      <c r="BK1617" s="161"/>
      <c r="BL1617" s="161"/>
      <c r="BO1617" s="161"/>
      <c r="BP1617" s="161"/>
      <c r="BQ1617" s="161"/>
      <c r="BR1617" s="161"/>
      <c r="BT1617" s="161"/>
      <c r="BU1617" s="161"/>
      <c r="BV1617" s="161"/>
      <c r="BW1617" s="161"/>
      <c r="BY1617" s="28"/>
      <c r="CI1617" s="174"/>
      <c r="CL1617" s="28"/>
      <c r="CO1617" s="28"/>
      <c r="CX1617" s="174"/>
      <c r="DA1617" s="28"/>
      <c r="DD1617" s="28"/>
    </row>
    <row r="1618" spans="47:108">
      <c r="AU1618" s="12"/>
      <c r="AV1618" s="12"/>
      <c r="AW1618" s="12"/>
      <c r="AX1618" s="12"/>
      <c r="BC1618" s="165"/>
      <c r="BD1618" s="161"/>
      <c r="BE1618" s="161"/>
      <c r="BF1618" s="161"/>
      <c r="BG1618" s="161"/>
      <c r="BH1618" s="28"/>
      <c r="BI1618" s="161"/>
      <c r="BJ1618" s="161"/>
      <c r="BK1618" s="161"/>
      <c r="BL1618" s="161"/>
      <c r="BO1618" s="161"/>
      <c r="BP1618" s="161"/>
      <c r="BQ1618" s="161"/>
      <c r="BR1618" s="161"/>
      <c r="BT1618" s="161"/>
      <c r="BU1618" s="161"/>
      <c r="BV1618" s="161"/>
      <c r="BW1618" s="161"/>
      <c r="BY1618" s="28"/>
      <c r="CI1618" s="174"/>
      <c r="CL1618" s="28"/>
      <c r="CO1618" s="28"/>
      <c r="CX1618" s="174"/>
      <c r="DA1618" s="28"/>
      <c r="DD1618" s="28"/>
    </row>
    <row r="1619" spans="47:108">
      <c r="AU1619" s="12"/>
      <c r="AV1619" s="12"/>
      <c r="AW1619" s="12"/>
      <c r="AX1619" s="12"/>
      <c r="BC1619" s="165"/>
      <c r="BD1619" s="161"/>
      <c r="BE1619" s="161"/>
      <c r="BF1619" s="161"/>
      <c r="BG1619" s="161"/>
      <c r="BH1619" s="28"/>
      <c r="BI1619" s="161"/>
      <c r="BJ1619" s="161"/>
      <c r="BK1619" s="161"/>
      <c r="BL1619" s="161"/>
      <c r="BO1619" s="161"/>
      <c r="BP1619" s="161"/>
      <c r="BQ1619" s="161"/>
      <c r="BR1619" s="161"/>
      <c r="BT1619" s="161"/>
      <c r="BU1619" s="161"/>
      <c r="BV1619" s="161"/>
      <c r="BW1619" s="161"/>
      <c r="BY1619" s="28"/>
      <c r="CI1619" s="174"/>
      <c r="CL1619" s="28"/>
      <c r="CO1619" s="28"/>
      <c r="CX1619" s="174"/>
      <c r="DA1619" s="28"/>
      <c r="DD1619" s="28"/>
    </row>
    <row r="1620" spans="47:108">
      <c r="AU1620" s="12"/>
      <c r="AV1620" s="12"/>
      <c r="AW1620" s="12"/>
      <c r="AX1620" s="12"/>
      <c r="BC1620" s="165"/>
      <c r="BD1620" s="161"/>
      <c r="BE1620" s="161"/>
      <c r="BF1620" s="161"/>
      <c r="BG1620" s="161"/>
      <c r="BH1620" s="28"/>
      <c r="BI1620" s="161"/>
      <c r="BJ1620" s="161"/>
      <c r="BK1620" s="161"/>
      <c r="BL1620" s="161"/>
      <c r="BO1620" s="161"/>
      <c r="BP1620" s="161"/>
      <c r="BQ1620" s="161"/>
      <c r="BR1620" s="161"/>
      <c r="BT1620" s="161"/>
      <c r="BU1620" s="161"/>
      <c r="BV1620" s="161"/>
      <c r="BW1620" s="161"/>
      <c r="BY1620" s="28"/>
      <c r="CI1620" s="174"/>
      <c r="CL1620" s="28"/>
      <c r="CO1620" s="28"/>
      <c r="CX1620" s="174"/>
      <c r="DA1620" s="28"/>
      <c r="DD1620" s="28"/>
    </row>
    <row r="1621" spans="47:108">
      <c r="AU1621" s="12"/>
      <c r="AV1621" s="12"/>
      <c r="AW1621" s="12"/>
      <c r="AX1621" s="12"/>
      <c r="BC1621" s="165"/>
      <c r="BD1621" s="161"/>
      <c r="BE1621" s="161"/>
      <c r="BF1621" s="161"/>
      <c r="BG1621" s="161"/>
      <c r="BH1621" s="28"/>
      <c r="BI1621" s="161"/>
      <c r="BJ1621" s="161"/>
      <c r="BK1621" s="161"/>
      <c r="BL1621" s="161"/>
      <c r="BO1621" s="161"/>
      <c r="BP1621" s="161"/>
      <c r="BQ1621" s="161"/>
      <c r="BR1621" s="161"/>
      <c r="BT1621" s="161"/>
      <c r="BU1621" s="161"/>
      <c r="BV1621" s="161"/>
      <c r="BW1621" s="161"/>
      <c r="BY1621" s="28"/>
      <c r="CI1621" s="174"/>
      <c r="CL1621" s="28"/>
      <c r="CO1621" s="28"/>
      <c r="CX1621" s="174"/>
      <c r="DA1621" s="28"/>
      <c r="DD1621" s="28"/>
    </row>
    <row r="1622" spans="47:108">
      <c r="AU1622" s="12"/>
      <c r="AV1622" s="12"/>
      <c r="AW1622" s="12"/>
      <c r="AX1622" s="12"/>
      <c r="BC1622" s="165"/>
      <c r="BD1622" s="161"/>
      <c r="BE1622" s="161"/>
      <c r="BF1622" s="161"/>
      <c r="BG1622" s="161"/>
      <c r="BH1622" s="28"/>
      <c r="BI1622" s="161"/>
      <c r="BJ1622" s="161"/>
      <c r="BK1622" s="161"/>
      <c r="BL1622" s="161"/>
      <c r="BO1622" s="161"/>
      <c r="BP1622" s="161"/>
      <c r="BQ1622" s="161"/>
      <c r="BR1622" s="161"/>
      <c r="BT1622" s="161"/>
      <c r="BU1622" s="161"/>
      <c r="BV1622" s="161"/>
      <c r="BW1622" s="161"/>
      <c r="BY1622" s="28"/>
      <c r="CI1622" s="174"/>
      <c r="CL1622" s="28"/>
      <c r="CO1622" s="28"/>
      <c r="CX1622" s="174"/>
      <c r="DA1622" s="28"/>
      <c r="DD1622" s="28"/>
    </row>
    <row r="1623" spans="47:108">
      <c r="AU1623" s="12"/>
      <c r="AV1623" s="12"/>
      <c r="AW1623" s="12"/>
      <c r="AX1623" s="12"/>
      <c r="BC1623" s="165"/>
      <c r="BD1623" s="161"/>
      <c r="BE1623" s="161"/>
      <c r="BF1623" s="161"/>
      <c r="BG1623" s="161"/>
      <c r="BH1623" s="28"/>
      <c r="BI1623" s="161"/>
      <c r="BJ1623" s="161"/>
      <c r="BK1623" s="161"/>
      <c r="BL1623" s="161"/>
      <c r="BO1623" s="161"/>
      <c r="BP1623" s="161"/>
      <c r="BQ1623" s="161"/>
      <c r="BR1623" s="161"/>
      <c r="BT1623" s="161"/>
      <c r="BU1623" s="161"/>
      <c r="BV1623" s="161"/>
      <c r="BW1623" s="161"/>
      <c r="BY1623" s="28"/>
      <c r="CI1623" s="174"/>
      <c r="CL1623" s="28"/>
      <c r="CO1623" s="28"/>
      <c r="CX1623" s="174"/>
      <c r="DA1623" s="28"/>
      <c r="DD1623" s="28"/>
    </row>
    <row r="1624" spans="47:108">
      <c r="AU1624" s="12"/>
      <c r="AV1624" s="12"/>
      <c r="AW1624" s="12"/>
      <c r="AX1624" s="12"/>
      <c r="BC1624" s="165"/>
      <c r="BD1624" s="161"/>
      <c r="BE1624" s="161"/>
      <c r="BF1624" s="161"/>
      <c r="BG1624" s="161"/>
      <c r="BH1624" s="28"/>
      <c r="BI1624" s="161"/>
      <c r="BJ1624" s="161"/>
      <c r="BK1624" s="161"/>
      <c r="BL1624" s="161"/>
      <c r="BO1624" s="161"/>
      <c r="BP1624" s="161"/>
      <c r="BQ1624" s="161"/>
      <c r="BR1624" s="161"/>
      <c r="BT1624" s="161"/>
      <c r="BU1624" s="161"/>
      <c r="BV1624" s="161"/>
      <c r="BW1624" s="161"/>
      <c r="BY1624" s="28"/>
      <c r="CI1624" s="174"/>
      <c r="CL1624" s="28"/>
      <c r="CO1624" s="28"/>
      <c r="CX1624" s="174"/>
      <c r="DA1624" s="28"/>
      <c r="DD1624" s="28"/>
    </row>
    <row r="1625" spans="47:108">
      <c r="AU1625" s="12"/>
      <c r="AV1625" s="12"/>
      <c r="AW1625" s="12"/>
      <c r="AX1625" s="12"/>
      <c r="BC1625" s="165"/>
      <c r="BD1625" s="161"/>
      <c r="BE1625" s="161"/>
      <c r="BF1625" s="161"/>
      <c r="BG1625" s="161"/>
      <c r="BH1625" s="28"/>
      <c r="BI1625" s="161"/>
      <c r="BJ1625" s="161"/>
      <c r="BK1625" s="161"/>
      <c r="BL1625" s="161"/>
      <c r="BO1625" s="161"/>
      <c r="BP1625" s="161"/>
      <c r="BQ1625" s="161"/>
      <c r="BR1625" s="161"/>
      <c r="BT1625" s="161"/>
      <c r="BU1625" s="161"/>
      <c r="BV1625" s="161"/>
      <c r="BW1625" s="161"/>
      <c r="BY1625" s="28"/>
      <c r="CI1625" s="174"/>
      <c r="CL1625" s="28"/>
      <c r="CO1625" s="28"/>
      <c r="CX1625" s="174"/>
      <c r="DA1625" s="28"/>
      <c r="DD1625" s="28"/>
    </row>
    <row r="1626" spans="47:108">
      <c r="AU1626" s="12"/>
      <c r="AV1626" s="12"/>
      <c r="AW1626" s="12"/>
      <c r="AX1626" s="12"/>
      <c r="BC1626" s="165"/>
      <c r="BD1626" s="161"/>
      <c r="BE1626" s="161"/>
      <c r="BF1626" s="161"/>
      <c r="BG1626" s="161"/>
      <c r="BH1626" s="28"/>
      <c r="BI1626" s="161"/>
      <c r="BJ1626" s="161"/>
      <c r="BK1626" s="161"/>
      <c r="BL1626" s="161"/>
      <c r="BO1626" s="161"/>
      <c r="BP1626" s="161"/>
      <c r="BQ1626" s="161"/>
      <c r="BR1626" s="161"/>
      <c r="BT1626" s="161"/>
      <c r="BU1626" s="161"/>
      <c r="BV1626" s="161"/>
      <c r="BW1626" s="161"/>
      <c r="BY1626" s="28"/>
      <c r="CI1626" s="174"/>
      <c r="CL1626" s="28"/>
      <c r="CO1626" s="28"/>
      <c r="CX1626" s="174"/>
      <c r="DA1626" s="28"/>
      <c r="DD1626" s="28"/>
    </row>
    <row r="1627" spans="47:108">
      <c r="AU1627" s="12"/>
      <c r="AV1627" s="12"/>
      <c r="AW1627" s="12"/>
      <c r="AX1627" s="12"/>
      <c r="BC1627" s="165"/>
      <c r="BD1627" s="161"/>
      <c r="BE1627" s="161"/>
      <c r="BF1627" s="161"/>
      <c r="BG1627" s="161"/>
      <c r="BH1627" s="28"/>
      <c r="BI1627" s="161"/>
      <c r="BJ1627" s="161"/>
      <c r="BK1627" s="161"/>
      <c r="BL1627" s="161"/>
      <c r="BO1627" s="161"/>
      <c r="BP1627" s="161"/>
      <c r="BQ1627" s="161"/>
      <c r="BR1627" s="161"/>
      <c r="BT1627" s="161"/>
      <c r="BU1627" s="161"/>
      <c r="BV1627" s="161"/>
      <c r="BW1627" s="161"/>
      <c r="BY1627" s="28"/>
      <c r="CI1627" s="174"/>
      <c r="CL1627" s="28"/>
      <c r="CO1627" s="28"/>
      <c r="CX1627" s="174"/>
      <c r="DA1627" s="28"/>
      <c r="DD1627" s="28"/>
    </row>
    <row r="1628" spans="47:108">
      <c r="AU1628" s="12"/>
      <c r="AV1628" s="12"/>
      <c r="AW1628" s="12"/>
      <c r="AX1628" s="12"/>
      <c r="BC1628" s="165"/>
      <c r="BD1628" s="161"/>
      <c r="BE1628" s="161"/>
      <c r="BF1628" s="161"/>
      <c r="BG1628" s="161"/>
      <c r="BH1628" s="28"/>
      <c r="BI1628" s="161"/>
      <c r="BJ1628" s="161"/>
      <c r="BK1628" s="161"/>
      <c r="BL1628" s="161"/>
      <c r="BO1628" s="161"/>
      <c r="BP1628" s="161"/>
      <c r="BQ1628" s="161"/>
      <c r="BR1628" s="161"/>
      <c r="BT1628" s="161"/>
      <c r="BU1628" s="161"/>
      <c r="BV1628" s="161"/>
      <c r="BW1628" s="161"/>
      <c r="BY1628" s="28"/>
      <c r="CI1628" s="174"/>
      <c r="CL1628" s="28"/>
      <c r="CO1628" s="28"/>
      <c r="CX1628" s="174"/>
      <c r="DA1628" s="28"/>
      <c r="DD1628" s="28"/>
    </row>
    <row r="1629" spans="47:108">
      <c r="AU1629" s="12"/>
      <c r="AV1629" s="12"/>
      <c r="AW1629" s="12"/>
      <c r="AX1629" s="12"/>
      <c r="BC1629" s="165"/>
      <c r="BD1629" s="161"/>
      <c r="BE1629" s="161"/>
      <c r="BF1629" s="161"/>
      <c r="BG1629" s="161"/>
      <c r="BH1629" s="28"/>
      <c r="BI1629" s="161"/>
      <c r="BJ1629" s="161"/>
      <c r="BK1629" s="161"/>
      <c r="BL1629" s="161"/>
      <c r="BO1629" s="161"/>
      <c r="BP1629" s="161"/>
      <c r="BQ1629" s="161"/>
      <c r="BR1629" s="161"/>
      <c r="BT1629" s="161"/>
      <c r="BU1629" s="161"/>
      <c r="BV1629" s="161"/>
      <c r="BW1629" s="161"/>
      <c r="BY1629" s="28"/>
      <c r="CI1629" s="174"/>
      <c r="CL1629" s="28"/>
      <c r="CO1629" s="28"/>
      <c r="CX1629" s="174"/>
      <c r="DA1629" s="28"/>
      <c r="DD1629" s="28"/>
    </row>
    <row r="1630" spans="47:108">
      <c r="AU1630" s="12"/>
      <c r="AV1630" s="12"/>
      <c r="AW1630" s="12"/>
      <c r="AX1630" s="12"/>
      <c r="BC1630" s="165"/>
      <c r="BD1630" s="161"/>
      <c r="BE1630" s="161"/>
      <c r="BF1630" s="161"/>
      <c r="BG1630" s="161"/>
      <c r="BH1630" s="28"/>
      <c r="BI1630" s="161"/>
      <c r="BJ1630" s="161"/>
      <c r="BK1630" s="161"/>
      <c r="BL1630" s="161"/>
      <c r="BO1630" s="161"/>
      <c r="BP1630" s="161"/>
      <c r="BQ1630" s="161"/>
      <c r="BR1630" s="161"/>
      <c r="BT1630" s="161"/>
      <c r="BU1630" s="161"/>
      <c r="BV1630" s="161"/>
      <c r="BW1630" s="161"/>
      <c r="BY1630" s="28"/>
      <c r="CI1630" s="174"/>
      <c r="CL1630" s="28"/>
      <c r="CO1630" s="28"/>
      <c r="CX1630" s="174"/>
      <c r="DA1630" s="28"/>
      <c r="DD1630" s="28"/>
    </row>
    <row r="1631" spans="47:108">
      <c r="AU1631" s="12"/>
      <c r="AV1631" s="12"/>
      <c r="AW1631" s="12"/>
      <c r="AX1631" s="12"/>
      <c r="BC1631" s="165"/>
      <c r="BD1631" s="161"/>
      <c r="BE1631" s="161"/>
      <c r="BF1631" s="161"/>
      <c r="BG1631" s="161"/>
      <c r="BH1631" s="28"/>
      <c r="BI1631" s="161"/>
      <c r="BJ1631" s="161"/>
      <c r="BK1631" s="161"/>
      <c r="BL1631" s="161"/>
      <c r="BO1631" s="161"/>
      <c r="BP1631" s="161"/>
      <c r="BQ1631" s="161"/>
      <c r="BR1631" s="161"/>
      <c r="BT1631" s="161"/>
      <c r="BU1631" s="161"/>
      <c r="BV1631" s="161"/>
      <c r="BW1631" s="161"/>
      <c r="BY1631" s="28"/>
      <c r="CI1631" s="174"/>
      <c r="CL1631" s="28"/>
      <c r="CO1631" s="28"/>
      <c r="CX1631" s="174"/>
      <c r="DA1631" s="28"/>
      <c r="DD1631" s="28"/>
    </row>
    <row r="1632" spans="47:108">
      <c r="AU1632" s="12"/>
      <c r="AV1632" s="12"/>
      <c r="AW1632" s="12"/>
      <c r="AX1632" s="12"/>
      <c r="BC1632" s="165"/>
      <c r="BD1632" s="161"/>
      <c r="BE1632" s="161"/>
      <c r="BF1632" s="161"/>
      <c r="BG1632" s="161"/>
      <c r="BH1632" s="28"/>
      <c r="BI1632" s="161"/>
      <c r="BJ1632" s="161"/>
      <c r="BK1632" s="161"/>
      <c r="BL1632" s="161"/>
      <c r="BO1632" s="161"/>
      <c r="BP1632" s="161"/>
      <c r="BQ1632" s="161"/>
      <c r="BR1632" s="161"/>
      <c r="BT1632" s="161"/>
      <c r="BU1632" s="161"/>
      <c r="BV1632" s="161"/>
      <c r="BW1632" s="161"/>
      <c r="BY1632" s="28"/>
      <c r="CI1632" s="174"/>
      <c r="CL1632" s="28"/>
      <c r="CO1632" s="28"/>
      <c r="CX1632" s="174"/>
      <c r="DA1632" s="28"/>
      <c r="DD1632" s="28"/>
    </row>
    <row r="1633" spans="47:108">
      <c r="AU1633" s="12"/>
      <c r="AV1633" s="12"/>
      <c r="AW1633" s="12"/>
      <c r="AX1633" s="12"/>
      <c r="BC1633" s="165"/>
      <c r="BD1633" s="161"/>
      <c r="BE1633" s="161"/>
      <c r="BF1633" s="161"/>
      <c r="BG1633" s="161"/>
      <c r="BH1633" s="28"/>
      <c r="BI1633" s="161"/>
      <c r="BJ1633" s="161"/>
      <c r="BK1633" s="161"/>
      <c r="BL1633" s="161"/>
      <c r="BO1633" s="161"/>
      <c r="BP1633" s="161"/>
      <c r="BQ1633" s="161"/>
      <c r="BR1633" s="161"/>
      <c r="BT1633" s="161"/>
      <c r="BU1633" s="161"/>
      <c r="BV1633" s="161"/>
      <c r="BW1633" s="161"/>
      <c r="BY1633" s="28"/>
      <c r="CI1633" s="174"/>
      <c r="CL1633" s="28"/>
      <c r="CO1633" s="28"/>
      <c r="CX1633" s="174"/>
      <c r="DA1633" s="28"/>
      <c r="DD1633" s="28"/>
    </row>
    <row r="1634" spans="47:108">
      <c r="AU1634" s="12"/>
      <c r="AV1634" s="12"/>
      <c r="AW1634" s="12"/>
      <c r="AX1634" s="12"/>
      <c r="BC1634" s="165"/>
      <c r="BD1634" s="161"/>
      <c r="BE1634" s="161"/>
      <c r="BF1634" s="161"/>
      <c r="BG1634" s="161"/>
      <c r="BH1634" s="28"/>
      <c r="BI1634" s="161"/>
      <c r="BJ1634" s="161"/>
      <c r="BK1634" s="161"/>
      <c r="BL1634" s="161"/>
      <c r="BO1634" s="161"/>
      <c r="BP1634" s="161"/>
      <c r="BQ1634" s="161"/>
      <c r="BR1634" s="161"/>
      <c r="BT1634" s="161"/>
      <c r="BU1634" s="161"/>
      <c r="BV1634" s="161"/>
      <c r="BW1634" s="161"/>
      <c r="BY1634" s="28"/>
      <c r="CI1634" s="174"/>
      <c r="CL1634" s="28"/>
      <c r="CO1634" s="28"/>
      <c r="CX1634" s="174"/>
      <c r="DA1634" s="28"/>
      <c r="DD1634" s="28"/>
    </row>
    <row r="1635" spans="47:108">
      <c r="AU1635" s="12"/>
      <c r="AV1635" s="12"/>
      <c r="AW1635" s="12"/>
      <c r="AX1635" s="12"/>
      <c r="BC1635" s="165"/>
      <c r="BD1635" s="161"/>
      <c r="BE1635" s="161"/>
      <c r="BF1635" s="161"/>
      <c r="BG1635" s="161"/>
      <c r="BH1635" s="28"/>
      <c r="BI1635" s="161"/>
      <c r="BJ1635" s="161"/>
      <c r="BK1635" s="161"/>
      <c r="BL1635" s="161"/>
      <c r="BO1635" s="161"/>
      <c r="BP1635" s="161"/>
      <c r="BQ1635" s="161"/>
      <c r="BR1635" s="161"/>
      <c r="BT1635" s="161"/>
      <c r="BU1635" s="161"/>
      <c r="BV1635" s="161"/>
      <c r="BW1635" s="161"/>
      <c r="BY1635" s="28"/>
      <c r="CI1635" s="174"/>
      <c r="CL1635" s="28"/>
      <c r="CO1635" s="28"/>
      <c r="CX1635" s="174"/>
      <c r="DA1635" s="28"/>
      <c r="DD1635" s="28"/>
    </row>
    <row r="1636" spans="47:108">
      <c r="AU1636" s="12"/>
      <c r="AV1636" s="12"/>
      <c r="AW1636" s="12"/>
      <c r="AX1636" s="12"/>
      <c r="BC1636" s="165"/>
      <c r="BD1636" s="161"/>
      <c r="BE1636" s="161"/>
      <c r="BF1636" s="161"/>
      <c r="BG1636" s="161"/>
      <c r="BH1636" s="28"/>
      <c r="BI1636" s="161"/>
      <c r="BJ1636" s="161"/>
      <c r="BK1636" s="161"/>
      <c r="BL1636" s="161"/>
      <c r="BO1636" s="161"/>
      <c r="BP1636" s="161"/>
      <c r="BQ1636" s="161"/>
      <c r="BR1636" s="161"/>
      <c r="BT1636" s="161"/>
      <c r="BU1636" s="161"/>
      <c r="BV1636" s="161"/>
      <c r="BW1636" s="161"/>
      <c r="BY1636" s="28"/>
      <c r="CI1636" s="174"/>
      <c r="CL1636" s="28"/>
      <c r="CO1636" s="28"/>
      <c r="CX1636" s="174"/>
      <c r="DA1636" s="28"/>
      <c r="DD1636" s="28"/>
    </row>
    <row r="1637" spans="47:108">
      <c r="AU1637" s="12"/>
      <c r="AV1637" s="12"/>
      <c r="AW1637" s="12"/>
      <c r="AX1637" s="12"/>
      <c r="BC1637" s="165"/>
      <c r="BD1637" s="161"/>
      <c r="BE1637" s="161"/>
      <c r="BF1637" s="161"/>
      <c r="BG1637" s="161"/>
      <c r="BH1637" s="28"/>
      <c r="BI1637" s="161"/>
      <c r="BJ1637" s="161"/>
      <c r="BK1637" s="161"/>
      <c r="BL1637" s="161"/>
      <c r="BO1637" s="161"/>
      <c r="BP1637" s="161"/>
      <c r="BQ1637" s="161"/>
      <c r="BR1637" s="161"/>
      <c r="BT1637" s="161"/>
      <c r="BU1637" s="161"/>
      <c r="BV1637" s="161"/>
      <c r="BW1637" s="161"/>
      <c r="BY1637" s="28"/>
      <c r="CI1637" s="174"/>
      <c r="CL1637" s="28"/>
      <c r="CO1637" s="28"/>
      <c r="CX1637" s="174"/>
      <c r="DA1637" s="28"/>
      <c r="DD1637" s="28"/>
    </row>
    <row r="1638" spans="47:108">
      <c r="AU1638" s="12"/>
      <c r="AV1638" s="12"/>
      <c r="AW1638" s="12"/>
      <c r="AX1638" s="12"/>
      <c r="BC1638" s="165"/>
      <c r="BD1638" s="161"/>
      <c r="BE1638" s="161"/>
      <c r="BF1638" s="161"/>
      <c r="BG1638" s="161"/>
      <c r="BH1638" s="28"/>
      <c r="BI1638" s="161"/>
      <c r="BJ1638" s="161"/>
      <c r="BK1638" s="161"/>
      <c r="BL1638" s="161"/>
      <c r="BO1638" s="161"/>
      <c r="BP1638" s="161"/>
      <c r="BQ1638" s="161"/>
      <c r="BR1638" s="161"/>
      <c r="BT1638" s="161"/>
      <c r="BU1638" s="161"/>
      <c r="BV1638" s="161"/>
      <c r="BW1638" s="161"/>
      <c r="BY1638" s="28"/>
      <c r="CI1638" s="174"/>
      <c r="CL1638" s="28"/>
      <c r="CO1638" s="28"/>
      <c r="CX1638" s="174"/>
      <c r="DA1638" s="28"/>
      <c r="DD1638" s="28"/>
    </row>
    <row r="1639" spans="47:108">
      <c r="AU1639" s="12"/>
      <c r="AV1639" s="12"/>
      <c r="AW1639" s="12"/>
      <c r="AX1639" s="12"/>
      <c r="BC1639" s="165"/>
      <c r="BD1639" s="161"/>
      <c r="BE1639" s="161"/>
      <c r="BF1639" s="161"/>
      <c r="BG1639" s="161"/>
      <c r="BH1639" s="28"/>
      <c r="BI1639" s="161"/>
      <c r="BJ1639" s="161"/>
      <c r="BK1639" s="161"/>
      <c r="BL1639" s="161"/>
      <c r="BO1639" s="161"/>
      <c r="BP1639" s="161"/>
      <c r="BQ1639" s="161"/>
      <c r="BR1639" s="161"/>
      <c r="BT1639" s="161"/>
      <c r="BU1639" s="161"/>
      <c r="BV1639" s="161"/>
      <c r="BW1639" s="161"/>
      <c r="BY1639" s="28"/>
      <c r="CI1639" s="174"/>
      <c r="CL1639" s="28"/>
      <c r="CO1639" s="28"/>
      <c r="CX1639" s="174"/>
      <c r="DA1639" s="28"/>
      <c r="DD1639" s="28"/>
    </row>
    <row r="1640" spans="47:108">
      <c r="AU1640" s="12"/>
      <c r="AV1640" s="12"/>
      <c r="AW1640" s="12"/>
      <c r="AX1640" s="12"/>
      <c r="BC1640" s="165"/>
      <c r="BD1640" s="161"/>
      <c r="BE1640" s="161"/>
      <c r="BF1640" s="161"/>
      <c r="BG1640" s="161"/>
      <c r="BH1640" s="28"/>
      <c r="BI1640" s="161"/>
      <c r="BJ1640" s="161"/>
      <c r="BK1640" s="161"/>
      <c r="BL1640" s="161"/>
      <c r="BO1640" s="161"/>
      <c r="BP1640" s="161"/>
      <c r="BQ1640" s="161"/>
      <c r="BR1640" s="161"/>
      <c r="BT1640" s="161"/>
      <c r="BU1640" s="161"/>
      <c r="BV1640" s="161"/>
      <c r="BW1640" s="161"/>
      <c r="BY1640" s="28"/>
      <c r="CI1640" s="174"/>
      <c r="CL1640" s="28"/>
      <c r="CO1640" s="28"/>
      <c r="CX1640" s="174"/>
      <c r="DA1640" s="28"/>
      <c r="DD1640" s="28"/>
    </row>
    <row r="1641" spans="47:108">
      <c r="AU1641" s="12"/>
      <c r="AV1641" s="12"/>
      <c r="AW1641" s="12"/>
      <c r="AX1641" s="12"/>
      <c r="BC1641" s="165"/>
      <c r="BD1641" s="161"/>
      <c r="BE1641" s="161"/>
      <c r="BF1641" s="161"/>
      <c r="BG1641" s="161"/>
      <c r="BH1641" s="28"/>
      <c r="BI1641" s="161"/>
      <c r="BJ1641" s="161"/>
      <c r="BK1641" s="161"/>
      <c r="BL1641" s="161"/>
      <c r="BO1641" s="161"/>
      <c r="BP1641" s="161"/>
      <c r="BQ1641" s="161"/>
      <c r="BR1641" s="161"/>
      <c r="BT1641" s="161"/>
      <c r="BU1641" s="161"/>
      <c r="BV1641" s="161"/>
      <c r="BW1641" s="161"/>
      <c r="BY1641" s="28"/>
      <c r="CI1641" s="174"/>
      <c r="CL1641" s="28"/>
      <c r="CO1641" s="28"/>
      <c r="CX1641" s="174"/>
      <c r="DA1641" s="28"/>
      <c r="DD1641" s="28"/>
    </row>
    <row r="1642" spans="47:108">
      <c r="AU1642" s="12"/>
      <c r="AV1642" s="12"/>
      <c r="AW1642" s="12"/>
      <c r="AX1642" s="12"/>
      <c r="BC1642" s="165"/>
      <c r="BD1642" s="161"/>
      <c r="BE1642" s="161"/>
      <c r="BF1642" s="161"/>
      <c r="BG1642" s="161"/>
      <c r="BH1642" s="28"/>
      <c r="BI1642" s="161"/>
      <c r="BJ1642" s="161"/>
      <c r="BK1642" s="161"/>
      <c r="BL1642" s="161"/>
      <c r="BO1642" s="161"/>
      <c r="BP1642" s="161"/>
      <c r="BQ1642" s="161"/>
      <c r="BR1642" s="161"/>
      <c r="BT1642" s="161"/>
      <c r="BU1642" s="161"/>
      <c r="BV1642" s="161"/>
      <c r="BW1642" s="161"/>
      <c r="BY1642" s="28"/>
      <c r="CI1642" s="174"/>
      <c r="CL1642" s="28"/>
      <c r="CO1642" s="28"/>
      <c r="CX1642" s="174"/>
      <c r="DA1642" s="28"/>
      <c r="DD1642" s="28"/>
    </row>
    <row r="1643" spans="47:108">
      <c r="AU1643" s="12"/>
      <c r="AV1643" s="12"/>
      <c r="AW1643" s="12"/>
      <c r="AX1643" s="12"/>
      <c r="BC1643" s="165"/>
      <c r="BD1643" s="161"/>
      <c r="BE1643" s="161"/>
      <c r="BF1643" s="161"/>
      <c r="BG1643" s="161"/>
      <c r="BH1643" s="28"/>
      <c r="BI1643" s="161"/>
      <c r="BJ1643" s="161"/>
      <c r="BK1643" s="161"/>
      <c r="BL1643" s="161"/>
      <c r="BO1643" s="161"/>
      <c r="BP1643" s="161"/>
      <c r="BQ1643" s="161"/>
      <c r="BR1643" s="161"/>
      <c r="BT1643" s="161"/>
      <c r="BU1643" s="161"/>
      <c r="BV1643" s="161"/>
      <c r="BW1643" s="161"/>
      <c r="BY1643" s="28"/>
      <c r="CI1643" s="174"/>
      <c r="CL1643" s="28"/>
      <c r="CO1643" s="28"/>
      <c r="CX1643" s="174"/>
      <c r="DA1643" s="28"/>
      <c r="DD1643" s="28"/>
    </row>
    <row r="1644" spans="47:108">
      <c r="AU1644" s="12"/>
      <c r="AV1644" s="12"/>
      <c r="AW1644" s="12"/>
      <c r="AX1644" s="12"/>
      <c r="BC1644" s="165"/>
      <c r="BD1644" s="161"/>
      <c r="BE1644" s="161"/>
      <c r="BF1644" s="161"/>
      <c r="BG1644" s="161"/>
      <c r="BH1644" s="28"/>
      <c r="BI1644" s="161"/>
      <c r="BJ1644" s="161"/>
      <c r="BK1644" s="161"/>
      <c r="BL1644" s="161"/>
      <c r="BO1644" s="161"/>
      <c r="BP1644" s="161"/>
      <c r="BQ1644" s="161"/>
      <c r="BR1644" s="161"/>
      <c r="BT1644" s="161"/>
      <c r="BU1644" s="161"/>
      <c r="BV1644" s="161"/>
      <c r="BW1644" s="161"/>
      <c r="BY1644" s="28"/>
      <c r="CI1644" s="174"/>
      <c r="CL1644" s="28"/>
      <c r="CO1644" s="28"/>
      <c r="CX1644" s="174"/>
      <c r="DA1644" s="28"/>
      <c r="DD1644" s="28"/>
    </row>
    <row r="1645" spans="47:108">
      <c r="AU1645" s="12"/>
      <c r="AV1645" s="12"/>
      <c r="AW1645" s="12"/>
      <c r="AX1645" s="12"/>
      <c r="BC1645" s="165"/>
      <c r="BD1645" s="161"/>
      <c r="BE1645" s="161"/>
      <c r="BF1645" s="161"/>
      <c r="BG1645" s="161"/>
      <c r="BH1645" s="28"/>
      <c r="BI1645" s="161"/>
      <c r="BJ1645" s="161"/>
      <c r="BK1645" s="161"/>
      <c r="BL1645" s="161"/>
      <c r="BO1645" s="161"/>
      <c r="BP1645" s="161"/>
      <c r="BQ1645" s="161"/>
      <c r="BR1645" s="161"/>
      <c r="BT1645" s="161"/>
      <c r="BU1645" s="161"/>
      <c r="BV1645" s="161"/>
      <c r="BW1645" s="161"/>
      <c r="BY1645" s="28"/>
      <c r="CI1645" s="174"/>
      <c r="CL1645" s="28"/>
      <c r="CO1645" s="28"/>
      <c r="CX1645" s="174"/>
      <c r="DA1645" s="28"/>
      <c r="DD1645" s="28"/>
    </row>
    <row r="1646" spans="47:108">
      <c r="AU1646" s="12"/>
      <c r="AV1646" s="12"/>
      <c r="AW1646" s="12"/>
      <c r="AX1646" s="12"/>
      <c r="BC1646" s="165"/>
      <c r="BD1646" s="161"/>
      <c r="BE1646" s="161"/>
      <c r="BF1646" s="161"/>
      <c r="BG1646" s="161"/>
      <c r="BH1646" s="28"/>
      <c r="BI1646" s="161"/>
      <c r="BJ1646" s="161"/>
      <c r="BK1646" s="161"/>
      <c r="BL1646" s="161"/>
      <c r="BO1646" s="161"/>
      <c r="BP1646" s="161"/>
      <c r="BQ1646" s="161"/>
      <c r="BR1646" s="161"/>
      <c r="BT1646" s="161"/>
      <c r="BU1646" s="161"/>
      <c r="BV1646" s="161"/>
      <c r="BW1646" s="161"/>
      <c r="BY1646" s="28"/>
      <c r="CI1646" s="174"/>
      <c r="CL1646" s="28"/>
      <c r="CO1646" s="28"/>
      <c r="CX1646" s="174"/>
      <c r="DA1646" s="28"/>
      <c r="DD1646" s="28"/>
    </row>
    <row r="1647" spans="47:108">
      <c r="AU1647" s="12"/>
      <c r="AV1647" s="12"/>
      <c r="AW1647" s="12"/>
      <c r="AX1647" s="12"/>
      <c r="BC1647" s="165"/>
      <c r="BD1647" s="161"/>
      <c r="BE1647" s="161"/>
      <c r="BF1647" s="161"/>
      <c r="BG1647" s="161"/>
      <c r="BH1647" s="28"/>
      <c r="BI1647" s="161"/>
      <c r="BJ1647" s="161"/>
      <c r="BK1647" s="161"/>
      <c r="BL1647" s="161"/>
      <c r="BO1647" s="161"/>
      <c r="BP1647" s="161"/>
      <c r="BQ1647" s="161"/>
      <c r="BR1647" s="161"/>
      <c r="BT1647" s="161"/>
      <c r="BU1647" s="161"/>
      <c r="BV1647" s="161"/>
      <c r="BW1647" s="161"/>
      <c r="BY1647" s="28"/>
      <c r="CI1647" s="174"/>
      <c r="CL1647" s="28"/>
      <c r="CO1647" s="28"/>
      <c r="CX1647" s="174"/>
      <c r="DA1647" s="28"/>
      <c r="DD1647" s="28"/>
    </row>
    <row r="1648" spans="47:108">
      <c r="AU1648" s="12"/>
      <c r="AV1648" s="12"/>
      <c r="AW1648" s="12"/>
      <c r="AX1648" s="12"/>
      <c r="BC1648" s="165"/>
      <c r="BD1648" s="161"/>
      <c r="BE1648" s="161"/>
      <c r="BF1648" s="161"/>
      <c r="BG1648" s="161"/>
      <c r="BH1648" s="28"/>
      <c r="BI1648" s="161"/>
      <c r="BJ1648" s="161"/>
      <c r="BK1648" s="161"/>
      <c r="BL1648" s="161"/>
      <c r="BO1648" s="161"/>
      <c r="BP1648" s="161"/>
      <c r="BQ1648" s="161"/>
      <c r="BR1648" s="161"/>
      <c r="BT1648" s="161"/>
      <c r="BU1648" s="161"/>
      <c r="BV1648" s="161"/>
      <c r="BW1648" s="161"/>
      <c r="BY1648" s="28"/>
      <c r="CI1648" s="174"/>
      <c r="CL1648" s="28"/>
      <c r="CO1648" s="28"/>
      <c r="CX1648" s="174"/>
      <c r="DA1648" s="28"/>
      <c r="DD1648" s="28"/>
    </row>
    <row r="1649" spans="47:108">
      <c r="AU1649" s="12"/>
      <c r="AV1649" s="12"/>
      <c r="AW1649" s="12"/>
      <c r="AX1649" s="12"/>
      <c r="BC1649" s="165"/>
      <c r="BD1649" s="161"/>
      <c r="BE1649" s="161"/>
      <c r="BF1649" s="161"/>
      <c r="BG1649" s="161"/>
      <c r="BH1649" s="28"/>
      <c r="BI1649" s="161"/>
      <c r="BJ1649" s="161"/>
      <c r="BK1649" s="161"/>
      <c r="BL1649" s="161"/>
      <c r="BO1649" s="161"/>
      <c r="BP1649" s="161"/>
      <c r="BQ1649" s="161"/>
      <c r="BR1649" s="161"/>
      <c r="BT1649" s="161"/>
      <c r="BU1649" s="161"/>
      <c r="BV1649" s="161"/>
      <c r="BW1649" s="161"/>
      <c r="BY1649" s="28"/>
      <c r="CI1649" s="174"/>
      <c r="CL1649" s="28"/>
      <c r="CO1649" s="28"/>
      <c r="CX1649" s="174"/>
      <c r="DA1649" s="28"/>
      <c r="DD1649" s="28"/>
    </row>
    <row r="1650" spans="47:108">
      <c r="AU1650" s="12"/>
      <c r="AV1650" s="12"/>
      <c r="AW1650" s="12"/>
      <c r="AX1650" s="12"/>
      <c r="BC1650" s="165"/>
      <c r="BD1650" s="161"/>
      <c r="BE1650" s="161"/>
      <c r="BF1650" s="161"/>
      <c r="BG1650" s="161"/>
      <c r="BH1650" s="28"/>
      <c r="BI1650" s="161"/>
      <c r="BJ1650" s="161"/>
      <c r="BK1650" s="161"/>
      <c r="BL1650" s="161"/>
      <c r="BO1650" s="161"/>
      <c r="BP1650" s="161"/>
      <c r="BQ1650" s="161"/>
      <c r="BR1650" s="161"/>
      <c r="BT1650" s="161"/>
      <c r="BU1650" s="161"/>
      <c r="BV1650" s="161"/>
      <c r="BW1650" s="161"/>
      <c r="BY1650" s="28"/>
      <c r="CI1650" s="174"/>
      <c r="CL1650" s="28"/>
      <c r="CO1650" s="28"/>
      <c r="CX1650" s="174"/>
      <c r="DA1650" s="28"/>
      <c r="DD1650" s="28"/>
    </row>
    <row r="1651" spans="47:108">
      <c r="AU1651" s="12"/>
      <c r="AV1651" s="12"/>
      <c r="AW1651" s="12"/>
      <c r="AX1651" s="12"/>
      <c r="BC1651" s="165"/>
      <c r="BD1651" s="161"/>
      <c r="BE1651" s="161"/>
      <c r="BF1651" s="161"/>
      <c r="BG1651" s="161"/>
      <c r="BH1651" s="28"/>
      <c r="BI1651" s="161"/>
      <c r="BJ1651" s="161"/>
      <c r="BK1651" s="161"/>
      <c r="BL1651" s="161"/>
      <c r="BO1651" s="161"/>
      <c r="BP1651" s="161"/>
      <c r="BQ1651" s="161"/>
      <c r="BR1651" s="161"/>
      <c r="BT1651" s="161"/>
      <c r="BU1651" s="161"/>
      <c r="BV1651" s="161"/>
      <c r="BW1651" s="161"/>
      <c r="BY1651" s="28"/>
      <c r="CI1651" s="174"/>
      <c r="CL1651" s="28"/>
      <c r="CO1651" s="28"/>
      <c r="CX1651" s="174"/>
      <c r="DA1651" s="28"/>
      <c r="DD1651" s="28"/>
    </row>
    <row r="1652" spans="47:108">
      <c r="AU1652" s="12"/>
      <c r="AV1652" s="12"/>
      <c r="AW1652" s="12"/>
      <c r="AX1652" s="12"/>
      <c r="BC1652" s="165"/>
      <c r="BD1652" s="161"/>
      <c r="BE1652" s="161"/>
      <c r="BF1652" s="161"/>
      <c r="BG1652" s="161"/>
      <c r="BH1652" s="28"/>
      <c r="BI1652" s="161"/>
      <c r="BJ1652" s="161"/>
      <c r="BK1652" s="161"/>
      <c r="BL1652" s="161"/>
      <c r="BO1652" s="161"/>
      <c r="BP1652" s="161"/>
      <c r="BQ1652" s="161"/>
      <c r="BR1652" s="161"/>
      <c r="BT1652" s="161"/>
      <c r="BU1652" s="161"/>
      <c r="BV1652" s="161"/>
      <c r="BW1652" s="161"/>
      <c r="BY1652" s="28"/>
      <c r="CI1652" s="174"/>
      <c r="CL1652" s="28"/>
      <c r="CO1652" s="28"/>
      <c r="CX1652" s="174"/>
      <c r="DA1652" s="28"/>
      <c r="DD1652" s="28"/>
    </row>
    <row r="1653" spans="47:108">
      <c r="AU1653" s="12"/>
      <c r="AV1653" s="12"/>
      <c r="AW1653" s="12"/>
      <c r="AX1653" s="12"/>
      <c r="BC1653" s="165"/>
      <c r="BD1653" s="161"/>
      <c r="BE1653" s="161"/>
      <c r="BF1653" s="161"/>
      <c r="BG1653" s="161"/>
      <c r="BH1653" s="28"/>
      <c r="BI1653" s="161"/>
      <c r="BJ1653" s="161"/>
      <c r="BK1653" s="161"/>
      <c r="BL1653" s="161"/>
      <c r="BO1653" s="161"/>
      <c r="BP1653" s="161"/>
      <c r="BQ1653" s="161"/>
      <c r="BR1653" s="161"/>
      <c r="BT1653" s="161"/>
      <c r="BU1653" s="161"/>
      <c r="BV1653" s="161"/>
      <c r="BW1653" s="161"/>
      <c r="BY1653" s="28"/>
      <c r="CI1653" s="174"/>
      <c r="CL1653" s="28"/>
      <c r="CO1653" s="28"/>
      <c r="CX1653" s="174"/>
      <c r="DA1653" s="28"/>
      <c r="DD1653" s="28"/>
    </row>
    <row r="1654" spans="47:108">
      <c r="AU1654" s="12"/>
      <c r="AV1654" s="12"/>
      <c r="AW1654" s="12"/>
      <c r="AX1654" s="12"/>
      <c r="BC1654" s="165"/>
      <c r="BD1654" s="161"/>
      <c r="BE1654" s="161"/>
      <c r="BF1654" s="161"/>
      <c r="BG1654" s="161"/>
      <c r="BH1654" s="28"/>
      <c r="BI1654" s="161"/>
      <c r="BJ1654" s="161"/>
      <c r="BK1654" s="161"/>
      <c r="BL1654" s="161"/>
      <c r="BO1654" s="161"/>
      <c r="BP1654" s="161"/>
      <c r="BQ1654" s="161"/>
      <c r="BR1654" s="161"/>
      <c r="BT1654" s="161"/>
      <c r="BU1654" s="161"/>
      <c r="BV1654" s="161"/>
      <c r="BW1654" s="161"/>
      <c r="BY1654" s="28"/>
      <c r="CI1654" s="174"/>
      <c r="CL1654" s="28"/>
      <c r="CO1654" s="28"/>
      <c r="CX1654" s="174"/>
      <c r="DA1654" s="28"/>
      <c r="DD1654" s="28"/>
    </row>
    <row r="1655" spans="47:108">
      <c r="AU1655" s="12"/>
      <c r="AV1655" s="12"/>
      <c r="AW1655" s="12"/>
      <c r="AX1655" s="12"/>
      <c r="BC1655" s="165"/>
      <c r="BD1655" s="161"/>
      <c r="BE1655" s="161"/>
      <c r="BF1655" s="161"/>
      <c r="BG1655" s="161"/>
      <c r="BH1655" s="28"/>
      <c r="BI1655" s="161"/>
      <c r="BJ1655" s="161"/>
      <c r="BK1655" s="161"/>
      <c r="BL1655" s="161"/>
      <c r="BO1655" s="161"/>
      <c r="BP1655" s="161"/>
      <c r="BQ1655" s="161"/>
      <c r="BR1655" s="161"/>
      <c r="BT1655" s="161"/>
      <c r="BU1655" s="161"/>
      <c r="BV1655" s="161"/>
      <c r="BW1655" s="161"/>
      <c r="BY1655" s="28"/>
      <c r="CI1655" s="174"/>
      <c r="CL1655" s="28"/>
      <c r="CO1655" s="28"/>
      <c r="CX1655" s="174"/>
      <c r="DA1655" s="28"/>
      <c r="DD1655" s="28"/>
    </row>
    <row r="1656" spans="47:108">
      <c r="AU1656" s="12"/>
      <c r="AV1656" s="12"/>
      <c r="AW1656" s="12"/>
      <c r="AX1656" s="12"/>
      <c r="BC1656" s="165"/>
      <c r="BD1656" s="161"/>
      <c r="BE1656" s="161"/>
      <c r="BF1656" s="161"/>
      <c r="BG1656" s="161"/>
      <c r="BH1656" s="28"/>
      <c r="BI1656" s="161"/>
      <c r="BJ1656" s="161"/>
      <c r="BK1656" s="161"/>
      <c r="BL1656" s="161"/>
      <c r="BO1656" s="161"/>
      <c r="BP1656" s="161"/>
      <c r="BQ1656" s="161"/>
      <c r="BR1656" s="161"/>
      <c r="BT1656" s="161"/>
      <c r="BU1656" s="161"/>
      <c r="BV1656" s="161"/>
      <c r="BW1656" s="161"/>
      <c r="BY1656" s="28"/>
      <c r="CI1656" s="174"/>
      <c r="CL1656" s="28"/>
      <c r="CO1656" s="28"/>
      <c r="CX1656" s="174"/>
      <c r="DA1656" s="28"/>
      <c r="DD1656" s="28"/>
    </row>
    <row r="1657" spans="47:108">
      <c r="AU1657" s="12"/>
      <c r="AV1657" s="12"/>
      <c r="AW1657" s="12"/>
      <c r="AX1657" s="12"/>
      <c r="BC1657" s="165"/>
      <c r="BD1657" s="161"/>
      <c r="BE1657" s="161"/>
      <c r="BF1657" s="161"/>
      <c r="BG1657" s="161"/>
      <c r="BH1657" s="28"/>
      <c r="BI1657" s="161"/>
      <c r="BJ1657" s="161"/>
      <c r="BK1657" s="161"/>
      <c r="BL1657" s="161"/>
      <c r="BO1657" s="161"/>
      <c r="BP1657" s="161"/>
      <c r="BQ1657" s="161"/>
      <c r="BR1657" s="161"/>
      <c r="BT1657" s="161"/>
      <c r="BU1657" s="161"/>
      <c r="BV1657" s="161"/>
      <c r="BW1657" s="161"/>
      <c r="BY1657" s="28"/>
      <c r="CI1657" s="174"/>
      <c r="CL1657" s="28"/>
      <c r="CO1657" s="28"/>
      <c r="CX1657" s="174"/>
      <c r="DA1657" s="28"/>
      <c r="DD1657" s="28"/>
    </row>
    <row r="1658" spans="47:108">
      <c r="AU1658" s="12"/>
      <c r="AV1658" s="12"/>
      <c r="AW1658" s="12"/>
      <c r="AX1658" s="12"/>
      <c r="BC1658" s="165"/>
      <c r="BD1658" s="161"/>
      <c r="BE1658" s="161"/>
      <c r="BF1658" s="161"/>
      <c r="BG1658" s="161"/>
      <c r="BH1658" s="28"/>
      <c r="BI1658" s="161"/>
      <c r="BJ1658" s="161"/>
      <c r="BK1658" s="161"/>
      <c r="BL1658" s="161"/>
      <c r="BO1658" s="161"/>
      <c r="BP1658" s="161"/>
      <c r="BQ1658" s="161"/>
      <c r="BR1658" s="161"/>
      <c r="BT1658" s="161"/>
      <c r="BU1658" s="161"/>
      <c r="BV1658" s="161"/>
      <c r="BW1658" s="161"/>
      <c r="BY1658" s="28"/>
      <c r="CI1658" s="174"/>
      <c r="CL1658" s="28"/>
      <c r="CO1658" s="28"/>
      <c r="CX1658" s="174"/>
      <c r="DA1658" s="28"/>
      <c r="DD1658" s="28"/>
    </row>
    <row r="1659" spans="47:108">
      <c r="AU1659" s="12"/>
      <c r="AV1659" s="12"/>
      <c r="AW1659" s="12"/>
      <c r="AX1659" s="12"/>
      <c r="BC1659" s="165"/>
      <c r="BD1659" s="161"/>
      <c r="BE1659" s="161"/>
      <c r="BF1659" s="161"/>
      <c r="BG1659" s="161"/>
      <c r="BH1659" s="28"/>
      <c r="BI1659" s="161"/>
      <c r="BJ1659" s="161"/>
      <c r="BK1659" s="161"/>
      <c r="BL1659" s="161"/>
      <c r="BO1659" s="161"/>
      <c r="BP1659" s="161"/>
      <c r="BQ1659" s="161"/>
      <c r="BR1659" s="161"/>
      <c r="BT1659" s="161"/>
      <c r="BU1659" s="161"/>
      <c r="BV1659" s="161"/>
      <c r="BW1659" s="161"/>
      <c r="BY1659" s="28"/>
      <c r="CI1659" s="174"/>
      <c r="CL1659" s="28"/>
      <c r="CO1659" s="28"/>
      <c r="CX1659" s="174"/>
      <c r="DA1659" s="28"/>
      <c r="DD1659" s="28"/>
    </row>
    <row r="1660" spans="47:108">
      <c r="AU1660" s="12"/>
      <c r="AV1660" s="12"/>
      <c r="AW1660" s="12"/>
      <c r="AX1660" s="12"/>
      <c r="BC1660" s="165"/>
      <c r="BD1660" s="161"/>
      <c r="BE1660" s="161"/>
      <c r="BF1660" s="161"/>
      <c r="BG1660" s="161"/>
      <c r="BH1660" s="28"/>
      <c r="BI1660" s="161"/>
      <c r="BJ1660" s="161"/>
      <c r="BK1660" s="161"/>
      <c r="BL1660" s="161"/>
      <c r="BO1660" s="161"/>
      <c r="BP1660" s="161"/>
      <c r="BQ1660" s="161"/>
      <c r="BR1660" s="161"/>
      <c r="BT1660" s="161"/>
      <c r="BU1660" s="161"/>
      <c r="BV1660" s="161"/>
      <c r="BW1660" s="161"/>
      <c r="BY1660" s="28"/>
      <c r="CI1660" s="174"/>
      <c r="CL1660" s="28"/>
      <c r="CO1660" s="28"/>
      <c r="CX1660" s="174"/>
      <c r="DA1660" s="28"/>
      <c r="DD1660" s="28"/>
    </row>
    <row r="1661" spans="47:108">
      <c r="AU1661" s="12"/>
      <c r="AV1661" s="12"/>
      <c r="AW1661" s="12"/>
      <c r="AX1661" s="12"/>
      <c r="BC1661" s="165"/>
      <c r="BD1661" s="161"/>
      <c r="BE1661" s="161"/>
      <c r="BF1661" s="161"/>
      <c r="BG1661" s="161"/>
      <c r="BH1661" s="28"/>
      <c r="BI1661" s="161"/>
      <c r="BJ1661" s="161"/>
      <c r="BK1661" s="161"/>
      <c r="BL1661" s="161"/>
      <c r="BO1661" s="161"/>
      <c r="BP1661" s="161"/>
      <c r="BQ1661" s="161"/>
      <c r="BR1661" s="161"/>
      <c r="BT1661" s="161"/>
      <c r="BU1661" s="161"/>
      <c r="BV1661" s="161"/>
      <c r="BW1661" s="161"/>
      <c r="BY1661" s="28"/>
      <c r="CI1661" s="174"/>
      <c r="CL1661" s="28"/>
      <c r="CO1661" s="28"/>
      <c r="CX1661" s="174"/>
      <c r="DA1661" s="28"/>
      <c r="DD1661" s="28"/>
    </row>
    <row r="1662" spans="47:108">
      <c r="AU1662" s="12"/>
      <c r="AV1662" s="12"/>
      <c r="AW1662" s="12"/>
      <c r="AX1662" s="12"/>
      <c r="BC1662" s="165"/>
      <c r="BD1662" s="161"/>
      <c r="BE1662" s="161"/>
      <c r="BF1662" s="161"/>
      <c r="BG1662" s="161"/>
      <c r="BH1662" s="28"/>
      <c r="BI1662" s="161"/>
      <c r="BJ1662" s="161"/>
      <c r="BK1662" s="161"/>
      <c r="BL1662" s="161"/>
      <c r="BO1662" s="161"/>
      <c r="BP1662" s="161"/>
      <c r="BQ1662" s="161"/>
      <c r="BR1662" s="161"/>
      <c r="BT1662" s="161"/>
      <c r="BU1662" s="161"/>
      <c r="BV1662" s="161"/>
      <c r="BW1662" s="161"/>
      <c r="BY1662" s="28"/>
      <c r="CI1662" s="174"/>
      <c r="CL1662" s="28"/>
      <c r="CO1662" s="28"/>
      <c r="CX1662" s="174"/>
      <c r="DA1662" s="28"/>
      <c r="DD1662" s="28"/>
    </row>
    <row r="1663" spans="47:108">
      <c r="AU1663" s="12"/>
      <c r="AV1663" s="12"/>
      <c r="AW1663" s="12"/>
      <c r="AX1663" s="12"/>
      <c r="BC1663" s="165"/>
      <c r="BD1663" s="161"/>
      <c r="BE1663" s="161"/>
      <c r="BF1663" s="161"/>
      <c r="BG1663" s="161"/>
      <c r="BH1663" s="28"/>
      <c r="BI1663" s="161"/>
      <c r="BJ1663" s="161"/>
      <c r="BK1663" s="161"/>
      <c r="BL1663" s="161"/>
      <c r="BO1663" s="161"/>
      <c r="BP1663" s="161"/>
      <c r="BQ1663" s="161"/>
      <c r="BR1663" s="161"/>
      <c r="BT1663" s="161"/>
      <c r="BU1663" s="161"/>
      <c r="BV1663" s="161"/>
      <c r="BW1663" s="161"/>
      <c r="BY1663" s="28"/>
      <c r="CI1663" s="174"/>
      <c r="CL1663" s="28"/>
      <c r="CO1663" s="28"/>
      <c r="CX1663" s="174"/>
      <c r="DA1663" s="28"/>
      <c r="DD1663" s="28"/>
    </row>
    <row r="1664" spans="47:108">
      <c r="AU1664" s="12"/>
      <c r="AV1664" s="12"/>
      <c r="AW1664" s="12"/>
      <c r="AX1664" s="12"/>
      <c r="BC1664" s="165"/>
      <c r="BD1664" s="161"/>
      <c r="BE1664" s="161"/>
      <c r="BF1664" s="161"/>
      <c r="BG1664" s="161"/>
      <c r="BH1664" s="28"/>
      <c r="BI1664" s="161"/>
      <c r="BJ1664" s="161"/>
      <c r="BK1664" s="161"/>
      <c r="BL1664" s="161"/>
      <c r="BO1664" s="161"/>
      <c r="BP1664" s="161"/>
      <c r="BQ1664" s="161"/>
      <c r="BR1664" s="161"/>
      <c r="BT1664" s="161"/>
      <c r="BU1664" s="161"/>
      <c r="BV1664" s="161"/>
      <c r="BW1664" s="161"/>
      <c r="BY1664" s="28"/>
      <c r="CI1664" s="174"/>
      <c r="CL1664" s="28"/>
      <c r="CO1664" s="28"/>
      <c r="CX1664" s="174"/>
      <c r="DA1664" s="28"/>
      <c r="DD1664" s="28"/>
    </row>
    <row r="1665" spans="47:108">
      <c r="AU1665" s="12"/>
      <c r="AV1665" s="12"/>
      <c r="AW1665" s="12"/>
      <c r="AX1665" s="12"/>
      <c r="BC1665" s="165"/>
      <c r="BD1665" s="161"/>
      <c r="BE1665" s="161"/>
      <c r="BF1665" s="161"/>
      <c r="BG1665" s="161"/>
      <c r="BH1665" s="28"/>
      <c r="BI1665" s="161"/>
      <c r="BJ1665" s="161"/>
      <c r="BK1665" s="161"/>
      <c r="BL1665" s="161"/>
      <c r="BO1665" s="161"/>
      <c r="BP1665" s="161"/>
      <c r="BQ1665" s="161"/>
      <c r="BR1665" s="161"/>
      <c r="BT1665" s="161"/>
      <c r="BU1665" s="161"/>
      <c r="BV1665" s="161"/>
      <c r="BW1665" s="161"/>
      <c r="BY1665" s="28"/>
      <c r="CI1665" s="174"/>
      <c r="CL1665" s="28"/>
      <c r="CO1665" s="28"/>
      <c r="CX1665" s="174"/>
      <c r="DA1665" s="28"/>
      <c r="DD1665" s="28"/>
    </row>
    <row r="1666" spans="47:108">
      <c r="AU1666" s="12"/>
      <c r="AV1666" s="12"/>
      <c r="AW1666" s="12"/>
      <c r="AX1666" s="12"/>
      <c r="BC1666" s="165"/>
      <c r="BD1666" s="161"/>
      <c r="BE1666" s="161"/>
      <c r="BF1666" s="161"/>
      <c r="BG1666" s="161"/>
      <c r="BH1666" s="28"/>
      <c r="BI1666" s="161"/>
      <c r="BJ1666" s="161"/>
      <c r="BK1666" s="161"/>
      <c r="BL1666" s="161"/>
      <c r="BO1666" s="161"/>
      <c r="BP1666" s="161"/>
      <c r="BQ1666" s="161"/>
      <c r="BR1666" s="161"/>
      <c r="BT1666" s="161"/>
      <c r="BU1666" s="161"/>
      <c r="BV1666" s="161"/>
      <c r="BW1666" s="161"/>
      <c r="BY1666" s="28"/>
      <c r="CI1666" s="174"/>
      <c r="CL1666" s="28"/>
      <c r="CO1666" s="28"/>
      <c r="CX1666" s="174"/>
      <c r="DA1666" s="28"/>
      <c r="DD1666" s="28"/>
    </row>
    <row r="1667" spans="47:108">
      <c r="AU1667" s="12"/>
      <c r="AV1667" s="12"/>
      <c r="AW1667" s="12"/>
      <c r="AX1667" s="12"/>
      <c r="BC1667" s="165"/>
      <c r="BD1667" s="161"/>
      <c r="BE1667" s="161"/>
      <c r="BF1667" s="161"/>
      <c r="BG1667" s="161"/>
      <c r="BH1667" s="28"/>
      <c r="BI1667" s="161"/>
      <c r="BJ1667" s="161"/>
      <c r="BK1667" s="161"/>
      <c r="BL1667" s="161"/>
      <c r="BO1667" s="161"/>
      <c r="BP1667" s="161"/>
      <c r="BQ1667" s="161"/>
      <c r="BR1667" s="161"/>
      <c r="BT1667" s="161"/>
      <c r="BU1667" s="161"/>
      <c r="BV1667" s="161"/>
      <c r="BW1667" s="161"/>
      <c r="BY1667" s="28"/>
      <c r="CI1667" s="174"/>
      <c r="CL1667" s="28"/>
      <c r="CO1667" s="28"/>
      <c r="CX1667" s="174"/>
      <c r="DA1667" s="28"/>
      <c r="DD1667" s="28"/>
    </row>
    <row r="1668" spans="47:108">
      <c r="AU1668" s="12"/>
      <c r="AV1668" s="12"/>
      <c r="AW1668" s="12"/>
      <c r="AX1668" s="12"/>
      <c r="BC1668" s="165"/>
      <c r="BD1668" s="161"/>
      <c r="BE1668" s="161"/>
      <c r="BF1668" s="161"/>
      <c r="BG1668" s="161"/>
      <c r="BH1668" s="28"/>
      <c r="BI1668" s="161"/>
      <c r="BJ1668" s="161"/>
      <c r="BK1668" s="161"/>
      <c r="BL1668" s="161"/>
      <c r="BO1668" s="161"/>
      <c r="BP1668" s="161"/>
      <c r="BQ1668" s="161"/>
      <c r="BR1668" s="161"/>
      <c r="BT1668" s="161"/>
      <c r="BU1668" s="161"/>
      <c r="BV1668" s="161"/>
      <c r="BW1668" s="161"/>
      <c r="BY1668" s="28"/>
      <c r="CI1668" s="174"/>
      <c r="CL1668" s="28"/>
      <c r="CO1668" s="28"/>
      <c r="CX1668" s="174"/>
      <c r="DA1668" s="28"/>
      <c r="DD1668" s="28"/>
    </row>
    <row r="1669" spans="47:108">
      <c r="AU1669" s="12"/>
      <c r="AV1669" s="12"/>
      <c r="AW1669" s="12"/>
      <c r="AX1669" s="12"/>
      <c r="BC1669" s="165"/>
      <c r="BD1669" s="161"/>
      <c r="BE1669" s="161"/>
      <c r="BF1669" s="161"/>
      <c r="BG1669" s="161"/>
      <c r="BH1669" s="28"/>
      <c r="BI1669" s="161"/>
      <c r="BJ1669" s="161"/>
      <c r="BK1669" s="161"/>
      <c r="BL1669" s="161"/>
      <c r="BO1669" s="161"/>
      <c r="BP1669" s="161"/>
      <c r="BQ1669" s="161"/>
      <c r="BR1669" s="161"/>
      <c r="BT1669" s="161"/>
      <c r="BU1669" s="161"/>
      <c r="BV1669" s="161"/>
      <c r="BW1669" s="161"/>
      <c r="BY1669" s="28"/>
      <c r="CI1669" s="174"/>
      <c r="CL1669" s="28"/>
      <c r="CO1669" s="28"/>
      <c r="CX1669" s="174"/>
      <c r="DA1669" s="28"/>
      <c r="DD1669" s="28"/>
    </row>
    <row r="1670" spans="47:108">
      <c r="AU1670" s="12"/>
      <c r="AV1670" s="12"/>
      <c r="AW1670" s="12"/>
      <c r="AX1670" s="12"/>
      <c r="BC1670" s="165"/>
      <c r="BD1670" s="161"/>
      <c r="BE1670" s="161"/>
      <c r="BF1670" s="161"/>
      <c r="BG1670" s="161"/>
      <c r="BH1670" s="28"/>
      <c r="BI1670" s="161"/>
      <c r="BJ1670" s="161"/>
      <c r="BK1670" s="161"/>
      <c r="BL1670" s="161"/>
      <c r="BO1670" s="161"/>
      <c r="BP1670" s="161"/>
      <c r="BQ1670" s="161"/>
      <c r="BR1670" s="161"/>
      <c r="BT1670" s="161"/>
      <c r="BU1670" s="161"/>
      <c r="BV1670" s="161"/>
      <c r="BW1670" s="161"/>
      <c r="BY1670" s="28"/>
      <c r="CI1670" s="174"/>
      <c r="CL1670" s="28"/>
      <c r="CO1670" s="28"/>
      <c r="CX1670" s="174"/>
      <c r="DA1670" s="28"/>
      <c r="DD1670" s="28"/>
    </row>
    <row r="1671" spans="47:108">
      <c r="AU1671" s="12"/>
      <c r="AV1671" s="12"/>
      <c r="AW1671" s="12"/>
      <c r="AX1671" s="12"/>
      <c r="BC1671" s="165"/>
      <c r="BD1671" s="161"/>
      <c r="BE1671" s="161"/>
      <c r="BF1671" s="161"/>
      <c r="BG1671" s="161"/>
      <c r="BH1671" s="28"/>
      <c r="BI1671" s="161"/>
      <c r="BJ1671" s="161"/>
      <c r="BK1671" s="161"/>
      <c r="BL1671" s="161"/>
      <c r="BO1671" s="161"/>
      <c r="BP1671" s="161"/>
      <c r="BQ1671" s="161"/>
      <c r="BR1671" s="161"/>
      <c r="BT1671" s="161"/>
      <c r="BU1671" s="161"/>
      <c r="BV1671" s="161"/>
      <c r="BW1671" s="161"/>
      <c r="BY1671" s="28"/>
      <c r="CI1671" s="174"/>
      <c r="CL1671" s="28"/>
      <c r="CO1671" s="28"/>
      <c r="CX1671" s="174"/>
      <c r="DA1671" s="28"/>
      <c r="DD1671" s="28"/>
    </row>
    <row r="1672" spans="47:108">
      <c r="AU1672" s="12"/>
      <c r="AV1672" s="12"/>
      <c r="AW1672" s="12"/>
      <c r="AX1672" s="12"/>
      <c r="BC1672" s="165"/>
      <c r="BD1672" s="161"/>
      <c r="BE1672" s="161"/>
      <c r="BF1672" s="161"/>
      <c r="BG1672" s="161"/>
      <c r="BH1672" s="28"/>
      <c r="BI1672" s="161"/>
      <c r="BJ1672" s="161"/>
      <c r="BK1672" s="161"/>
      <c r="BL1672" s="161"/>
      <c r="BO1672" s="161"/>
      <c r="BP1672" s="161"/>
      <c r="BQ1672" s="161"/>
      <c r="BR1672" s="161"/>
      <c r="BT1672" s="161"/>
      <c r="BU1672" s="161"/>
      <c r="BV1672" s="161"/>
      <c r="BW1672" s="161"/>
      <c r="BY1672" s="28"/>
      <c r="CI1672" s="174"/>
      <c r="CL1672" s="28"/>
      <c r="CO1672" s="28"/>
      <c r="CX1672" s="174"/>
      <c r="DA1672" s="28"/>
      <c r="DD1672" s="28"/>
    </row>
    <row r="1673" spans="47:108">
      <c r="AU1673" s="12"/>
      <c r="AV1673" s="12"/>
      <c r="AW1673" s="12"/>
      <c r="AX1673" s="12"/>
      <c r="BC1673" s="165"/>
      <c r="BD1673" s="161"/>
      <c r="BE1673" s="161"/>
      <c r="BF1673" s="161"/>
      <c r="BG1673" s="161"/>
      <c r="BH1673" s="28"/>
      <c r="BI1673" s="161"/>
      <c r="BJ1673" s="161"/>
      <c r="BK1673" s="161"/>
      <c r="BL1673" s="161"/>
      <c r="BO1673" s="161"/>
      <c r="BP1673" s="161"/>
      <c r="BQ1673" s="161"/>
      <c r="BR1673" s="161"/>
      <c r="BT1673" s="161"/>
      <c r="BU1673" s="161"/>
      <c r="BV1673" s="161"/>
      <c r="BW1673" s="161"/>
      <c r="BY1673" s="28"/>
      <c r="CI1673" s="174"/>
      <c r="CL1673" s="28"/>
      <c r="CO1673" s="28"/>
      <c r="CX1673" s="174"/>
      <c r="DA1673" s="28"/>
      <c r="DD1673" s="28"/>
    </row>
    <row r="1674" spans="47:108">
      <c r="AU1674" s="12"/>
      <c r="AV1674" s="12"/>
      <c r="AW1674" s="12"/>
      <c r="AX1674" s="12"/>
      <c r="BC1674" s="165"/>
      <c r="BD1674" s="161"/>
      <c r="BE1674" s="161"/>
      <c r="BF1674" s="161"/>
      <c r="BG1674" s="161"/>
      <c r="BH1674" s="28"/>
      <c r="BI1674" s="161"/>
      <c r="BJ1674" s="161"/>
      <c r="BK1674" s="161"/>
      <c r="BL1674" s="161"/>
      <c r="BO1674" s="161"/>
      <c r="BP1674" s="161"/>
      <c r="BQ1674" s="161"/>
      <c r="BR1674" s="161"/>
      <c r="BT1674" s="161"/>
      <c r="BU1674" s="161"/>
      <c r="BV1674" s="161"/>
      <c r="BW1674" s="161"/>
      <c r="BY1674" s="28"/>
      <c r="CI1674" s="174"/>
      <c r="CL1674" s="28"/>
      <c r="CO1674" s="28"/>
      <c r="CX1674" s="174"/>
      <c r="DA1674" s="28"/>
      <c r="DD1674" s="28"/>
    </row>
    <row r="1675" spans="47:108">
      <c r="AU1675" s="12"/>
      <c r="AV1675" s="12"/>
      <c r="AW1675" s="12"/>
      <c r="AX1675" s="12"/>
      <c r="BC1675" s="165"/>
      <c r="BD1675" s="161"/>
      <c r="BE1675" s="161"/>
      <c r="BF1675" s="161"/>
      <c r="BG1675" s="161"/>
      <c r="BH1675" s="28"/>
      <c r="BI1675" s="161"/>
      <c r="BJ1675" s="161"/>
      <c r="BK1675" s="161"/>
      <c r="BL1675" s="161"/>
      <c r="BO1675" s="161"/>
      <c r="BP1675" s="161"/>
      <c r="BQ1675" s="161"/>
      <c r="BR1675" s="161"/>
      <c r="BT1675" s="161"/>
      <c r="BU1675" s="161"/>
      <c r="BV1675" s="161"/>
      <c r="BW1675" s="161"/>
      <c r="BY1675" s="28"/>
      <c r="CI1675" s="174"/>
      <c r="CL1675" s="28"/>
      <c r="CO1675" s="28"/>
      <c r="CX1675" s="174"/>
      <c r="DA1675" s="28"/>
      <c r="DD1675" s="28"/>
    </row>
    <row r="1676" spans="47:108">
      <c r="AU1676" s="12"/>
      <c r="AV1676" s="12"/>
      <c r="AW1676" s="12"/>
      <c r="AX1676" s="12"/>
      <c r="BC1676" s="165"/>
      <c r="BD1676" s="161"/>
      <c r="BE1676" s="161"/>
      <c r="BF1676" s="161"/>
      <c r="BG1676" s="161"/>
      <c r="BH1676" s="28"/>
      <c r="BI1676" s="161"/>
      <c r="BJ1676" s="161"/>
      <c r="BK1676" s="161"/>
      <c r="BL1676" s="161"/>
      <c r="BO1676" s="161"/>
      <c r="BP1676" s="161"/>
      <c r="BQ1676" s="161"/>
      <c r="BR1676" s="161"/>
      <c r="BT1676" s="161"/>
      <c r="BU1676" s="161"/>
      <c r="BV1676" s="161"/>
      <c r="BW1676" s="161"/>
      <c r="BY1676" s="28"/>
      <c r="CI1676" s="174"/>
      <c r="CL1676" s="28"/>
      <c r="CO1676" s="28"/>
      <c r="CX1676" s="174"/>
      <c r="DA1676" s="28"/>
      <c r="DD1676" s="28"/>
    </row>
    <row r="1677" spans="47:108">
      <c r="AU1677" s="12"/>
      <c r="AV1677" s="12"/>
      <c r="AW1677" s="12"/>
      <c r="AX1677" s="12"/>
      <c r="BC1677" s="165"/>
      <c r="BD1677" s="161"/>
      <c r="BE1677" s="161"/>
      <c r="BF1677" s="161"/>
      <c r="BG1677" s="161"/>
      <c r="BH1677" s="28"/>
      <c r="BI1677" s="161"/>
      <c r="BJ1677" s="161"/>
      <c r="BK1677" s="161"/>
      <c r="BL1677" s="161"/>
      <c r="BO1677" s="161"/>
      <c r="BP1677" s="161"/>
      <c r="BQ1677" s="161"/>
      <c r="BR1677" s="161"/>
      <c r="BT1677" s="161"/>
      <c r="BU1677" s="161"/>
      <c r="BV1677" s="161"/>
      <c r="BW1677" s="161"/>
      <c r="BY1677" s="28"/>
      <c r="CI1677" s="174"/>
      <c r="CL1677" s="28"/>
      <c r="CO1677" s="28"/>
      <c r="CX1677" s="174"/>
      <c r="DA1677" s="28"/>
      <c r="DD1677" s="28"/>
    </row>
    <row r="1678" spans="47:108">
      <c r="AU1678" s="12"/>
      <c r="AV1678" s="12"/>
      <c r="AW1678" s="12"/>
      <c r="AX1678" s="12"/>
      <c r="BC1678" s="165"/>
      <c r="BD1678" s="161"/>
      <c r="BE1678" s="161"/>
      <c r="BF1678" s="161"/>
      <c r="BG1678" s="161"/>
      <c r="BH1678" s="28"/>
      <c r="BI1678" s="161"/>
      <c r="BJ1678" s="161"/>
      <c r="BK1678" s="161"/>
      <c r="BL1678" s="161"/>
      <c r="BO1678" s="161"/>
      <c r="BP1678" s="161"/>
      <c r="BQ1678" s="161"/>
      <c r="BR1678" s="161"/>
      <c r="BT1678" s="161"/>
      <c r="BU1678" s="161"/>
      <c r="BV1678" s="161"/>
      <c r="BW1678" s="161"/>
      <c r="BY1678" s="28"/>
      <c r="CI1678" s="174"/>
      <c r="CL1678" s="28"/>
      <c r="CO1678" s="28"/>
      <c r="CX1678" s="174"/>
      <c r="DA1678" s="28"/>
      <c r="DD1678" s="28"/>
    </row>
    <row r="1679" spans="47:108">
      <c r="AU1679" s="12"/>
      <c r="AV1679" s="12"/>
      <c r="AW1679" s="12"/>
      <c r="AX1679" s="12"/>
      <c r="BC1679" s="165"/>
      <c r="BD1679" s="161"/>
      <c r="BE1679" s="161"/>
      <c r="BF1679" s="161"/>
      <c r="BG1679" s="161"/>
      <c r="BH1679" s="28"/>
      <c r="BI1679" s="161"/>
      <c r="BJ1679" s="161"/>
      <c r="BK1679" s="161"/>
      <c r="BL1679" s="161"/>
      <c r="BO1679" s="161"/>
      <c r="BP1679" s="161"/>
      <c r="BQ1679" s="161"/>
      <c r="BR1679" s="161"/>
      <c r="BT1679" s="161"/>
      <c r="BU1679" s="161"/>
      <c r="BV1679" s="161"/>
      <c r="BW1679" s="161"/>
      <c r="BY1679" s="28"/>
      <c r="CI1679" s="174"/>
      <c r="CL1679" s="28"/>
      <c r="CO1679" s="28"/>
      <c r="CX1679" s="174"/>
      <c r="DA1679" s="28"/>
      <c r="DD1679" s="28"/>
    </row>
    <row r="1680" spans="47:108">
      <c r="AU1680" s="12"/>
      <c r="AV1680" s="12"/>
      <c r="AW1680" s="12"/>
      <c r="AX1680" s="12"/>
      <c r="BC1680" s="165"/>
      <c r="BD1680" s="161"/>
      <c r="BE1680" s="161"/>
      <c r="BF1680" s="161"/>
      <c r="BG1680" s="161"/>
      <c r="BH1680" s="28"/>
      <c r="BI1680" s="161"/>
      <c r="BJ1680" s="161"/>
      <c r="BK1680" s="161"/>
      <c r="BL1680" s="161"/>
      <c r="BO1680" s="161"/>
      <c r="BP1680" s="161"/>
      <c r="BQ1680" s="161"/>
      <c r="BR1680" s="161"/>
      <c r="BT1680" s="161"/>
      <c r="BU1680" s="161"/>
      <c r="BV1680" s="161"/>
      <c r="BW1680" s="161"/>
      <c r="BY1680" s="28"/>
      <c r="CI1680" s="174"/>
      <c r="CL1680" s="28"/>
      <c r="CO1680" s="28"/>
      <c r="CX1680" s="174"/>
      <c r="DA1680" s="28"/>
      <c r="DD1680" s="28"/>
    </row>
    <row r="1681" spans="47:108">
      <c r="AU1681" s="12"/>
      <c r="AV1681" s="12"/>
      <c r="AW1681" s="12"/>
      <c r="AX1681" s="12"/>
      <c r="BC1681" s="165"/>
      <c r="BD1681" s="161"/>
      <c r="BE1681" s="161"/>
      <c r="BF1681" s="161"/>
      <c r="BG1681" s="161"/>
      <c r="BH1681" s="28"/>
      <c r="BI1681" s="161"/>
      <c r="BJ1681" s="161"/>
      <c r="BK1681" s="161"/>
      <c r="BL1681" s="161"/>
      <c r="BO1681" s="161"/>
      <c r="BP1681" s="161"/>
      <c r="BQ1681" s="161"/>
      <c r="BR1681" s="161"/>
      <c r="BT1681" s="161"/>
      <c r="BU1681" s="161"/>
      <c r="BV1681" s="161"/>
      <c r="BW1681" s="161"/>
      <c r="BY1681" s="28"/>
      <c r="CI1681" s="174"/>
      <c r="CL1681" s="28"/>
      <c r="CO1681" s="28"/>
      <c r="CX1681" s="174"/>
      <c r="DA1681" s="28"/>
      <c r="DD1681" s="28"/>
    </row>
    <row r="1682" spans="47:108">
      <c r="AU1682" s="12"/>
      <c r="AV1682" s="12"/>
      <c r="AW1682" s="12"/>
      <c r="AX1682" s="12"/>
      <c r="BC1682" s="165"/>
      <c r="BD1682" s="161"/>
      <c r="BE1682" s="161"/>
      <c r="BF1682" s="161"/>
      <c r="BG1682" s="161"/>
      <c r="BH1682" s="28"/>
      <c r="BI1682" s="161"/>
      <c r="BJ1682" s="161"/>
      <c r="BK1682" s="161"/>
      <c r="BL1682" s="161"/>
      <c r="BO1682" s="161"/>
      <c r="BP1682" s="161"/>
      <c r="BQ1682" s="161"/>
      <c r="BR1682" s="161"/>
      <c r="BT1682" s="161"/>
      <c r="BU1682" s="161"/>
      <c r="BV1682" s="161"/>
      <c r="BW1682" s="161"/>
      <c r="BY1682" s="28"/>
      <c r="CI1682" s="174"/>
      <c r="CL1682" s="28"/>
      <c r="CO1682" s="28"/>
      <c r="CX1682" s="174"/>
      <c r="DA1682" s="28"/>
      <c r="DD1682" s="28"/>
    </row>
    <row r="1683" spans="47:108">
      <c r="AU1683" s="12"/>
      <c r="AV1683" s="12"/>
      <c r="AW1683" s="12"/>
      <c r="AX1683" s="12"/>
      <c r="BC1683" s="165"/>
      <c r="BD1683" s="161"/>
      <c r="BE1683" s="161"/>
      <c r="BF1683" s="161"/>
      <c r="BG1683" s="161"/>
      <c r="BH1683" s="28"/>
      <c r="BI1683" s="161"/>
      <c r="BJ1683" s="161"/>
      <c r="BK1683" s="161"/>
      <c r="BL1683" s="161"/>
      <c r="BO1683" s="161"/>
      <c r="BP1683" s="161"/>
      <c r="BQ1683" s="161"/>
      <c r="BR1683" s="161"/>
      <c r="BT1683" s="161"/>
      <c r="BU1683" s="161"/>
      <c r="BV1683" s="161"/>
      <c r="BW1683" s="161"/>
      <c r="BY1683" s="28"/>
      <c r="CI1683" s="174"/>
      <c r="CL1683" s="28"/>
      <c r="CO1683" s="28"/>
      <c r="CX1683" s="174"/>
      <c r="DA1683" s="28"/>
      <c r="DD1683" s="28"/>
    </row>
    <row r="1684" spans="47:108">
      <c r="AU1684" s="12"/>
      <c r="AV1684" s="12"/>
      <c r="AW1684" s="12"/>
      <c r="AX1684" s="12"/>
      <c r="BC1684" s="165"/>
      <c r="BD1684" s="161"/>
      <c r="BE1684" s="161"/>
      <c r="BF1684" s="161"/>
      <c r="BG1684" s="161"/>
      <c r="BH1684" s="28"/>
      <c r="BI1684" s="161"/>
      <c r="BJ1684" s="161"/>
      <c r="BK1684" s="161"/>
      <c r="BL1684" s="161"/>
      <c r="BO1684" s="161"/>
      <c r="BP1684" s="161"/>
      <c r="BQ1684" s="161"/>
      <c r="BR1684" s="161"/>
      <c r="BT1684" s="161"/>
      <c r="BU1684" s="161"/>
      <c r="BV1684" s="161"/>
      <c r="BW1684" s="161"/>
      <c r="BY1684" s="28"/>
      <c r="CI1684" s="174"/>
      <c r="CL1684" s="28"/>
      <c r="CO1684" s="28"/>
      <c r="CX1684" s="174"/>
      <c r="DA1684" s="28"/>
      <c r="DD1684" s="28"/>
    </row>
    <row r="1685" spans="47:108">
      <c r="AU1685" s="12"/>
      <c r="AV1685" s="12"/>
      <c r="AW1685" s="12"/>
      <c r="AX1685" s="12"/>
      <c r="BC1685" s="165"/>
      <c r="BD1685" s="161"/>
      <c r="BE1685" s="161"/>
      <c r="BF1685" s="161"/>
      <c r="BG1685" s="161"/>
      <c r="BH1685" s="28"/>
      <c r="BI1685" s="161"/>
      <c r="BJ1685" s="161"/>
      <c r="BK1685" s="161"/>
      <c r="BL1685" s="161"/>
      <c r="BO1685" s="161"/>
      <c r="BP1685" s="161"/>
      <c r="BQ1685" s="161"/>
      <c r="BR1685" s="161"/>
      <c r="BT1685" s="161"/>
      <c r="BU1685" s="161"/>
      <c r="BV1685" s="161"/>
      <c r="BW1685" s="161"/>
      <c r="BY1685" s="28"/>
      <c r="CI1685" s="174"/>
      <c r="CL1685" s="28"/>
      <c r="CO1685" s="28"/>
      <c r="CX1685" s="174"/>
      <c r="DA1685" s="28"/>
      <c r="DD1685" s="28"/>
    </row>
    <row r="1686" spans="47:108">
      <c r="AU1686" s="12"/>
      <c r="AV1686" s="12"/>
      <c r="AW1686" s="12"/>
      <c r="AX1686" s="12"/>
      <c r="BC1686" s="165"/>
      <c r="BD1686" s="161"/>
      <c r="BE1686" s="161"/>
      <c r="BF1686" s="161"/>
      <c r="BG1686" s="161"/>
      <c r="BH1686" s="28"/>
      <c r="BI1686" s="161"/>
      <c r="BJ1686" s="161"/>
      <c r="BK1686" s="161"/>
      <c r="BL1686" s="161"/>
      <c r="BO1686" s="161"/>
      <c r="BP1686" s="161"/>
      <c r="BQ1686" s="161"/>
      <c r="BR1686" s="161"/>
      <c r="BT1686" s="161"/>
      <c r="BU1686" s="161"/>
      <c r="BV1686" s="161"/>
      <c r="BW1686" s="161"/>
      <c r="BY1686" s="28"/>
      <c r="CI1686" s="174"/>
      <c r="CL1686" s="28"/>
      <c r="CO1686" s="28"/>
      <c r="CX1686" s="174"/>
      <c r="DA1686" s="28"/>
      <c r="DD1686" s="28"/>
    </row>
    <row r="1687" spans="47:108">
      <c r="AU1687" s="12"/>
      <c r="AV1687" s="12"/>
      <c r="AW1687" s="12"/>
      <c r="AX1687" s="12"/>
      <c r="BC1687" s="165"/>
      <c r="BD1687" s="161"/>
      <c r="BE1687" s="161"/>
      <c r="BF1687" s="161"/>
      <c r="BG1687" s="161"/>
      <c r="BH1687" s="28"/>
      <c r="BI1687" s="161"/>
      <c r="BJ1687" s="161"/>
      <c r="BK1687" s="161"/>
      <c r="BL1687" s="161"/>
      <c r="BO1687" s="161"/>
      <c r="BP1687" s="161"/>
      <c r="BQ1687" s="161"/>
      <c r="BR1687" s="161"/>
      <c r="BT1687" s="161"/>
      <c r="BU1687" s="161"/>
      <c r="BV1687" s="161"/>
      <c r="BW1687" s="161"/>
      <c r="BY1687" s="28"/>
      <c r="CI1687" s="174"/>
      <c r="CL1687" s="28"/>
      <c r="CO1687" s="28"/>
      <c r="CX1687" s="174"/>
      <c r="DA1687" s="28"/>
      <c r="DD1687" s="28"/>
    </row>
    <row r="1688" spans="47:108">
      <c r="AU1688" s="12"/>
      <c r="AV1688" s="12"/>
      <c r="AW1688" s="12"/>
      <c r="AX1688" s="12"/>
      <c r="BC1688" s="165"/>
      <c r="BD1688" s="161"/>
      <c r="BE1688" s="161"/>
      <c r="BF1688" s="161"/>
      <c r="BG1688" s="161"/>
      <c r="BH1688" s="28"/>
      <c r="BI1688" s="161"/>
      <c r="BJ1688" s="161"/>
      <c r="BK1688" s="161"/>
      <c r="BL1688" s="161"/>
      <c r="BO1688" s="161"/>
      <c r="BP1688" s="161"/>
      <c r="BQ1688" s="161"/>
      <c r="BR1688" s="161"/>
      <c r="BT1688" s="161"/>
      <c r="BU1688" s="161"/>
      <c r="BV1688" s="161"/>
      <c r="BW1688" s="161"/>
      <c r="BY1688" s="28"/>
      <c r="CI1688" s="174"/>
      <c r="CL1688" s="28"/>
      <c r="CO1688" s="28"/>
      <c r="CX1688" s="174"/>
      <c r="DA1688" s="28"/>
      <c r="DD1688" s="28"/>
    </row>
    <row r="1689" spans="47:108">
      <c r="AU1689" s="12"/>
      <c r="AV1689" s="12"/>
      <c r="AW1689" s="12"/>
      <c r="AX1689" s="12"/>
      <c r="BC1689" s="165"/>
      <c r="BD1689" s="161"/>
      <c r="BE1689" s="161"/>
      <c r="BF1689" s="161"/>
      <c r="BG1689" s="161"/>
      <c r="BH1689" s="28"/>
      <c r="BI1689" s="161"/>
      <c r="BJ1689" s="161"/>
      <c r="BK1689" s="161"/>
      <c r="BL1689" s="161"/>
      <c r="BO1689" s="161"/>
      <c r="BP1689" s="161"/>
      <c r="BQ1689" s="161"/>
      <c r="BR1689" s="161"/>
      <c r="BT1689" s="161"/>
      <c r="BU1689" s="161"/>
      <c r="BV1689" s="161"/>
      <c r="BW1689" s="161"/>
      <c r="BY1689" s="28"/>
      <c r="CI1689" s="174"/>
      <c r="CL1689" s="28"/>
      <c r="CO1689" s="28"/>
      <c r="CX1689" s="174"/>
      <c r="DA1689" s="28"/>
      <c r="DD1689" s="28"/>
    </row>
    <row r="1690" spans="47:108">
      <c r="AU1690" s="12"/>
      <c r="AV1690" s="12"/>
      <c r="AW1690" s="12"/>
      <c r="AX1690" s="12"/>
      <c r="BC1690" s="165"/>
      <c r="BD1690" s="161"/>
      <c r="BE1690" s="161"/>
      <c r="BF1690" s="161"/>
      <c r="BG1690" s="161"/>
      <c r="BH1690" s="28"/>
      <c r="BI1690" s="161"/>
      <c r="BJ1690" s="161"/>
      <c r="BK1690" s="161"/>
      <c r="BL1690" s="161"/>
      <c r="BO1690" s="161"/>
      <c r="BP1690" s="161"/>
      <c r="BQ1690" s="161"/>
      <c r="BR1690" s="161"/>
      <c r="BT1690" s="161"/>
      <c r="BU1690" s="161"/>
      <c r="BV1690" s="161"/>
      <c r="BW1690" s="161"/>
      <c r="BY1690" s="28"/>
      <c r="CI1690" s="174"/>
      <c r="CL1690" s="28"/>
      <c r="CO1690" s="28"/>
      <c r="CX1690" s="174"/>
      <c r="DA1690" s="28"/>
      <c r="DD1690" s="28"/>
    </row>
    <row r="1691" spans="47:108">
      <c r="AU1691" s="12"/>
      <c r="AV1691" s="12"/>
      <c r="AW1691" s="12"/>
      <c r="AX1691" s="12"/>
      <c r="BC1691" s="165"/>
      <c r="BD1691" s="161"/>
      <c r="BE1691" s="161"/>
      <c r="BF1691" s="161"/>
      <c r="BG1691" s="161"/>
      <c r="BH1691" s="28"/>
      <c r="BI1691" s="161"/>
      <c r="BJ1691" s="161"/>
      <c r="BK1691" s="161"/>
      <c r="BL1691" s="161"/>
      <c r="BO1691" s="161"/>
      <c r="BP1691" s="161"/>
      <c r="BQ1691" s="161"/>
      <c r="BR1691" s="161"/>
      <c r="BT1691" s="161"/>
      <c r="BU1691" s="161"/>
      <c r="BV1691" s="161"/>
      <c r="BW1691" s="161"/>
      <c r="BY1691" s="28"/>
      <c r="CI1691" s="174"/>
      <c r="CL1691" s="28"/>
      <c r="CO1691" s="28"/>
      <c r="CX1691" s="174"/>
      <c r="DA1691" s="28"/>
      <c r="DD1691" s="28"/>
    </row>
    <row r="1692" spans="47:108">
      <c r="AU1692" s="12"/>
      <c r="AV1692" s="12"/>
      <c r="AW1692" s="12"/>
      <c r="AX1692" s="12"/>
      <c r="BC1692" s="165"/>
      <c r="BD1692" s="161"/>
      <c r="BE1692" s="161"/>
      <c r="BF1692" s="161"/>
      <c r="BG1692" s="161"/>
      <c r="BH1692" s="28"/>
      <c r="BI1692" s="161"/>
      <c r="BJ1692" s="161"/>
      <c r="BK1692" s="161"/>
      <c r="BL1692" s="161"/>
      <c r="BO1692" s="161"/>
      <c r="BP1692" s="161"/>
      <c r="BQ1692" s="161"/>
      <c r="BR1692" s="161"/>
      <c r="BT1692" s="161"/>
      <c r="BU1692" s="161"/>
      <c r="BV1692" s="161"/>
      <c r="BW1692" s="161"/>
      <c r="BY1692" s="28"/>
      <c r="CI1692" s="174"/>
      <c r="CL1692" s="28"/>
      <c r="CO1692" s="28"/>
      <c r="CX1692" s="174"/>
      <c r="DA1692" s="28"/>
      <c r="DD1692" s="28"/>
    </row>
    <row r="1693" spans="47:108">
      <c r="AU1693" s="12"/>
      <c r="AV1693" s="12"/>
      <c r="AW1693" s="12"/>
      <c r="AX1693" s="12"/>
      <c r="BC1693" s="165"/>
      <c r="BD1693" s="161"/>
      <c r="BE1693" s="161"/>
      <c r="BF1693" s="161"/>
      <c r="BG1693" s="161"/>
      <c r="BH1693" s="28"/>
      <c r="BI1693" s="161"/>
      <c r="BJ1693" s="161"/>
      <c r="BK1693" s="161"/>
      <c r="BL1693" s="161"/>
      <c r="BO1693" s="161"/>
      <c r="BP1693" s="161"/>
      <c r="BQ1693" s="161"/>
      <c r="BR1693" s="161"/>
      <c r="BT1693" s="161"/>
      <c r="BU1693" s="161"/>
      <c r="BV1693" s="161"/>
      <c r="BW1693" s="161"/>
      <c r="BY1693" s="28"/>
      <c r="CI1693" s="174"/>
      <c r="CL1693" s="28"/>
      <c r="CO1693" s="28"/>
      <c r="CX1693" s="174"/>
      <c r="DA1693" s="28"/>
      <c r="DD1693" s="28"/>
    </row>
    <row r="1694" spans="47:108">
      <c r="AU1694" s="12"/>
      <c r="AV1694" s="12"/>
      <c r="AW1694" s="12"/>
      <c r="AX1694" s="12"/>
      <c r="BC1694" s="165"/>
      <c r="BD1694" s="161"/>
      <c r="BE1694" s="161"/>
      <c r="BF1694" s="161"/>
      <c r="BG1694" s="161"/>
      <c r="BH1694" s="28"/>
      <c r="BI1694" s="161"/>
      <c r="BJ1694" s="161"/>
      <c r="BK1694" s="161"/>
      <c r="BL1694" s="161"/>
      <c r="BO1694" s="161"/>
      <c r="BP1694" s="161"/>
      <c r="BQ1694" s="161"/>
      <c r="BR1694" s="161"/>
      <c r="BT1694" s="161"/>
      <c r="BU1694" s="161"/>
      <c r="BV1694" s="161"/>
      <c r="BW1694" s="161"/>
      <c r="BY1694" s="28"/>
      <c r="CI1694" s="174"/>
      <c r="CL1694" s="28"/>
      <c r="CO1694" s="28"/>
      <c r="CX1694" s="174"/>
      <c r="DA1694" s="28"/>
      <c r="DD1694" s="28"/>
    </row>
    <row r="1695" spans="47:108">
      <c r="AU1695" s="12"/>
      <c r="AV1695" s="12"/>
      <c r="AW1695" s="12"/>
      <c r="AX1695" s="12"/>
      <c r="BC1695" s="165"/>
      <c r="BD1695" s="161"/>
      <c r="BE1695" s="161"/>
      <c r="BF1695" s="161"/>
      <c r="BG1695" s="161"/>
      <c r="BH1695" s="28"/>
      <c r="BI1695" s="161"/>
      <c r="BJ1695" s="161"/>
      <c r="BK1695" s="161"/>
      <c r="BL1695" s="161"/>
      <c r="BO1695" s="161"/>
      <c r="BP1695" s="161"/>
      <c r="BQ1695" s="161"/>
      <c r="BR1695" s="161"/>
      <c r="BT1695" s="161"/>
      <c r="BU1695" s="161"/>
      <c r="BV1695" s="161"/>
      <c r="BW1695" s="161"/>
      <c r="BY1695" s="28"/>
      <c r="CI1695" s="174"/>
      <c r="CL1695" s="28"/>
      <c r="CO1695" s="28"/>
      <c r="CX1695" s="174"/>
      <c r="DA1695" s="28"/>
      <c r="DD1695" s="28"/>
    </row>
    <row r="1696" spans="47:108">
      <c r="AU1696" s="12"/>
      <c r="AV1696" s="12"/>
      <c r="AW1696" s="12"/>
      <c r="AX1696" s="12"/>
      <c r="BC1696" s="165"/>
      <c r="BD1696" s="161"/>
      <c r="BE1696" s="161"/>
      <c r="BF1696" s="161"/>
      <c r="BG1696" s="161"/>
      <c r="BH1696" s="28"/>
      <c r="BI1696" s="161"/>
      <c r="BJ1696" s="161"/>
      <c r="BK1696" s="161"/>
      <c r="BL1696" s="161"/>
      <c r="BO1696" s="161"/>
      <c r="BP1696" s="161"/>
      <c r="BQ1696" s="161"/>
      <c r="BR1696" s="161"/>
      <c r="BT1696" s="161"/>
      <c r="BU1696" s="161"/>
      <c r="BV1696" s="161"/>
      <c r="BW1696" s="161"/>
      <c r="BY1696" s="28"/>
      <c r="CI1696" s="174"/>
      <c r="CL1696" s="28"/>
      <c r="CO1696" s="28"/>
      <c r="CX1696" s="174"/>
      <c r="DA1696" s="28"/>
      <c r="DD1696" s="28"/>
    </row>
    <row r="1697" spans="47:108">
      <c r="AU1697" s="12"/>
      <c r="AV1697" s="12"/>
      <c r="AW1697" s="12"/>
      <c r="AX1697" s="12"/>
      <c r="BC1697" s="165"/>
      <c r="BD1697" s="161"/>
      <c r="BE1697" s="161"/>
      <c r="BF1697" s="161"/>
      <c r="BG1697" s="161"/>
      <c r="BH1697" s="28"/>
      <c r="BI1697" s="161"/>
      <c r="BJ1697" s="161"/>
      <c r="BK1697" s="161"/>
      <c r="BL1697" s="161"/>
      <c r="BO1697" s="161"/>
      <c r="BP1697" s="161"/>
      <c r="BQ1697" s="161"/>
      <c r="BR1697" s="161"/>
      <c r="BT1697" s="161"/>
      <c r="BU1697" s="161"/>
      <c r="BV1697" s="161"/>
      <c r="BW1697" s="161"/>
      <c r="BY1697" s="28"/>
      <c r="CI1697" s="174"/>
      <c r="CL1697" s="28"/>
      <c r="CO1697" s="28"/>
      <c r="CX1697" s="174"/>
      <c r="DA1697" s="28"/>
      <c r="DD1697" s="28"/>
    </row>
    <row r="1698" spans="47:108">
      <c r="AU1698" s="12"/>
      <c r="AV1698" s="12"/>
      <c r="AW1698" s="12"/>
      <c r="AX1698" s="12"/>
      <c r="BC1698" s="165"/>
      <c r="BD1698" s="161"/>
      <c r="BE1698" s="161"/>
      <c r="BF1698" s="161"/>
      <c r="BG1698" s="161"/>
      <c r="BH1698" s="28"/>
      <c r="BI1698" s="161"/>
      <c r="BJ1698" s="161"/>
      <c r="BK1698" s="161"/>
      <c r="BL1698" s="161"/>
      <c r="BO1698" s="161"/>
      <c r="BP1698" s="161"/>
      <c r="BQ1698" s="161"/>
      <c r="BR1698" s="161"/>
      <c r="BT1698" s="161"/>
      <c r="BU1698" s="161"/>
      <c r="BV1698" s="161"/>
      <c r="BW1698" s="161"/>
      <c r="BY1698" s="28"/>
      <c r="CI1698" s="174"/>
      <c r="CL1698" s="28"/>
      <c r="CO1698" s="28"/>
      <c r="CX1698" s="174"/>
      <c r="DA1698" s="28"/>
      <c r="DD1698" s="28"/>
    </row>
    <row r="1699" spans="47:108">
      <c r="AU1699" s="12"/>
      <c r="AV1699" s="12"/>
      <c r="AW1699" s="12"/>
      <c r="AX1699" s="12"/>
      <c r="BC1699" s="165"/>
      <c r="BD1699" s="161"/>
      <c r="BE1699" s="161"/>
      <c r="BF1699" s="161"/>
      <c r="BG1699" s="161"/>
      <c r="BH1699" s="28"/>
      <c r="BI1699" s="161"/>
      <c r="BJ1699" s="161"/>
      <c r="BK1699" s="161"/>
      <c r="BL1699" s="161"/>
      <c r="BO1699" s="161"/>
      <c r="BP1699" s="161"/>
      <c r="BQ1699" s="161"/>
      <c r="BR1699" s="161"/>
      <c r="BT1699" s="161"/>
      <c r="BU1699" s="161"/>
      <c r="BV1699" s="161"/>
      <c r="BW1699" s="161"/>
      <c r="BY1699" s="28"/>
      <c r="CI1699" s="174"/>
      <c r="CL1699" s="28"/>
      <c r="CO1699" s="28"/>
      <c r="CX1699" s="174"/>
      <c r="DA1699" s="28"/>
      <c r="DD1699" s="28"/>
    </row>
    <row r="1700" spans="47:108">
      <c r="AU1700" s="12"/>
      <c r="AV1700" s="12"/>
      <c r="AW1700" s="12"/>
      <c r="AX1700" s="12"/>
      <c r="BC1700" s="165"/>
      <c r="BD1700" s="161"/>
      <c r="BE1700" s="161"/>
      <c r="BF1700" s="161"/>
      <c r="BG1700" s="161"/>
      <c r="BH1700" s="28"/>
      <c r="BI1700" s="161"/>
      <c r="BJ1700" s="161"/>
      <c r="BK1700" s="161"/>
      <c r="BL1700" s="161"/>
      <c r="BO1700" s="161"/>
      <c r="BP1700" s="161"/>
      <c r="BQ1700" s="161"/>
      <c r="BR1700" s="161"/>
      <c r="BT1700" s="161"/>
      <c r="BU1700" s="161"/>
      <c r="BV1700" s="161"/>
      <c r="BW1700" s="161"/>
      <c r="BY1700" s="28"/>
      <c r="CI1700" s="174"/>
      <c r="CL1700" s="28"/>
      <c r="CO1700" s="28"/>
      <c r="CX1700" s="174"/>
      <c r="DA1700" s="28"/>
      <c r="DD1700" s="28"/>
    </row>
    <row r="1701" spans="47:108">
      <c r="AU1701" s="12"/>
      <c r="AV1701" s="12"/>
      <c r="AW1701" s="12"/>
      <c r="AX1701" s="12"/>
      <c r="BC1701" s="165"/>
      <c r="BD1701" s="161"/>
      <c r="BE1701" s="161"/>
      <c r="BF1701" s="161"/>
      <c r="BG1701" s="161"/>
      <c r="BH1701" s="28"/>
      <c r="BI1701" s="161"/>
      <c r="BJ1701" s="161"/>
      <c r="BK1701" s="161"/>
      <c r="BL1701" s="161"/>
      <c r="BO1701" s="161"/>
      <c r="BP1701" s="161"/>
      <c r="BQ1701" s="161"/>
      <c r="BR1701" s="161"/>
      <c r="BT1701" s="161"/>
      <c r="BU1701" s="161"/>
      <c r="BV1701" s="161"/>
      <c r="BW1701" s="161"/>
      <c r="BY1701" s="28"/>
      <c r="CI1701" s="174"/>
      <c r="CL1701" s="28"/>
      <c r="CO1701" s="28"/>
      <c r="CX1701" s="174"/>
      <c r="DA1701" s="28"/>
      <c r="DD1701" s="28"/>
    </row>
    <row r="1702" spans="47:108">
      <c r="AU1702" s="12"/>
      <c r="AV1702" s="12"/>
      <c r="AW1702" s="12"/>
      <c r="AX1702" s="12"/>
      <c r="BC1702" s="165"/>
      <c r="BD1702" s="161"/>
      <c r="BE1702" s="161"/>
      <c r="BF1702" s="161"/>
      <c r="BG1702" s="161"/>
      <c r="BH1702" s="28"/>
      <c r="BI1702" s="161"/>
      <c r="BJ1702" s="161"/>
      <c r="BK1702" s="161"/>
      <c r="BL1702" s="161"/>
      <c r="BO1702" s="161"/>
      <c r="BP1702" s="161"/>
      <c r="BQ1702" s="161"/>
      <c r="BR1702" s="161"/>
      <c r="BT1702" s="161"/>
      <c r="BU1702" s="161"/>
      <c r="BV1702" s="161"/>
      <c r="BW1702" s="161"/>
      <c r="BY1702" s="28"/>
      <c r="CI1702" s="174"/>
      <c r="CL1702" s="28"/>
      <c r="CO1702" s="28"/>
      <c r="CX1702" s="174"/>
      <c r="DA1702" s="28"/>
      <c r="DD1702" s="28"/>
    </row>
    <row r="1703" spans="47:108">
      <c r="AU1703" s="12"/>
      <c r="AV1703" s="12"/>
      <c r="AW1703" s="12"/>
      <c r="AX1703" s="12"/>
      <c r="BC1703" s="165"/>
      <c r="BD1703" s="161"/>
      <c r="BE1703" s="161"/>
      <c r="BF1703" s="161"/>
      <c r="BG1703" s="161"/>
      <c r="BH1703" s="28"/>
      <c r="BI1703" s="161"/>
      <c r="BJ1703" s="161"/>
      <c r="BK1703" s="161"/>
      <c r="BL1703" s="161"/>
      <c r="BO1703" s="161"/>
      <c r="BP1703" s="161"/>
      <c r="BQ1703" s="161"/>
      <c r="BR1703" s="161"/>
      <c r="BT1703" s="161"/>
      <c r="BU1703" s="161"/>
      <c r="BV1703" s="161"/>
      <c r="BW1703" s="161"/>
      <c r="BY1703" s="28"/>
      <c r="CI1703" s="174"/>
      <c r="CL1703" s="28"/>
      <c r="CO1703" s="28"/>
      <c r="CX1703" s="174"/>
      <c r="DA1703" s="28"/>
      <c r="DD1703" s="28"/>
    </row>
    <row r="1704" spans="47:108">
      <c r="AU1704" s="12"/>
      <c r="AV1704" s="12"/>
      <c r="AW1704" s="12"/>
      <c r="AX1704" s="12"/>
      <c r="BC1704" s="165"/>
      <c r="BD1704" s="161"/>
      <c r="BE1704" s="161"/>
      <c r="BF1704" s="161"/>
      <c r="BG1704" s="161"/>
      <c r="BH1704" s="28"/>
      <c r="BI1704" s="161"/>
      <c r="BJ1704" s="161"/>
      <c r="BK1704" s="161"/>
      <c r="BL1704" s="161"/>
      <c r="BO1704" s="161"/>
      <c r="BP1704" s="161"/>
      <c r="BQ1704" s="161"/>
      <c r="BR1704" s="161"/>
      <c r="BT1704" s="161"/>
      <c r="BU1704" s="161"/>
      <c r="BV1704" s="161"/>
      <c r="BW1704" s="161"/>
      <c r="BY1704" s="28"/>
      <c r="CI1704" s="174"/>
      <c r="CL1704" s="28"/>
      <c r="CO1704" s="28"/>
      <c r="CX1704" s="174"/>
      <c r="DA1704" s="28"/>
      <c r="DD1704" s="28"/>
    </row>
    <row r="1705" spans="47:108">
      <c r="AU1705" s="12"/>
      <c r="AV1705" s="12"/>
      <c r="AW1705" s="12"/>
      <c r="AX1705" s="12"/>
      <c r="BC1705" s="165"/>
      <c r="BD1705" s="161"/>
      <c r="BE1705" s="161"/>
      <c r="BF1705" s="161"/>
      <c r="BG1705" s="161"/>
      <c r="BH1705" s="28"/>
      <c r="BI1705" s="161"/>
      <c r="BJ1705" s="161"/>
      <c r="BK1705" s="161"/>
      <c r="BL1705" s="161"/>
      <c r="BO1705" s="161"/>
      <c r="BP1705" s="161"/>
      <c r="BQ1705" s="161"/>
      <c r="BR1705" s="161"/>
      <c r="BT1705" s="161"/>
      <c r="BU1705" s="161"/>
      <c r="BV1705" s="161"/>
      <c r="BW1705" s="161"/>
      <c r="BY1705" s="28"/>
      <c r="CI1705" s="174"/>
      <c r="CL1705" s="28"/>
      <c r="CO1705" s="28"/>
      <c r="CX1705" s="174"/>
      <c r="DA1705" s="28"/>
      <c r="DD1705" s="28"/>
    </row>
    <row r="1706" spans="47:108">
      <c r="AU1706" s="12"/>
      <c r="AV1706" s="12"/>
      <c r="AW1706" s="12"/>
      <c r="AX1706" s="12"/>
      <c r="BC1706" s="165"/>
      <c r="BD1706" s="161"/>
      <c r="BE1706" s="161"/>
      <c r="BF1706" s="161"/>
      <c r="BG1706" s="161"/>
      <c r="BH1706" s="28"/>
      <c r="BI1706" s="161"/>
      <c r="BJ1706" s="161"/>
      <c r="BK1706" s="161"/>
      <c r="BL1706" s="161"/>
      <c r="BO1706" s="161"/>
      <c r="BP1706" s="161"/>
      <c r="BQ1706" s="161"/>
      <c r="BR1706" s="161"/>
      <c r="BT1706" s="161"/>
      <c r="BU1706" s="161"/>
      <c r="BV1706" s="161"/>
      <c r="BW1706" s="161"/>
      <c r="BY1706" s="28"/>
      <c r="CI1706" s="174"/>
      <c r="CL1706" s="28"/>
      <c r="CO1706" s="28"/>
      <c r="CX1706" s="174"/>
      <c r="DA1706" s="28"/>
      <c r="DD1706" s="28"/>
    </row>
    <row r="1707" spans="47:108">
      <c r="AU1707" s="12"/>
      <c r="AV1707" s="12"/>
      <c r="AW1707" s="12"/>
      <c r="AX1707" s="12"/>
      <c r="BC1707" s="165"/>
      <c r="BD1707" s="161"/>
      <c r="BE1707" s="161"/>
      <c r="BF1707" s="161"/>
      <c r="BG1707" s="161"/>
      <c r="BH1707" s="28"/>
      <c r="BI1707" s="161"/>
      <c r="BJ1707" s="161"/>
      <c r="BK1707" s="161"/>
      <c r="BL1707" s="161"/>
      <c r="BO1707" s="161"/>
      <c r="BP1707" s="161"/>
      <c r="BQ1707" s="161"/>
      <c r="BR1707" s="161"/>
      <c r="BT1707" s="161"/>
      <c r="BU1707" s="161"/>
      <c r="BV1707" s="161"/>
      <c r="BW1707" s="161"/>
      <c r="BY1707" s="28"/>
      <c r="CI1707" s="174"/>
      <c r="CL1707" s="28"/>
      <c r="CO1707" s="28"/>
      <c r="CX1707" s="174"/>
      <c r="DA1707" s="28"/>
      <c r="DD1707" s="28"/>
    </row>
    <row r="1708" spans="47:108">
      <c r="AU1708" s="12"/>
      <c r="AV1708" s="12"/>
      <c r="AW1708" s="12"/>
      <c r="AX1708" s="12"/>
      <c r="BC1708" s="165"/>
      <c r="BD1708" s="161"/>
      <c r="BE1708" s="161"/>
      <c r="BF1708" s="161"/>
      <c r="BG1708" s="161"/>
      <c r="BH1708" s="28"/>
      <c r="BI1708" s="161"/>
      <c r="BJ1708" s="161"/>
      <c r="BK1708" s="161"/>
      <c r="BL1708" s="161"/>
      <c r="BO1708" s="161"/>
      <c r="BP1708" s="161"/>
      <c r="BQ1708" s="161"/>
      <c r="BR1708" s="161"/>
      <c r="BT1708" s="161"/>
      <c r="BU1708" s="161"/>
      <c r="BV1708" s="161"/>
      <c r="BW1708" s="161"/>
      <c r="BY1708" s="28"/>
      <c r="CI1708" s="174"/>
      <c r="CL1708" s="28"/>
      <c r="CO1708" s="28"/>
      <c r="CX1708" s="174"/>
      <c r="DA1708" s="28"/>
      <c r="DD1708" s="28"/>
    </row>
    <row r="1709" spans="47:108">
      <c r="AU1709" s="12"/>
      <c r="AV1709" s="12"/>
      <c r="AW1709" s="12"/>
      <c r="AX1709" s="12"/>
      <c r="BC1709" s="165"/>
      <c r="BD1709" s="161"/>
      <c r="BE1709" s="161"/>
      <c r="BF1709" s="161"/>
      <c r="BG1709" s="161"/>
      <c r="BH1709" s="28"/>
      <c r="BI1709" s="161"/>
      <c r="BJ1709" s="161"/>
      <c r="BK1709" s="161"/>
      <c r="BL1709" s="161"/>
      <c r="BO1709" s="161"/>
      <c r="BP1709" s="161"/>
      <c r="BQ1709" s="161"/>
      <c r="BR1709" s="161"/>
      <c r="BT1709" s="161"/>
      <c r="BU1709" s="161"/>
      <c r="BV1709" s="161"/>
      <c r="BW1709" s="161"/>
      <c r="BY1709" s="28"/>
      <c r="CI1709" s="174"/>
      <c r="CL1709" s="28"/>
      <c r="CO1709" s="28"/>
      <c r="CX1709" s="174"/>
      <c r="DA1709" s="28"/>
      <c r="DD1709" s="28"/>
    </row>
    <row r="1710" spans="47:108">
      <c r="AU1710" s="12"/>
      <c r="AV1710" s="12"/>
      <c r="AW1710" s="12"/>
      <c r="AX1710" s="12"/>
      <c r="BC1710" s="165"/>
      <c r="BD1710" s="161"/>
      <c r="BE1710" s="161"/>
      <c r="BF1710" s="161"/>
      <c r="BG1710" s="161"/>
      <c r="BH1710" s="28"/>
      <c r="BI1710" s="161"/>
      <c r="BJ1710" s="161"/>
      <c r="BK1710" s="161"/>
      <c r="BL1710" s="161"/>
      <c r="BO1710" s="161"/>
      <c r="BP1710" s="161"/>
      <c r="BQ1710" s="161"/>
      <c r="BR1710" s="161"/>
      <c r="BT1710" s="161"/>
      <c r="BU1710" s="161"/>
      <c r="BV1710" s="161"/>
      <c r="BW1710" s="161"/>
      <c r="BY1710" s="28"/>
      <c r="CI1710" s="174"/>
      <c r="CL1710" s="28"/>
      <c r="CO1710" s="28"/>
      <c r="CX1710" s="174"/>
      <c r="DA1710" s="28"/>
      <c r="DD1710" s="28"/>
    </row>
    <row r="1711" spans="47:108">
      <c r="AU1711" s="12"/>
      <c r="AV1711" s="12"/>
      <c r="AW1711" s="12"/>
      <c r="AX1711" s="12"/>
      <c r="BC1711" s="165"/>
      <c r="BD1711" s="161"/>
      <c r="BE1711" s="161"/>
      <c r="BF1711" s="161"/>
      <c r="BG1711" s="161"/>
      <c r="BH1711" s="28"/>
      <c r="BI1711" s="161"/>
      <c r="BJ1711" s="161"/>
      <c r="BK1711" s="161"/>
      <c r="BL1711" s="161"/>
      <c r="BO1711" s="161"/>
      <c r="BP1711" s="161"/>
      <c r="BQ1711" s="161"/>
      <c r="BR1711" s="161"/>
      <c r="BT1711" s="161"/>
      <c r="BU1711" s="161"/>
      <c r="BV1711" s="161"/>
      <c r="BW1711" s="161"/>
      <c r="BY1711" s="28"/>
      <c r="CI1711" s="174"/>
      <c r="CL1711" s="28"/>
      <c r="CO1711" s="28"/>
      <c r="CX1711" s="174"/>
      <c r="DA1711" s="28"/>
      <c r="DD1711" s="28"/>
    </row>
    <row r="1712" spans="47:108">
      <c r="AU1712" s="12"/>
      <c r="AV1712" s="12"/>
      <c r="AW1712" s="12"/>
      <c r="AX1712" s="12"/>
      <c r="BC1712" s="165"/>
      <c r="BD1712" s="161"/>
      <c r="BE1712" s="161"/>
      <c r="BF1712" s="161"/>
      <c r="BG1712" s="161"/>
      <c r="BH1712" s="28"/>
      <c r="BI1712" s="161"/>
      <c r="BJ1712" s="161"/>
      <c r="BK1712" s="161"/>
      <c r="BL1712" s="161"/>
      <c r="BO1712" s="161"/>
      <c r="BP1712" s="161"/>
      <c r="BQ1712" s="161"/>
      <c r="BR1712" s="161"/>
      <c r="BT1712" s="161"/>
      <c r="BU1712" s="161"/>
      <c r="BV1712" s="161"/>
      <c r="BW1712" s="161"/>
      <c r="BY1712" s="28"/>
      <c r="CI1712" s="174"/>
      <c r="CL1712" s="28"/>
      <c r="CO1712" s="28"/>
      <c r="CX1712" s="174"/>
      <c r="DA1712" s="28"/>
      <c r="DD1712" s="28"/>
    </row>
    <row r="1713" spans="47:108">
      <c r="AU1713" s="12"/>
      <c r="AV1713" s="12"/>
      <c r="AW1713" s="12"/>
      <c r="AX1713" s="12"/>
      <c r="BC1713" s="165"/>
      <c r="BD1713" s="161"/>
      <c r="BE1713" s="161"/>
      <c r="BF1713" s="161"/>
      <c r="BG1713" s="161"/>
      <c r="BH1713" s="28"/>
      <c r="BI1713" s="161"/>
      <c r="BJ1713" s="161"/>
      <c r="BK1713" s="161"/>
      <c r="BL1713" s="161"/>
      <c r="BO1713" s="161"/>
      <c r="BP1713" s="161"/>
      <c r="BQ1713" s="161"/>
      <c r="BR1713" s="161"/>
      <c r="BT1713" s="161"/>
      <c r="BU1713" s="161"/>
      <c r="BV1713" s="161"/>
      <c r="BW1713" s="161"/>
      <c r="BY1713" s="28"/>
      <c r="CI1713" s="174"/>
      <c r="CL1713" s="28"/>
      <c r="CO1713" s="28"/>
      <c r="CX1713" s="174"/>
      <c r="DA1713" s="28"/>
      <c r="DD1713" s="28"/>
    </row>
    <row r="1714" spans="47:108">
      <c r="AU1714" s="12"/>
      <c r="AV1714" s="12"/>
      <c r="AW1714" s="12"/>
      <c r="AX1714" s="12"/>
      <c r="BC1714" s="165"/>
      <c r="BD1714" s="161"/>
      <c r="BE1714" s="161"/>
      <c r="BF1714" s="161"/>
      <c r="BG1714" s="161"/>
      <c r="BH1714" s="28"/>
      <c r="BI1714" s="161"/>
      <c r="BJ1714" s="161"/>
      <c r="BK1714" s="161"/>
      <c r="BL1714" s="161"/>
      <c r="BO1714" s="161"/>
      <c r="BP1714" s="161"/>
      <c r="BQ1714" s="161"/>
      <c r="BR1714" s="161"/>
      <c r="BT1714" s="161"/>
      <c r="BU1714" s="161"/>
      <c r="BV1714" s="161"/>
      <c r="BW1714" s="161"/>
      <c r="BY1714" s="28"/>
      <c r="CI1714" s="174"/>
      <c r="CL1714" s="28"/>
      <c r="CO1714" s="28"/>
      <c r="CX1714" s="174"/>
      <c r="DA1714" s="28"/>
      <c r="DD1714" s="28"/>
    </row>
    <row r="1715" spans="47:108">
      <c r="AU1715" s="12"/>
      <c r="AV1715" s="12"/>
      <c r="AW1715" s="12"/>
      <c r="AX1715" s="12"/>
      <c r="BC1715" s="165"/>
      <c r="BD1715" s="161"/>
      <c r="BE1715" s="161"/>
      <c r="BF1715" s="161"/>
      <c r="BG1715" s="161"/>
      <c r="BH1715" s="28"/>
      <c r="BI1715" s="161"/>
      <c r="BJ1715" s="161"/>
      <c r="BK1715" s="161"/>
      <c r="BL1715" s="161"/>
      <c r="BO1715" s="161"/>
      <c r="BP1715" s="161"/>
      <c r="BQ1715" s="161"/>
      <c r="BR1715" s="161"/>
      <c r="BT1715" s="161"/>
      <c r="BU1715" s="161"/>
      <c r="BV1715" s="161"/>
      <c r="BW1715" s="161"/>
      <c r="BY1715" s="28"/>
      <c r="CI1715" s="174"/>
      <c r="CL1715" s="28"/>
      <c r="CO1715" s="28"/>
      <c r="CX1715" s="174"/>
      <c r="DA1715" s="28"/>
      <c r="DD1715" s="28"/>
    </row>
    <row r="1716" spans="47:108">
      <c r="AU1716" s="12"/>
      <c r="AV1716" s="12"/>
      <c r="AW1716" s="12"/>
      <c r="AX1716" s="12"/>
      <c r="BC1716" s="165"/>
      <c r="BD1716" s="161"/>
      <c r="BE1716" s="161"/>
      <c r="BF1716" s="161"/>
      <c r="BG1716" s="161"/>
      <c r="BH1716" s="28"/>
      <c r="BI1716" s="161"/>
      <c r="BJ1716" s="161"/>
      <c r="BK1716" s="161"/>
      <c r="BL1716" s="161"/>
      <c r="BO1716" s="161"/>
      <c r="BP1716" s="161"/>
      <c r="BQ1716" s="161"/>
      <c r="BR1716" s="161"/>
      <c r="BT1716" s="161"/>
      <c r="BU1716" s="161"/>
      <c r="BV1716" s="161"/>
      <c r="BW1716" s="161"/>
      <c r="BY1716" s="28"/>
      <c r="CI1716" s="174"/>
      <c r="CL1716" s="28"/>
      <c r="CO1716" s="28"/>
      <c r="CX1716" s="174"/>
      <c r="DA1716" s="28"/>
      <c r="DD1716" s="28"/>
    </row>
    <row r="1717" spans="47:108">
      <c r="AU1717" s="12"/>
      <c r="AV1717" s="12"/>
      <c r="AW1717" s="12"/>
      <c r="AX1717" s="12"/>
      <c r="BC1717" s="165"/>
      <c r="BD1717" s="161"/>
      <c r="BE1717" s="161"/>
      <c r="BF1717" s="161"/>
      <c r="BG1717" s="161"/>
      <c r="BH1717" s="28"/>
      <c r="BI1717" s="161"/>
      <c r="BJ1717" s="161"/>
      <c r="BK1717" s="161"/>
      <c r="BL1717" s="161"/>
      <c r="BO1717" s="161"/>
      <c r="BP1717" s="161"/>
      <c r="BQ1717" s="161"/>
      <c r="BR1717" s="161"/>
      <c r="BT1717" s="161"/>
      <c r="BU1717" s="161"/>
      <c r="BV1717" s="161"/>
      <c r="BW1717" s="161"/>
      <c r="BY1717" s="28"/>
      <c r="CI1717" s="174"/>
      <c r="CL1717" s="28"/>
      <c r="CO1717" s="28"/>
      <c r="CX1717" s="174"/>
      <c r="DA1717" s="28"/>
      <c r="DD1717" s="28"/>
    </row>
    <row r="1718" spans="47:108">
      <c r="AU1718" s="12"/>
      <c r="AV1718" s="12"/>
      <c r="AW1718" s="12"/>
      <c r="AX1718" s="12"/>
      <c r="BC1718" s="165"/>
      <c r="BD1718" s="161"/>
      <c r="BE1718" s="161"/>
      <c r="BF1718" s="161"/>
      <c r="BG1718" s="161"/>
      <c r="BH1718" s="28"/>
      <c r="BI1718" s="161"/>
      <c r="BJ1718" s="161"/>
      <c r="BK1718" s="161"/>
      <c r="BL1718" s="161"/>
      <c r="BO1718" s="161"/>
      <c r="BP1718" s="161"/>
      <c r="BQ1718" s="161"/>
      <c r="BR1718" s="161"/>
      <c r="BT1718" s="161"/>
      <c r="BU1718" s="161"/>
      <c r="BV1718" s="161"/>
      <c r="BW1718" s="161"/>
      <c r="BY1718" s="28"/>
      <c r="CI1718" s="174"/>
      <c r="CL1718" s="28"/>
      <c r="CO1718" s="28"/>
      <c r="CX1718" s="174"/>
      <c r="DA1718" s="28"/>
      <c r="DD1718" s="28"/>
    </row>
    <row r="1719" spans="47:108">
      <c r="AU1719" s="12"/>
      <c r="AV1719" s="12"/>
      <c r="AW1719" s="12"/>
      <c r="AX1719" s="12"/>
      <c r="BC1719" s="165"/>
      <c r="BD1719" s="161"/>
      <c r="BE1719" s="161"/>
      <c r="BF1719" s="161"/>
      <c r="BG1719" s="161"/>
      <c r="BH1719" s="28"/>
      <c r="BI1719" s="161"/>
      <c r="BJ1719" s="161"/>
      <c r="BK1719" s="161"/>
      <c r="BL1719" s="161"/>
      <c r="BO1719" s="161"/>
      <c r="BP1719" s="161"/>
      <c r="BQ1719" s="161"/>
      <c r="BR1719" s="161"/>
      <c r="BT1719" s="161"/>
      <c r="BU1719" s="161"/>
      <c r="BV1719" s="161"/>
      <c r="BW1719" s="161"/>
      <c r="BY1719" s="28"/>
      <c r="CI1719" s="174"/>
      <c r="CL1719" s="28"/>
      <c r="CO1719" s="28"/>
      <c r="CX1719" s="174"/>
      <c r="DA1719" s="28"/>
      <c r="DD1719" s="28"/>
    </row>
    <row r="1720" spans="47:108">
      <c r="AU1720" s="12"/>
      <c r="AV1720" s="12"/>
      <c r="AW1720" s="12"/>
      <c r="AX1720" s="12"/>
      <c r="BC1720" s="165"/>
      <c r="BD1720" s="161"/>
      <c r="BE1720" s="161"/>
      <c r="BF1720" s="161"/>
      <c r="BG1720" s="161"/>
      <c r="BH1720" s="28"/>
      <c r="BI1720" s="161"/>
      <c r="BJ1720" s="161"/>
      <c r="BK1720" s="161"/>
      <c r="BL1720" s="161"/>
      <c r="BO1720" s="161"/>
      <c r="BP1720" s="161"/>
      <c r="BQ1720" s="161"/>
      <c r="BR1720" s="161"/>
      <c r="BT1720" s="161"/>
      <c r="BU1720" s="161"/>
      <c r="BV1720" s="161"/>
      <c r="BW1720" s="161"/>
      <c r="BY1720" s="28"/>
      <c r="CI1720" s="174"/>
      <c r="CL1720" s="28"/>
      <c r="CO1720" s="28"/>
      <c r="CX1720" s="174"/>
      <c r="DA1720" s="28"/>
      <c r="DD1720" s="28"/>
    </row>
    <row r="1721" spans="47:108">
      <c r="AU1721" s="12"/>
      <c r="AV1721" s="12"/>
      <c r="AW1721" s="12"/>
      <c r="AX1721" s="12"/>
      <c r="BC1721" s="165"/>
      <c r="BD1721" s="161"/>
      <c r="BE1721" s="161"/>
      <c r="BF1721" s="161"/>
      <c r="BG1721" s="161"/>
      <c r="BH1721" s="28"/>
      <c r="BI1721" s="161"/>
      <c r="BJ1721" s="161"/>
      <c r="BK1721" s="161"/>
      <c r="BL1721" s="161"/>
      <c r="BO1721" s="161"/>
      <c r="BP1721" s="161"/>
      <c r="BQ1721" s="161"/>
      <c r="BR1721" s="161"/>
      <c r="BT1721" s="161"/>
      <c r="BU1721" s="161"/>
      <c r="BV1721" s="161"/>
      <c r="BW1721" s="161"/>
      <c r="BY1721" s="28"/>
      <c r="CI1721" s="174"/>
      <c r="CL1721" s="28"/>
      <c r="CO1721" s="28"/>
      <c r="CX1721" s="174"/>
      <c r="DA1721" s="28"/>
      <c r="DD1721" s="28"/>
    </row>
    <row r="1722" spans="47:108">
      <c r="AU1722" s="12"/>
      <c r="AV1722" s="12"/>
      <c r="AW1722" s="12"/>
      <c r="AX1722" s="12"/>
      <c r="BC1722" s="165"/>
      <c r="BD1722" s="161"/>
      <c r="BE1722" s="161"/>
      <c r="BF1722" s="161"/>
      <c r="BG1722" s="161"/>
      <c r="BH1722" s="28"/>
      <c r="BI1722" s="161"/>
      <c r="BJ1722" s="161"/>
      <c r="BK1722" s="161"/>
      <c r="BL1722" s="161"/>
      <c r="BO1722" s="161"/>
      <c r="BP1722" s="161"/>
      <c r="BQ1722" s="161"/>
      <c r="BR1722" s="161"/>
      <c r="BT1722" s="161"/>
      <c r="BU1722" s="161"/>
      <c r="BV1722" s="161"/>
      <c r="BW1722" s="161"/>
      <c r="BY1722" s="28"/>
      <c r="CI1722" s="174"/>
      <c r="CL1722" s="28"/>
      <c r="CO1722" s="28"/>
      <c r="CX1722" s="174"/>
      <c r="DA1722" s="28"/>
      <c r="DD1722" s="28"/>
    </row>
    <row r="1723" spans="47:108">
      <c r="AU1723" s="12"/>
      <c r="AV1723" s="12"/>
      <c r="AW1723" s="12"/>
      <c r="AX1723" s="12"/>
      <c r="BC1723" s="165"/>
      <c r="BD1723" s="161"/>
      <c r="BE1723" s="161"/>
      <c r="BF1723" s="161"/>
      <c r="BG1723" s="161"/>
      <c r="BH1723" s="28"/>
      <c r="BI1723" s="161"/>
      <c r="BJ1723" s="161"/>
      <c r="BK1723" s="161"/>
      <c r="BL1723" s="161"/>
      <c r="BO1723" s="161"/>
      <c r="BP1723" s="161"/>
      <c r="BQ1723" s="161"/>
      <c r="BR1723" s="161"/>
      <c r="BT1723" s="161"/>
      <c r="BU1723" s="161"/>
      <c r="BV1723" s="161"/>
      <c r="BW1723" s="161"/>
      <c r="BY1723" s="28"/>
      <c r="CI1723" s="174"/>
      <c r="CL1723" s="28"/>
      <c r="CO1723" s="28"/>
      <c r="CX1723" s="174"/>
      <c r="DA1723" s="28"/>
      <c r="DD1723" s="28"/>
    </row>
    <row r="1724" spans="47:108">
      <c r="AU1724" s="12"/>
      <c r="AV1724" s="12"/>
      <c r="AW1724" s="12"/>
      <c r="AX1724" s="12"/>
      <c r="BC1724" s="165"/>
      <c r="BD1724" s="161"/>
      <c r="BE1724" s="161"/>
      <c r="BF1724" s="161"/>
      <c r="BG1724" s="161"/>
      <c r="BH1724" s="28"/>
      <c r="BI1724" s="161"/>
      <c r="BJ1724" s="161"/>
      <c r="BK1724" s="161"/>
      <c r="BL1724" s="161"/>
      <c r="BO1724" s="161"/>
      <c r="BP1724" s="161"/>
      <c r="BQ1724" s="161"/>
      <c r="BR1724" s="161"/>
      <c r="BT1724" s="161"/>
      <c r="BU1724" s="161"/>
      <c r="BV1724" s="161"/>
      <c r="BW1724" s="161"/>
      <c r="BY1724" s="28"/>
      <c r="CI1724" s="174"/>
      <c r="CL1724" s="28"/>
      <c r="CO1724" s="28"/>
      <c r="CX1724" s="174"/>
      <c r="DA1724" s="28"/>
      <c r="DD1724" s="28"/>
    </row>
    <row r="1725" spans="47:108">
      <c r="AU1725" s="12"/>
      <c r="AV1725" s="12"/>
      <c r="AW1725" s="12"/>
      <c r="AX1725" s="12"/>
      <c r="BC1725" s="165"/>
      <c r="BD1725" s="161"/>
      <c r="BE1725" s="161"/>
      <c r="BF1725" s="161"/>
      <c r="BG1725" s="161"/>
      <c r="BH1725" s="28"/>
      <c r="BI1725" s="161"/>
      <c r="BJ1725" s="161"/>
      <c r="BK1725" s="161"/>
      <c r="BL1725" s="161"/>
      <c r="BO1725" s="161"/>
      <c r="BP1725" s="161"/>
      <c r="BQ1725" s="161"/>
      <c r="BR1725" s="161"/>
      <c r="BT1725" s="161"/>
      <c r="BU1725" s="161"/>
      <c r="BV1725" s="161"/>
      <c r="BW1725" s="161"/>
      <c r="BY1725" s="28"/>
      <c r="CI1725" s="174"/>
      <c r="CL1725" s="28"/>
      <c r="CO1725" s="28"/>
      <c r="CX1725" s="174"/>
      <c r="DA1725" s="28"/>
      <c r="DD1725" s="28"/>
    </row>
    <row r="1726" spans="47:108">
      <c r="AU1726" s="12"/>
      <c r="AV1726" s="12"/>
      <c r="AW1726" s="12"/>
      <c r="AX1726" s="12"/>
      <c r="BC1726" s="165"/>
      <c r="BD1726" s="161"/>
      <c r="BE1726" s="161"/>
      <c r="BF1726" s="161"/>
      <c r="BG1726" s="161"/>
      <c r="BH1726" s="28"/>
      <c r="BI1726" s="161"/>
      <c r="BJ1726" s="161"/>
      <c r="BK1726" s="161"/>
      <c r="BL1726" s="161"/>
      <c r="BO1726" s="161"/>
      <c r="BP1726" s="161"/>
      <c r="BQ1726" s="161"/>
      <c r="BR1726" s="161"/>
      <c r="BT1726" s="161"/>
      <c r="BU1726" s="161"/>
      <c r="BV1726" s="161"/>
      <c r="BW1726" s="161"/>
      <c r="BY1726" s="28"/>
      <c r="CI1726" s="174"/>
      <c r="CL1726" s="28"/>
      <c r="CO1726" s="28"/>
      <c r="CX1726" s="174"/>
      <c r="DA1726" s="28"/>
      <c r="DD1726" s="28"/>
    </row>
    <row r="1727" spans="47:108">
      <c r="AU1727" s="12"/>
      <c r="AV1727" s="12"/>
      <c r="AW1727" s="12"/>
      <c r="AX1727" s="12"/>
      <c r="BC1727" s="165"/>
      <c r="BD1727" s="161"/>
      <c r="BE1727" s="161"/>
      <c r="BF1727" s="161"/>
      <c r="BG1727" s="161"/>
      <c r="BH1727" s="28"/>
      <c r="BI1727" s="161"/>
      <c r="BJ1727" s="161"/>
      <c r="BK1727" s="161"/>
      <c r="BL1727" s="161"/>
      <c r="BO1727" s="161"/>
      <c r="BP1727" s="161"/>
      <c r="BQ1727" s="161"/>
      <c r="BR1727" s="161"/>
      <c r="BT1727" s="161"/>
      <c r="BU1727" s="161"/>
      <c r="BV1727" s="161"/>
      <c r="BW1727" s="161"/>
      <c r="BY1727" s="28"/>
      <c r="CI1727" s="174"/>
      <c r="CL1727" s="28"/>
      <c r="CO1727" s="28"/>
      <c r="CX1727" s="174"/>
      <c r="DA1727" s="28"/>
      <c r="DD1727" s="28"/>
    </row>
    <row r="1728" spans="47:108">
      <c r="AU1728" s="12"/>
      <c r="AV1728" s="12"/>
      <c r="AW1728" s="12"/>
      <c r="AX1728" s="12"/>
      <c r="BC1728" s="165"/>
      <c r="BD1728" s="161"/>
      <c r="BE1728" s="161"/>
      <c r="BF1728" s="161"/>
      <c r="BG1728" s="161"/>
      <c r="BH1728" s="28"/>
      <c r="BI1728" s="161"/>
      <c r="BJ1728" s="161"/>
      <c r="BK1728" s="161"/>
      <c r="BL1728" s="161"/>
      <c r="BO1728" s="161"/>
      <c r="BP1728" s="161"/>
      <c r="BQ1728" s="161"/>
      <c r="BR1728" s="161"/>
      <c r="BT1728" s="161"/>
      <c r="BU1728" s="161"/>
      <c r="BV1728" s="161"/>
      <c r="BW1728" s="161"/>
      <c r="BY1728" s="28"/>
      <c r="CI1728" s="174"/>
      <c r="CL1728" s="28"/>
      <c r="CO1728" s="28"/>
      <c r="CX1728" s="174"/>
      <c r="DA1728" s="28"/>
      <c r="DD1728" s="28"/>
    </row>
    <row r="1729" spans="47:108">
      <c r="AU1729" s="12"/>
      <c r="AV1729" s="12"/>
      <c r="AW1729" s="12"/>
      <c r="AX1729" s="12"/>
      <c r="BC1729" s="165"/>
      <c r="BD1729" s="161"/>
      <c r="BE1729" s="161"/>
      <c r="BF1729" s="161"/>
      <c r="BG1729" s="161"/>
      <c r="BH1729" s="28"/>
      <c r="BI1729" s="161"/>
      <c r="BJ1729" s="161"/>
      <c r="BK1729" s="161"/>
      <c r="BL1729" s="161"/>
      <c r="BO1729" s="161"/>
      <c r="BP1729" s="161"/>
      <c r="BQ1729" s="161"/>
      <c r="BR1729" s="161"/>
      <c r="BT1729" s="161"/>
      <c r="BU1729" s="161"/>
      <c r="BV1729" s="161"/>
      <c r="BW1729" s="161"/>
      <c r="BY1729" s="28"/>
      <c r="CI1729" s="174"/>
      <c r="CL1729" s="28"/>
      <c r="CO1729" s="28"/>
      <c r="CX1729" s="174"/>
      <c r="DA1729" s="28"/>
      <c r="DD1729" s="28"/>
    </row>
    <row r="1730" spans="47:108">
      <c r="AU1730" s="12"/>
      <c r="AV1730" s="12"/>
      <c r="AW1730" s="12"/>
      <c r="AX1730" s="12"/>
      <c r="BC1730" s="165"/>
      <c r="BD1730" s="161"/>
      <c r="BE1730" s="161"/>
      <c r="BF1730" s="161"/>
      <c r="BG1730" s="161"/>
      <c r="BH1730" s="28"/>
      <c r="BI1730" s="161"/>
      <c r="BJ1730" s="161"/>
      <c r="BK1730" s="161"/>
      <c r="BL1730" s="161"/>
      <c r="BO1730" s="161"/>
      <c r="BP1730" s="161"/>
      <c r="BQ1730" s="161"/>
      <c r="BR1730" s="161"/>
      <c r="BT1730" s="161"/>
      <c r="BU1730" s="161"/>
      <c r="BV1730" s="161"/>
      <c r="BW1730" s="161"/>
      <c r="BY1730" s="28"/>
      <c r="CI1730" s="174"/>
      <c r="CL1730" s="28"/>
      <c r="CO1730" s="28"/>
      <c r="CX1730" s="174"/>
      <c r="DA1730" s="28"/>
      <c r="DD1730" s="28"/>
    </row>
    <row r="1731" spans="47:108">
      <c r="AU1731" s="12"/>
      <c r="AV1731" s="12"/>
      <c r="AW1731" s="12"/>
      <c r="AX1731" s="12"/>
      <c r="BC1731" s="165"/>
      <c r="BD1731" s="161"/>
      <c r="BE1731" s="161"/>
      <c r="BF1731" s="161"/>
      <c r="BG1731" s="161"/>
      <c r="BH1731" s="28"/>
      <c r="BI1731" s="161"/>
      <c r="BJ1731" s="161"/>
      <c r="BK1731" s="161"/>
      <c r="BL1731" s="161"/>
      <c r="BO1731" s="161"/>
      <c r="BP1731" s="161"/>
      <c r="BQ1731" s="161"/>
      <c r="BR1731" s="161"/>
      <c r="BT1731" s="161"/>
      <c r="BU1731" s="161"/>
      <c r="BV1731" s="161"/>
      <c r="BW1731" s="161"/>
      <c r="BY1731" s="28"/>
      <c r="CI1731" s="174"/>
      <c r="CL1731" s="28"/>
      <c r="CO1731" s="28"/>
      <c r="CX1731" s="174"/>
      <c r="DA1731" s="28"/>
      <c r="DD1731" s="28"/>
    </row>
    <row r="1732" spans="47:108">
      <c r="AU1732" s="12"/>
      <c r="AV1732" s="12"/>
      <c r="AW1732" s="12"/>
      <c r="AX1732" s="12"/>
      <c r="BC1732" s="165"/>
      <c r="BD1732" s="161"/>
      <c r="BE1732" s="161"/>
      <c r="BF1732" s="161"/>
      <c r="BG1732" s="161"/>
      <c r="BH1732" s="28"/>
      <c r="BI1732" s="161"/>
      <c r="BJ1732" s="161"/>
      <c r="BK1732" s="161"/>
      <c r="BL1732" s="161"/>
      <c r="BO1732" s="161"/>
      <c r="BP1732" s="161"/>
      <c r="BQ1732" s="161"/>
      <c r="BR1732" s="161"/>
      <c r="BT1732" s="161"/>
      <c r="BU1732" s="161"/>
      <c r="BV1732" s="161"/>
      <c r="BW1732" s="161"/>
      <c r="BY1732" s="28"/>
      <c r="CI1732" s="174"/>
      <c r="CL1732" s="28"/>
      <c r="CO1732" s="28"/>
      <c r="CX1732" s="174"/>
      <c r="DA1732" s="28"/>
      <c r="DD1732" s="28"/>
    </row>
    <row r="1733" spans="47:108">
      <c r="AU1733" s="12"/>
      <c r="AV1733" s="12"/>
      <c r="AW1733" s="12"/>
      <c r="AX1733" s="12"/>
      <c r="BC1733" s="165"/>
      <c r="BD1733" s="161"/>
      <c r="BE1733" s="161"/>
      <c r="BF1733" s="161"/>
      <c r="BG1733" s="161"/>
      <c r="BH1733" s="28"/>
      <c r="BI1733" s="161"/>
      <c r="BJ1733" s="161"/>
      <c r="BK1733" s="161"/>
      <c r="BL1733" s="161"/>
      <c r="BO1733" s="161"/>
      <c r="BP1733" s="161"/>
      <c r="BQ1733" s="161"/>
      <c r="BR1733" s="161"/>
      <c r="BT1733" s="161"/>
      <c r="BU1733" s="161"/>
      <c r="BV1733" s="161"/>
      <c r="BW1733" s="161"/>
      <c r="BY1733" s="28"/>
      <c r="CI1733" s="174"/>
      <c r="CL1733" s="28"/>
      <c r="CO1733" s="28"/>
      <c r="CX1733" s="174"/>
      <c r="DA1733" s="28"/>
      <c r="DD1733" s="28"/>
    </row>
    <row r="1734" spans="47:108">
      <c r="AU1734" s="12"/>
      <c r="AV1734" s="12"/>
      <c r="AW1734" s="12"/>
      <c r="AX1734" s="12"/>
      <c r="BC1734" s="165"/>
      <c r="BD1734" s="161"/>
      <c r="BE1734" s="161"/>
      <c r="BF1734" s="161"/>
      <c r="BG1734" s="161"/>
      <c r="BH1734" s="28"/>
      <c r="BI1734" s="161"/>
      <c r="BJ1734" s="161"/>
      <c r="BK1734" s="161"/>
      <c r="BL1734" s="161"/>
      <c r="BO1734" s="161"/>
      <c r="BP1734" s="161"/>
      <c r="BQ1734" s="161"/>
      <c r="BR1734" s="161"/>
      <c r="BT1734" s="161"/>
      <c r="BU1734" s="161"/>
      <c r="BV1734" s="161"/>
      <c r="BW1734" s="161"/>
      <c r="BY1734" s="28"/>
      <c r="CI1734" s="174"/>
      <c r="CL1734" s="28"/>
      <c r="CO1734" s="28"/>
      <c r="CX1734" s="174"/>
      <c r="DA1734" s="28"/>
      <c r="DD1734" s="28"/>
    </row>
    <row r="1735" spans="47:108">
      <c r="AU1735" s="12"/>
      <c r="AV1735" s="12"/>
      <c r="AW1735" s="12"/>
      <c r="AX1735" s="12"/>
      <c r="BC1735" s="165"/>
      <c r="BD1735" s="161"/>
      <c r="BE1735" s="161"/>
      <c r="BF1735" s="161"/>
      <c r="BG1735" s="161"/>
      <c r="BH1735" s="28"/>
      <c r="BI1735" s="161"/>
      <c r="BJ1735" s="161"/>
      <c r="BK1735" s="161"/>
      <c r="BL1735" s="161"/>
      <c r="BO1735" s="161"/>
      <c r="BP1735" s="161"/>
      <c r="BQ1735" s="161"/>
      <c r="BR1735" s="161"/>
      <c r="BT1735" s="161"/>
      <c r="BU1735" s="161"/>
      <c r="BV1735" s="161"/>
      <c r="BW1735" s="161"/>
      <c r="BY1735" s="28"/>
      <c r="CI1735" s="174"/>
      <c r="CL1735" s="28"/>
      <c r="CO1735" s="28"/>
      <c r="CX1735" s="174"/>
      <c r="DA1735" s="28"/>
      <c r="DD1735" s="28"/>
    </row>
    <row r="1736" spans="47:108">
      <c r="AU1736" s="12"/>
      <c r="AV1736" s="12"/>
      <c r="AW1736" s="12"/>
      <c r="AX1736" s="12"/>
      <c r="BC1736" s="165"/>
      <c r="BD1736" s="161"/>
      <c r="BE1736" s="161"/>
      <c r="BF1736" s="161"/>
      <c r="BG1736" s="161"/>
      <c r="BH1736" s="28"/>
      <c r="BI1736" s="161"/>
      <c r="BJ1736" s="161"/>
      <c r="BK1736" s="161"/>
      <c r="BL1736" s="161"/>
      <c r="BO1736" s="161"/>
      <c r="BP1736" s="161"/>
      <c r="BQ1736" s="161"/>
      <c r="BR1736" s="161"/>
      <c r="BT1736" s="161"/>
      <c r="BU1736" s="161"/>
      <c r="BV1736" s="161"/>
      <c r="BW1736" s="161"/>
      <c r="BY1736" s="28"/>
      <c r="CI1736" s="174"/>
      <c r="CL1736" s="28"/>
      <c r="CO1736" s="28"/>
      <c r="CX1736" s="174"/>
      <c r="DA1736" s="28"/>
      <c r="DD1736" s="28"/>
    </row>
    <row r="1737" spans="47:108">
      <c r="AU1737" s="12"/>
      <c r="AV1737" s="12"/>
      <c r="AW1737" s="12"/>
      <c r="AX1737" s="12"/>
      <c r="BC1737" s="165"/>
      <c r="BD1737" s="161"/>
      <c r="BE1737" s="161"/>
      <c r="BF1737" s="161"/>
      <c r="BG1737" s="161"/>
      <c r="BH1737" s="28"/>
      <c r="BI1737" s="161"/>
      <c r="BJ1737" s="161"/>
      <c r="BK1737" s="161"/>
      <c r="BL1737" s="161"/>
      <c r="BO1737" s="161"/>
      <c r="BP1737" s="161"/>
      <c r="BQ1737" s="161"/>
      <c r="BR1737" s="161"/>
      <c r="BT1737" s="161"/>
      <c r="BU1737" s="161"/>
      <c r="BV1737" s="161"/>
      <c r="BW1737" s="161"/>
      <c r="BY1737" s="28"/>
      <c r="CI1737" s="174"/>
      <c r="CL1737" s="28"/>
      <c r="CO1737" s="28"/>
      <c r="CX1737" s="174"/>
      <c r="DA1737" s="28"/>
      <c r="DD1737" s="28"/>
    </row>
    <row r="1738" spans="47:108">
      <c r="AU1738" s="12"/>
      <c r="AV1738" s="12"/>
      <c r="AW1738" s="12"/>
      <c r="AX1738" s="12"/>
      <c r="BC1738" s="165"/>
      <c r="BD1738" s="161"/>
      <c r="BE1738" s="161"/>
      <c r="BF1738" s="161"/>
      <c r="BG1738" s="161"/>
      <c r="BH1738" s="28"/>
      <c r="BI1738" s="161"/>
      <c r="BJ1738" s="161"/>
      <c r="BK1738" s="161"/>
      <c r="BL1738" s="161"/>
      <c r="BO1738" s="161"/>
      <c r="BP1738" s="161"/>
      <c r="BQ1738" s="161"/>
      <c r="BR1738" s="161"/>
      <c r="BT1738" s="161"/>
      <c r="BU1738" s="161"/>
      <c r="BV1738" s="161"/>
      <c r="BW1738" s="161"/>
      <c r="BY1738" s="28"/>
      <c r="CI1738" s="174"/>
      <c r="CL1738" s="28"/>
      <c r="CO1738" s="28"/>
      <c r="CX1738" s="174"/>
      <c r="DA1738" s="28"/>
      <c r="DD1738" s="28"/>
    </row>
    <row r="1739" spans="47:108">
      <c r="AU1739" s="12"/>
      <c r="AV1739" s="12"/>
      <c r="AW1739" s="12"/>
      <c r="AX1739" s="12"/>
      <c r="BC1739" s="165"/>
      <c r="BD1739" s="161"/>
      <c r="BE1739" s="161"/>
      <c r="BF1739" s="161"/>
      <c r="BG1739" s="161"/>
      <c r="BH1739" s="28"/>
      <c r="BI1739" s="161"/>
      <c r="BJ1739" s="161"/>
      <c r="BK1739" s="161"/>
      <c r="BL1739" s="161"/>
      <c r="BO1739" s="161"/>
      <c r="BP1739" s="161"/>
      <c r="BQ1739" s="161"/>
      <c r="BR1739" s="161"/>
      <c r="BT1739" s="161"/>
      <c r="BU1739" s="161"/>
      <c r="BV1739" s="161"/>
      <c r="BW1739" s="161"/>
      <c r="BY1739" s="28"/>
      <c r="CI1739" s="174"/>
      <c r="CL1739" s="28"/>
      <c r="CO1739" s="28"/>
      <c r="CX1739" s="174"/>
      <c r="DA1739" s="28"/>
      <c r="DD1739" s="28"/>
    </row>
    <row r="1740" spans="47:108">
      <c r="AU1740" s="12"/>
      <c r="AV1740" s="12"/>
      <c r="AW1740" s="12"/>
      <c r="AX1740" s="12"/>
      <c r="BC1740" s="165"/>
      <c r="BD1740" s="161"/>
      <c r="BE1740" s="161"/>
      <c r="BF1740" s="161"/>
      <c r="BG1740" s="161"/>
      <c r="BH1740" s="28"/>
      <c r="BI1740" s="161"/>
      <c r="BJ1740" s="161"/>
      <c r="BK1740" s="161"/>
      <c r="BL1740" s="161"/>
      <c r="BO1740" s="161"/>
      <c r="BP1740" s="161"/>
      <c r="BQ1740" s="161"/>
      <c r="BR1740" s="161"/>
      <c r="BT1740" s="161"/>
      <c r="BU1740" s="161"/>
      <c r="BV1740" s="161"/>
      <c r="BW1740" s="161"/>
      <c r="BY1740" s="28"/>
      <c r="CI1740" s="174"/>
      <c r="CL1740" s="28"/>
      <c r="CO1740" s="28"/>
      <c r="CX1740" s="174"/>
      <c r="DA1740" s="28"/>
      <c r="DD1740" s="28"/>
    </row>
    <row r="1741" spans="47:108">
      <c r="AU1741" s="12"/>
      <c r="AV1741" s="12"/>
      <c r="AW1741" s="12"/>
      <c r="AX1741" s="12"/>
      <c r="BC1741" s="165"/>
      <c r="BD1741" s="161"/>
      <c r="BE1741" s="161"/>
      <c r="BF1741" s="161"/>
      <c r="BG1741" s="161"/>
      <c r="BH1741" s="28"/>
      <c r="BI1741" s="161"/>
      <c r="BJ1741" s="161"/>
      <c r="BK1741" s="161"/>
      <c r="BL1741" s="161"/>
      <c r="BO1741" s="161"/>
      <c r="BP1741" s="161"/>
      <c r="BQ1741" s="161"/>
      <c r="BR1741" s="161"/>
      <c r="BT1741" s="161"/>
      <c r="BU1741" s="161"/>
      <c r="BV1741" s="161"/>
      <c r="BW1741" s="161"/>
      <c r="BY1741" s="28"/>
      <c r="CI1741" s="174"/>
      <c r="CL1741" s="28"/>
      <c r="CO1741" s="28"/>
      <c r="CX1741" s="174"/>
      <c r="DA1741" s="28"/>
      <c r="DD1741" s="28"/>
    </row>
    <row r="1742" spans="47:108">
      <c r="AU1742" s="12"/>
      <c r="AV1742" s="12"/>
      <c r="AW1742" s="12"/>
      <c r="AX1742" s="12"/>
      <c r="BC1742" s="165"/>
      <c r="BD1742" s="161"/>
      <c r="BE1742" s="161"/>
      <c r="BF1742" s="161"/>
      <c r="BG1742" s="161"/>
      <c r="BH1742" s="28"/>
      <c r="BI1742" s="161"/>
      <c r="BJ1742" s="161"/>
      <c r="BK1742" s="161"/>
      <c r="BL1742" s="161"/>
      <c r="BO1742" s="161"/>
      <c r="BP1742" s="161"/>
      <c r="BQ1742" s="161"/>
      <c r="BR1742" s="161"/>
      <c r="BT1742" s="161"/>
      <c r="BU1742" s="161"/>
      <c r="BV1742" s="161"/>
      <c r="BW1742" s="161"/>
      <c r="BY1742" s="28"/>
      <c r="CI1742" s="174"/>
      <c r="CL1742" s="28"/>
      <c r="CO1742" s="28"/>
      <c r="CX1742" s="174"/>
      <c r="DA1742" s="28"/>
      <c r="DD1742" s="28"/>
    </row>
    <row r="1743" spans="47:108">
      <c r="AU1743" s="12"/>
      <c r="AV1743" s="12"/>
      <c r="AW1743" s="12"/>
      <c r="AX1743" s="12"/>
      <c r="BC1743" s="165"/>
      <c r="BD1743" s="161"/>
      <c r="BE1743" s="161"/>
      <c r="BF1743" s="161"/>
      <c r="BG1743" s="161"/>
      <c r="BH1743" s="28"/>
      <c r="BI1743" s="161"/>
      <c r="BJ1743" s="161"/>
      <c r="BK1743" s="161"/>
      <c r="BL1743" s="161"/>
      <c r="BO1743" s="161"/>
      <c r="BP1743" s="161"/>
      <c r="BQ1743" s="161"/>
      <c r="BR1743" s="161"/>
      <c r="BT1743" s="161"/>
      <c r="BU1743" s="161"/>
      <c r="BV1743" s="161"/>
      <c r="BW1743" s="161"/>
      <c r="BY1743" s="28"/>
      <c r="CI1743" s="174"/>
      <c r="CL1743" s="28"/>
      <c r="CO1743" s="28"/>
      <c r="CX1743" s="174"/>
      <c r="DA1743" s="28"/>
      <c r="DD1743" s="28"/>
    </row>
    <row r="1744" spans="47:108">
      <c r="AU1744" s="12"/>
      <c r="AV1744" s="12"/>
      <c r="AW1744" s="12"/>
      <c r="AX1744" s="12"/>
      <c r="BC1744" s="165"/>
      <c r="BD1744" s="161"/>
      <c r="BE1744" s="161"/>
      <c r="BF1744" s="161"/>
      <c r="BG1744" s="161"/>
      <c r="BH1744" s="28"/>
      <c r="BI1744" s="161"/>
      <c r="BJ1744" s="161"/>
      <c r="BK1744" s="161"/>
      <c r="BL1744" s="161"/>
      <c r="BO1744" s="161"/>
      <c r="BP1744" s="161"/>
      <c r="BQ1744" s="161"/>
      <c r="BR1744" s="161"/>
      <c r="BT1744" s="161"/>
      <c r="BU1744" s="161"/>
      <c r="BV1744" s="161"/>
      <c r="BW1744" s="161"/>
      <c r="BY1744" s="28"/>
      <c r="CI1744" s="174"/>
      <c r="CL1744" s="28"/>
      <c r="CO1744" s="28"/>
      <c r="CX1744" s="174"/>
      <c r="DA1744" s="28"/>
      <c r="DD1744" s="28"/>
    </row>
    <row r="1745" spans="47:108">
      <c r="AU1745" s="12"/>
      <c r="AV1745" s="12"/>
      <c r="AW1745" s="12"/>
      <c r="AX1745" s="12"/>
      <c r="BC1745" s="165"/>
      <c r="BD1745" s="161"/>
      <c r="BE1745" s="161"/>
      <c r="BF1745" s="161"/>
      <c r="BG1745" s="161"/>
      <c r="BH1745" s="28"/>
      <c r="BI1745" s="161"/>
      <c r="BJ1745" s="161"/>
      <c r="BK1745" s="161"/>
      <c r="BL1745" s="161"/>
      <c r="BO1745" s="161"/>
      <c r="BP1745" s="161"/>
      <c r="BQ1745" s="161"/>
      <c r="BR1745" s="161"/>
      <c r="BT1745" s="161"/>
      <c r="BU1745" s="161"/>
      <c r="BV1745" s="161"/>
      <c r="BW1745" s="161"/>
      <c r="BY1745" s="28"/>
      <c r="CI1745" s="174"/>
      <c r="CL1745" s="28"/>
      <c r="CO1745" s="28"/>
      <c r="CX1745" s="174"/>
      <c r="DA1745" s="28"/>
      <c r="DD1745" s="28"/>
    </row>
    <row r="1746" spans="47:108">
      <c r="AU1746" s="12"/>
      <c r="AV1746" s="12"/>
      <c r="AW1746" s="12"/>
      <c r="AX1746" s="12"/>
      <c r="BC1746" s="165"/>
      <c r="BD1746" s="161"/>
      <c r="BE1746" s="161"/>
      <c r="BF1746" s="161"/>
      <c r="BG1746" s="161"/>
      <c r="BH1746" s="28"/>
      <c r="BI1746" s="161"/>
      <c r="BJ1746" s="161"/>
      <c r="BK1746" s="161"/>
      <c r="BL1746" s="161"/>
      <c r="BO1746" s="161"/>
      <c r="BP1746" s="161"/>
      <c r="BQ1746" s="161"/>
      <c r="BR1746" s="161"/>
      <c r="BT1746" s="161"/>
      <c r="BU1746" s="161"/>
      <c r="BV1746" s="161"/>
      <c r="BW1746" s="161"/>
      <c r="BY1746" s="28"/>
      <c r="CI1746" s="174"/>
      <c r="CL1746" s="28"/>
      <c r="CO1746" s="28"/>
      <c r="CX1746" s="174"/>
      <c r="DA1746" s="28"/>
      <c r="DD1746" s="28"/>
    </row>
    <row r="1747" spans="47:108">
      <c r="AU1747" s="12"/>
      <c r="AV1747" s="12"/>
      <c r="AW1747" s="12"/>
      <c r="AX1747" s="12"/>
      <c r="BC1747" s="165"/>
      <c r="BD1747" s="161"/>
      <c r="BE1747" s="161"/>
      <c r="BF1747" s="161"/>
      <c r="BG1747" s="161"/>
      <c r="BH1747" s="28"/>
      <c r="BI1747" s="161"/>
      <c r="BJ1747" s="161"/>
      <c r="BK1747" s="161"/>
      <c r="BL1747" s="161"/>
      <c r="BO1747" s="161"/>
      <c r="BP1747" s="161"/>
      <c r="BQ1747" s="161"/>
      <c r="BR1747" s="161"/>
      <c r="BT1747" s="161"/>
      <c r="BU1747" s="161"/>
      <c r="BV1747" s="161"/>
      <c r="BW1747" s="161"/>
      <c r="BY1747" s="28"/>
      <c r="CI1747" s="174"/>
      <c r="CL1747" s="28"/>
      <c r="CO1747" s="28"/>
      <c r="CX1747" s="174"/>
      <c r="DA1747" s="28"/>
      <c r="DD1747" s="28"/>
    </row>
    <row r="1748" spans="47:108">
      <c r="AU1748" s="12"/>
      <c r="AV1748" s="12"/>
      <c r="AW1748" s="12"/>
      <c r="AX1748" s="12"/>
      <c r="BC1748" s="165"/>
      <c r="BD1748" s="161"/>
      <c r="BE1748" s="161"/>
      <c r="BF1748" s="161"/>
      <c r="BG1748" s="161"/>
      <c r="BH1748" s="28"/>
      <c r="BI1748" s="161"/>
      <c r="BJ1748" s="161"/>
      <c r="BK1748" s="161"/>
      <c r="BL1748" s="161"/>
      <c r="BO1748" s="161"/>
      <c r="BP1748" s="161"/>
      <c r="BQ1748" s="161"/>
      <c r="BR1748" s="161"/>
      <c r="BT1748" s="161"/>
      <c r="BU1748" s="161"/>
      <c r="BV1748" s="161"/>
      <c r="BW1748" s="161"/>
      <c r="BY1748" s="28"/>
      <c r="CI1748" s="174"/>
      <c r="CL1748" s="28"/>
      <c r="CO1748" s="28"/>
      <c r="CX1748" s="174"/>
      <c r="DA1748" s="28"/>
      <c r="DD1748" s="28"/>
    </row>
    <row r="1749" spans="47:108">
      <c r="AU1749" s="12"/>
      <c r="AV1749" s="12"/>
      <c r="AW1749" s="12"/>
      <c r="AX1749" s="12"/>
      <c r="BC1749" s="165"/>
      <c r="BD1749" s="161"/>
      <c r="BE1749" s="161"/>
      <c r="BF1749" s="161"/>
      <c r="BG1749" s="161"/>
      <c r="BH1749" s="28"/>
      <c r="BI1749" s="161"/>
      <c r="BJ1749" s="161"/>
      <c r="BK1749" s="161"/>
      <c r="BL1749" s="161"/>
      <c r="BO1749" s="161"/>
      <c r="BP1749" s="161"/>
      <c r="BQ1749" s="161"/>
      <c r="BR1749" s="161"/>
      <c r="BT1749" s="161"/>
      <c r="BU1749" s="161"/>
      <c r="BV1749" s="161"/>
      <c r="BW1749" s="161"/>
      <c r="BY1749" s="28"/>
      <c r="CI1749" s="174"/>
      <c r="CL1749" s="28"/>
      <c r="CO1749" s="28"/>
      <c r="CX1749" s="174"/>
      <c r="DA1749" s="28"/>
      <c r="DD1749" s="28"/>
    </row>
    <row r="1750" spans="47:108">
      <c r="AU1750" s="12"/>
      <c r="AV1750" s="12"/>
      <c r="AW1750" s="12"/>
      <c r="AX1750" s="12"/>
      <c r="BC1750" s="165"/>
      <c r="BD1750" s="161"/>
      <c r="BE1750" s="161"/>
      <c r="BF1750" s="161"/>
      <c r="BG1750" s="161"/>
      <c r="BH1750" s="28"/>
      <c r="BI1750" s="161"/>
      <c r="BJ1750" s="161"/>
      <c r="BK1750" s="161"/>
      <c r="BL1750" s="161"/>
      <c r="BO1750" s="161"/>
      <c r="BP1750" s="161"/>
      <c r="BQ1750" s="161"/>
      <c r="BR1750" s="161"/>
      <c r="BT1750" s="161"/>
      <c r="BU1750" s="161"/>
      <c r="BV1750" s="161"/>
      <c r="BW1750" s="161"/>
      <c r="BY1750" s="28"/>
      <c r="CI1750" s="174"/>
      <c r="CL1750" s="28"/>
      <c r="CO1750" s="28"/>
      <c r="CX1750" s="174"/>
      <c r="DA1750" s="28"/>
      <c r="DD1750" s="28"/>
    </row>
    <row r="1751" spans="47:108">
      <c r="AU1751" s="12"/>
      <c r="AV1751" s="12"/>
      <c r="AW1751" s="12"/>
      <c r="AX1751" s="12"/>
      <c r="BC1751" s="165"/>
      <c r="BD1751" s="161"/>
      <c r="BE1751" s="161"/>
      <c r="BF1751" s="161"/>
      <c r="BG1751" s="161"/>
      <c r="BH1751" s="28"/>
      <c r="BI1751" s="161"/>
      <c r="BJ1751" s="161"/>
      <c r="BK1751" s="161"/>
      <c r="BL1751" s="161"/>
      <c r="BO1751" s="161"/>
      <c r="BP1751" s="161"/>
      <c r="BQ1751" s="161"/>
      <c r="BR1751" s="161"/>
      <c r="BT1751" s="161"/>
      <c r="BU1751" s="161"/>
      <c r="BV1751" s="161"/>
      <c r="BW1751" s="161"/>
      <c r="BY1751" s="28"/>
      <c r="CI1751" s="174"/>
      <c r="CL1751" s="28"/>
      <c r="CO1751" s="28"/>
      <c r="CX1751" s="174"/>
      <c r="DA1751" s="28"/>
      <c r="DD1751" s="28"/>
    </row>
    <row r="1752" spans="47:108">
      <c r="AU1752" s="12"/>
      <c r="AV1752" s="12"/>
      <c r="AW1752" s="12"/>
      <c r="AX1752" s="12"/>
      <c r="BC1752" s="165"/>
      <c r="BD1752" s="161"/>
      <c r="BE1752" s="161"/>
      <c r="BF1752" s="161"/>
      <c r="BG1752" s="161"/>
      <c r="BH1752" s="28"/>
      <c r="BI1752" s="161"/>
      <c r="BJ1752" s="161"/>
      <c r="BK1752" s="161"/>
      <c r="BL1752" s="161"/>
      <c r="BO1752" s="161"/>
      <c r="BP1752" s="161"/>
      <c r="BQ1752" s="161"/>
      <c r="BR1752" s="161"/>
      <c r="BT1752" s="161"/>
      <c r="BU1752" s="161"/>
      <c r="BV1752" s="161"/>
      <c r="BW1752" s="161"/>
      <c r="BY1752" s="28"/>
      <c r="CI1752" s="174"/>
      <c r="CL1752" s="28"/>
      <c r="CO1752" s="28"/>
      <c r="CX1752" s="174"/>
      <c r="DA1752" s="28"/>
      <c r="DD1752" s="28"/>
    </row>
    <row r="1753" spans="47:108">
      <c r="AU1753" s="12"/>
      <c r="AV1753" s="12"/>
      <c r="AW1753" s="12"/>
      <c r="AX1753" s="12"/>
      <c r="BC1753" s="165"/>
      <c r="BD1753" s="161"/>
      <c r="BE1753" s="161"/>
      <c r="BF1753" s="161"/>
      <c r="BG1753" s="161"/>
      <c r="BH1753" s="28"/>
      <c r="BI1753" s="161"/>
      <c r="BJ1753" s="161"/>
      <c r="BK1753" s="161"/>
      <c r="BL1753" s="161"/>
      <c r="BO1753" s="161"/>
      <c r="BP1753" s="161"/>
      <c r="BQ1753" s="161"/>
      <c r="BR1753" s="161"/>
      <c r="BT1753" s="161"/>
      <c r="BU1753" s="161"/>
      <c r="BV1753" s="161"/>
      <c r="BW1753" s="161"/>
      <c r="BY1753" s="28"/>
      <c r="CI1753" s="174"/>
      <c r="CL1753" s="28"/>
      <c r="CO1753" s="28"/>
      <c r="CX1753" s="174"/>
      <c r="DA1753" s="28"/>
      <c r="DD1753" s="28"/>
    </row>
    <row r="1754" spans="47:108">
      <c r="AU1754" s="12"/>
      <c r="AV1754" s="12"/>
      <c r="AW1754" s="12"/>
      <c r="AX1754" s="12"/>
      <c r="BC1754" s="165"/>
      <c r="BD1754" s="161"/>
      <c r="BE1754" s="161"/>
      <c r="BF1754" s="161"/>
      <c r="BG1754" s="161"/>
      <c r="BH1754" s="28"/>
      <c r="BI1754" s="161"/>
      <c r="BJ1754" s="161"/>
      <c r="BK1754" s="161"/>
      <c r="BL1754" s="161"/>
      <c r="BO1754" s="161"/>
      <c r="BP1754" s="161"/>
      <c r="BQ1754" s="161"/>
      <c r="BR1754" s="161"/>
      <c r="BT1754" s="161"/>
      <c r="BU1754" s="161"/>
      <c r="BV1754" s="161"/>
      <c r="BW1754" s="161"/>
      <c r="BY1754" s="28"/>
      <c r="CI1754" s="174"/>
      <c r="CL1754" s="28"/>
      <c r="CO1754" s="28"/>
      <c r="CX1754" s="174"/>
      <c r="DA1754" s="28"/>
      <c r="DD1754" s="28"/>
    </row>
    <row r="1755" spans="47:108">
      <c r="AU1755" s="12"/>
      <c r="AV1755" s="12"/>
      <c r="AW1755" s="12"/>
      <c r="AX1755" s="12"/>
      <c r="BC1755" s="165"/>
      <c r="BD1755" s="161"/>
      <c r="BE1755" s="161"/>
      <c r="BF1755" s="161"/>
      <c r="BG1755" s="161"/>
      <c r="BH1755" s="28"/>
      <c r="BI1755" s="161"/>
      <c r="BJ1755" s="161"/>
      <c r="BK1755" s="161"/>
      <c r="BL1755" s="161"/>
      <c r="BO1755" s="161"/>
      <c r="BP1755" s="161"/>
      <c r="BQ1755" s="161"/>
      <c r="BR1755" s="161"/>
      <c r="BT1755" s="161"/>
      <c r="BU1755" s="161"/>
      <c r="BV1755" s="161"/>
      <c r="BW1755" s="161"/>
      <c r="BY1755" s="28"/>
      <c r="CI1755" s="174"/>
      <c r="CL1755" s="28"/>
      <c r="CO1755" s="28"/>
      <c r="CX1755" s="174"/>
      <c r="DA1755" s="28"/>
      <c r="DD1755" s="28"/>
    </row>
    <row r="1756" spans="47:108">
      <c r="AU1756" s="12"/>
      <c r="AV1756" s="12"/>
      <c r="AW1756" s="12"/>
      <c r="AX1756" s="12"/>
      <c r="BC1756" s="165"/>
      <c r="BD1756" s="161"/>
      <c r="BE1756" s="161"/>
      <c r="BF1756" s="161"/>
      <c r="BG1756" s="161"/>
      <c r="BH1756" s="28"/>
      <c r="BI1756" s="161"/>
      <c r="BJ1756" s="161"/>
      <c r="BK1756" s="161"/>
      <c r="BL1756" s="161"/>
      <c r="BO1756" s="161"/>
      <c r="BP1756" s="161"/>
      <c r="BQ1756" s="161"/>
      <c r="BR1756" s="161"/>
      <c r="BT1756" s="161"/>
      <c r="BU1756" s="161"/>
      <c r="BV1756" s="161"/>
      <c r="BW1756" s="161"/>
      <c r="BY1756" s="28"/>
      <c r="CI1756" s="174"/>
      <c r="CL1756" s="28"/>
      <c r="CO1756" s="28"/>
      <c r="CX1756" s="174"/>
      <c r="DA1756" s="28"/>
      <c r="DD1756" s="28"/>
    </row>
    <row r="1757" spans="47:108">
      <c r="AU1757" s="12"/>
      <c r="AV1757" s="12"/>
      <c r="AW1757" s="12"/>
      <c r="AX1757" s="12"/>
      <c r="BC1757" s="165"/>
      <c r="BD1757" s="161"/>
      <c r="BE1757" s="161"/>
      <c r="BF1757" s="161"/>
      <c r="BG1757" s="161"/>
      <c r="BH1757" s="28"/>
      <c r="BI1757" s="161"/>
      <c r="BJ1757" s="161"/>
      <c r="BK1757" s="161"/>
      <c r="BL1757" s="161"/>
      <c r="BO1757" s="161"/>
      <c r="BP1757" s="161"/>
      <c r="BQ1757" s="161"/>
      <c r="BR1757" s="161"/>
      <c r="BT1757" s="161"/>
      <c r="BU1757" s="161"/>
      <c r="BV1757" s="161"/>
      <c r="BW1757" s="161"/>
      <c r="BY1757" s="28"/>
      <c r="CI1757" s="174"/>
      <c r="CL1757" s="28"/>
      <c r="CO1757" s="28"/>
      <c r="CX1757" s="174"/>
      <c r="DA1757" s="28"/>
      <c r="DD1757" s="28"/>
    </row>
    <row r="1758" spans="47:108">
      <c r="AU1758" s="12"/>
      <c r="AV1758" s="12"/>
      <c r="AW1758" s="12"/>
      <c r="AX1758" s="12"/>
      <c r="BC1758" s="165"/>
      <c r="BD1758" s="161"/>
      <c r="BE1758" s="161"/>
      <c r="BF1758" s="161"/>
      <c r="BG1758" s="161"/>
      <c r="BH1758" s="28"/>
      <c r="BI1758" s="161"/>
      <c r="BJ1758" s="161"/>
      <c r="BK1758" s="161"/>
      <c r="BL1758" s="161"/>
      <c r="BO1758" s="161"/>
      <c r="BP1758" s="161"/>
      <c r="BQ1758" s="161"/>
      <c r="BR1758" s="161"/>
      <c r="BT1758" s="161"/>
      <c r="BU1758" s="161"/>
      <c r="BV1758" s="161"/>
      <c r="BW1758" s="161"/>
      <c r="BY1758" s="28"/>
      <c r="CI1758" s="174"/>
      <c r="CL1758" s="28"/>
      <c r="CO1758" s="28"/>
      <c r="CX1758" s="174"/>
      <c r="DA1758" s="28"/>
      <c r="DD1758" s="28"/>
    </row>
    <row r="1759" spans="47:108">
      <c r="AU1759" s="12"/>
      <c r="AV1759" s="12"/>
      <c r="AW1759" s="12"/>
      <c r="AX1759" s="12"/>
      <c r="BC1759" s="165"/>
      <c r="BD1759" s="161"/>
      <c r="BE1759" s="161"/>
      <c r="BF1759" s="161"/>
      <c r="BG1759" s="161"/>
      <c r="BH1759" s="28"/>
      <c r="BI1759" s="161"/>
      <c r="BJ1759" s="161"/>
      <c r="BK1759" s="161"/>
      <c r="BL1759" s="161"/>
      <c r="BO1759" s="161"/>
      <c r="BP1759" s="161"/>
      <c r="BQ1759" s="161"/>
      <c r="BR1759" s="161"/>
      <c r="BT1759" s="161"/>
      <c r="BU1759" s="161"/>
      <c r="BV1759" s="161"/>
      <c r="BW1759" s="161"/>
      <c r="BY1759" s="28"/>
      <c r="CI1759" s="174"/>
      <c r="CL1759" s="28"/>
      <c r="CO1759" s="28"/>
      <c r="CX1759" s="174"/>
      <c r="DA1759" s="28"/>
      <c r="DD1759" s="28"/>
    </row>
    <row r="1760" spans="47:108">
      <c r="AU1760" s="12"/>
      <c r="AV1760" s="12"/>
      <c r="AW1760" s="12"/>
      <c r="AX1760" s="12"/>
      <c r="BC1760" s="165"/>
      <c r="BD1760" s="161"/>
      <c r="BE1760" s="161"/>
      <c r="BF1760" s="161"/>
      <c r="BG1760" s="161"/>
      <c r="BH1760" s="28"/>
      <c r="BI1760" s="161"/>
      <c r="BJ1760" s="161"/>
      <c r="BK1760" s="161"/>
      <c r="BL1760" s="161"/>
      <c r="BO1760" s="161"/>
      <c r="BP1760" s="161"/>
      <c r="BQ1760" s="161"/>
      <c r="BR1760" s="161"/>
      <c r="BT1760" s="161"/>
      <c r="BU1760" s="161"/>
      <c r="BV1760" s="161"/>
      <c r="BW1760" s="161"/>
      <c r="BY1760" s="28"/>
      <c r="CI1760" s="174"/>
      <c r="CL1760" s="28"/>
      <c r="CO1760" s="28"/>
      <c r="CX1760" s="174"/>
      <c r="DA1760" s="28"/>
      <c r="DD1760" s="28"/>
    </row>
    <row r="1761" spans="47:108">
      <c r="AU1761" s="12"/>
      <c r="AV1761" s="12"/>
      <c r="AW1761" s="12"/>
      <c r="AX1761" s="12"/>
      <c r="BC1761" s="165"/>
      <c r="BD1761" s="161"/>
      <c r="BE1761" s="161"/>
      <c r="BF1761" s="161"/>
      <c r="BG1761" s="161"/>
      <c r="BH1761" s="28"/>
      <c r="BI1761" s="161"/>
      <c r="BJ1761" s="161"/>
      <c r="BK1761" s="161"/>
      <c r="BL1761" s="161"/>
      <c r="BO1761" s="161"/>
      <c r="BP1761" s="161"/>
      <c r="BQ1761" s="161"/>
      <c r="BR1761" s="161"/>
      <c r="BT1761" s="161"/>
      <c r="BU1761" s="161"/>
      <c r="BV1761" s="161"/>
      <c r="BW1761" s="161"/>
      <c r="BY1761" s="28"/>
      <c r="CI1761" s="174"/>
      <c r="CL1761" s="28"/>
      <c r="CO1761" s="28"/>
      <c r="CX1761" s="174"/>
      <c r="DA1761" s="28"/>
      <c r="DD1761" s="28"/>
    </row>
    <row r="1762" spans="47:108">
      <c r="AU1762" s="12"/>
      <c r="AV1762" s="12"/>
      <c r="AW1762" s="12"/>
      <c r="AX1762" s="12"/>
      <c r="BC1762" s="165"/>
      <c r="BD1762" s="161"/>
      <c r="BE1762" s="161"/>
      <c r="BF1762" s="161"/>
      <c r="BG1762" s="161"/>
      <c r="BH1762" s="28"/>
      <c r="BI1762" s="161"/>
      <c r="BJ1762" s="161"/>
      <c r="BK1762" s="161"/>
      <c r="BL1762" s="161"/>
      <c r="BO1762" s="161"/>
      <c r="BP1762" s="161"/>
      <c r="BQ1762" s="161"/>
      <c r="BR1762" s="161"/>
      <c r="BT1762" s="161"/>
      <c r="BU1762" s="161"/>
      <c r="BV1762" s="161"/>
      <c r="BW1762" s="161"/>
      <c r="BY1762" s="28"/>
      <c r="CI1762" s="174"/>
      <c r="CL1762" s="28"/>
      <c r="CO1762" s="28"/>
      <c r="CX1762" s="174"/>
      <c r="DA1762" s="28"/>
      <c r="DD1762" s="28"/>
    </row>
    <row r="1763" spans="47:108">
      <c r="AU1763" s="12"/>
      <c r="AV1763" s="12"/>
      <c r="AW1763" s="12"/>
      <c r="AX1763" s="12"/>
      <c r="BC1763" s="165"/>
      <c r="BD1763" s="161"/>
      <c r="BE1763" s="161"/>
      <c r="BF1763" s="161"/>
      <c r="BG1763" s="161"/>
      <c r="BH1763" s="28"/>
      <c r="BI1763" s="161"/>
      <c r="BJ1763" s="161"/>
      <c r="BK1763" s="161"/>
      <c r="BL1763" s="161"/>
      <c r="BO1763" s="161"/>
      <c r="BP1763" s="161"/>
      <c r="BQ1763" s="161"/>
      <c r="BR1763" s="161"/>
      <c r="BT1763" s="161"/>
      <c r="BU1763" s="161"/>
      <c r="BV1763" s="161"/>
      <c r="BW1763" s="161"/>
      <c r="BY1763" s="28"/>
      <c r="CI1763" s="174"/>
      <c r="CL1763" s="28"/>
      <c r="CO1763" s="28"/>
      <c r="CX1763" s="174"/>
      <c r="DA1763" s="28"/>
      <c r="DD1763" s="28"/>
    </row>
    <row r="1764" spans="47:108">
      <c r="AU1764" s="12"/>
      <c r="AV1764" s="12"/>
      <c r="AW1764" s="12"/>
      <c r="AX1764" s="12"/>
      <c r="BC1764" s="165"/>
      <c r="BD1764" s="161"/>
      <c r="BE1764" s="161"/>
      <c r="BF1764" s="161"/>
      <c r="BG1764" s="161"/>
      <c r="BH1764" s="28"/>
      <c r="BI1764" s="161"/>
      <c r="BJ1764" s="161"/>
      <c r="BK1764" s="161"/>
      <c r="BL1764" s="161"/>
      <c r="BO1764" s="161"/>
      <c r="BP1764" s="161"/>
      <c r="BQ1764" s="161"/>
      <c r="BR1764" s="161"/>
      <c r="BT1764" s="161"/>
      <c r="BU1764" s="161"/>
      <c r="BV1764" s="161"/>
      <c r="BW1764" s="161"/>
      <c r="BY1764" s="28"/>
      <c r="CI1764" s="174"/>
      <c r="CL1764" s="28"/>
      <c r="CO1764" s="28"/>
      <c r="CX1764" s="174"/>
      <c r="DA1764" s="28"/>
      <c r="DD1764" s="28"/>
    </row>
    <row r="1765" spans="47:108">
      <c r="AU1765" s="12"/>
      <c r="AV1765" s="12"/>
      <c r="AW1765" s="12"/>
      <c r="AX1765" s="12"/>
      <c r="BC1765" s="165"/>
      <c r="BD1765" s="161"/>
      <c r="BE1765" s="161"/>
      <c r="BF1765" s="161"/>
      <c r="BG1765" s="161"/>
      <c r="BH1765" s="28"/>
      <c r="BI1765" s="161"/>
      <c r="BJ1765" s="161"/>
      <c r="BK1765" s="161"/>
      <c r="BL1765" s="161"/>
      <c r="BO1765" s="161"/>
      <c r="BP1765" s="161"/>
      <c r="BQ1765" s="161"/>
      <c r="BR1765" s="161"/>
      <c r="BT1765" s="161"/>
      <c r="BU1765" s="161"/>
      <c r="BV1765" s="161"/>
      <c r="BW1765" s="161"/>
      <c r="BY1765" s="28"/>
      <c r="CI1765" s="174"/>
      <c r="CL1765" s="28"/>
      <c r="CO1765" s="28"/>
      <c r="CX1765" s="174"/>
      <c r="DA1765" s="28"/>
      <c r="DD1765" s="28"/>
    </row>
    <row r="1766" spans="47:108">
      <c r="AU1766" s="12"/>
      <c r="AV1766" s="12"/>
      <c r="AW1766" s="12"/>
      <c r="AX1766" s="12"/>
      <c r="BC1766" s="165"/>
      <c r="BD1766" s="161"/>
      <c r="BE1766" s="161"/>
      <c r="BF1766" s="161"/>
      <c r="BG1766" s="161"/>
      <c r="BH1766" s="28"/>
      <c r="BI1766" s="161"/>
      <c r="BJ1766" s="161"/>
      <c r="BK1766" s="161"/>
      <c r="BL1766" s="161"/>
      <c r="BO1766" s="161"/>
      <c r="BP1766" s="161"/>
      <c r="BQ1766" s="161"/>
      <c r="BR1766" s="161"/>
      <c r="BT1766" s="161"/>
      <c r="BU1766" s="161"/>
      <c r="BV1766" s="161"/>
      <c r="BW1766" s="161"/>
      <c r="BY1766" s="28"/>
      <c r="CI1766" s="174"/>
      <c r="CL1766" s="28"/>
      <c r="CO1766" s="28"/>
      <c r="CX1766" s="174"/>
      <c r="DA1766" s="28"/>
      <c r="DD1766" s="28"/>
    </row>
    <row r="1767" spans="47:108">
      <c r="AU1767" s="12"/>
      <c r="AV1767" s="12"/>
      <c r="AW1767" s="12"/>
      <c r="AX1767" s="12"/>
      <c r="BC1767" s="165"/>
      <c r="BD1767" s="161"/>
      <c r="BE1767" s="161"/>
      <c r="BF1767" s="161"/>
      <c r="BG1767" s="161"/>
      <c r="BH1767" s="28"/>
      <c r="BI1767" s="161"/>
      <c r="BJ1767" s="161"/>
      <c r="BK1767" s="161"/>
      <c r="BL1767" s="161"/>
      <c r="BO1767" s="161"/>
      <c r="BP1767" s="161"/>
      <c r="BQ1767" s="161"/>
      <c r="BR1767" s="161"/>
      <c r="BT1767" s="161"/>
      <c r="BU1767" s="161"/>
      <c r="BV1767" s="161"/>
      <c r="BW1767" s="161"/>
      <c r="BY1767" s="28"/>
      <c r="CI1767" s="174"/>
      <c r="CL1767" s="28"/>
      <c r="CO1767" s="28"/>
      <c r="CX1767" s="174"/>
      <c r="DA1767" s="28"/>
      <c r="DD1767" s="28"/>
    </row>
    <row r="1768" spans="47:108">
      <c r="AU1768" s="12"/>
      <c r="AV1768" s="12"/>
      <c r="AW1768" s="12"/>
      <c r="AX1768" s="12"/>
      <c r="BC1768" s="165"/>
      <c r="BD1768" s="161"/>
      <c r="BE1768" s="161"/>
      <c r="BF1768" s="161"/>
      <c r="BG1768" s="161"/>
      <c r="BH1768" s="28"/>
      <c r="BI1768" s="161"/>
      <c r="BJ1768" s="161"/>
      <c r="BK1768" s="161"/>
      <c r="BL1768" s="161"/>
      <c r="BO1768" s="161"/>
      <c r="BP1768" s="161"/>
      <c r="BQ1768" s="161"/>
      <c r="BR1768" s="161"/>
      <c r="BT1768" s="161"/>
      <c r="BU1768" s="161"/>
      <c r="BV1768" s="161"/>
      <c r="BW1768" s="161"/>
      <c r="BY1768" s="28"/>
      <c r="CI1768" s="174"/>
      <c r="CL1768" s="28"/>
      <c r="CO1768" s="28"/>
      <c r="CX1768" s="174"/>
      <c r="DA1768" s="28"/>
      <c r="DD1768" s="28"/>
    </row>
    <row r="1769" spans="47:108">
      <c r="AU1769" s="12"/>
      <c r="AV1769" s="12"/>
      <c r="AW1769" s="12"/>
      <c r="AX1769" s="12"/>
      <c r="BC1769" s="165"/>
      <c r="BD1769" s="161"/>
      <c r="BE1769" s="161"/>
      <c r="BF1769" s="161"/>
      <c r="BG1769" s="161"/>
      <c r="BH1769" s="28"/>
      <c r="BI1769" s="161"/>
      <c r="BJ1769" s="161"/>
      <c r="BK1769" s="161"/>
      <c r="BL1769" s="161"/>
      <c r="BO1769" s="161"/>
      <c r="BP1769" s="161"/>
      <c r="BQ1769" s="161"/>
      <c r="BR1769" s="161"/>
      <c r="BT1769" s="161"/>
      <c r="BU1769" s="161"/>
      <c r="BV1769" s="161"/>
      <c r="BW1769" s="161"/>
      <c r="BY1769" s="28"/>
      <c r="CI1769" s="174"/>
      <c r="CL1769" s="28"/>
      <c r="CO1769" s="28"/>
      <c r="CX1769" s="174"/>
      <c r="DA1769" s="28"/>
      <c r="DD1769" s="28"/>
    </row>
    <row r="1770" spans="47:108">
      <c r="AU1770" s="12"/>
      <c r="AV1770" s="12"/>
      <c r="AW1770" s="12"/>
      <c r="AX1770" s="12"/>
      <c r="BC1770" s="165"/>
      <c r="BD1770" s="161"/>
      <c r="BE1770" s="161"/>
      <c r="BF1770" s="161"/>
      <c r="BG1770" s="161"/>
      <c r="BH1770" s="28"/>
      <c r="BI1770" s="161"/>
      <c r="BJ1770" s="161"/>
      <c r="BK1770" s="161"/>
      <c r="BL1770" s="161"/>
      <c r="BO1770" s="161"/>
      <c r="BP1770" s="161"/>
      <c r="BQ1770" s="161"/>
      <c r="BR1770" s="161"/>
      <c r="BT1770" s="161"/>
      <c r="BU1770" s="161"/>
      <c r="BV1770" s="161"/>
      <c r="BW1770" s="161"/>
      <c r="BY1770" s="28"/>
      <c r="CI1770" s="174"/>
      <c r="CL1770" s="28"/>
      <c r="CO1770" s="28"/>
      <c r="CX1770" s="174"/>
      <c r="DA1770" s="28"/>
      <c r="DD1770" s="28"/>
    </row>
    <row r="1771" spans="47:108">
      <c r="AU1771" s="12"/>
      <c r="AV1771" s="12"/>
      <c r="AW1771" s="12"/>
      <c r="AX1771" s="12"/>
      <c r="BC1771" s="165"/>
      <c r="BD1771" s="161"/>
      <c r="BE1771" s="161"/>
      <c r="BF1771" s="161"/>
      <c r="BG1771" s="161"/>
      <c r="BH1771" s="28"/>
      <c r="BI1771" s="161"/>
      <c r="BJ1771" s="161"/>
      <c r="BK1771" s="161"/>
      <c r="BL1771" s="161"/>
      <c r="BO1771" s="161"/>
      <c r="BP1771" s="161"/>
      <c r="BQ1771" s="161"/>
      <c r="BR1771" s="161"/>
      <c r="BT1771" s="161"/>
      <c r="BU1771" s="161"/>
      <c r="BV1771" s="161"/>
      <c r="BW1771" s="161"/>
      <c r="BY1771" s="28"/>
      <c r="CI1771" s="174"/>
      <c r="CL1771" s="28"/>
      <c r="CO1771" s="28"/>
      <c r="CX1771" s="174"/>
      <c r="DA1771" s="28"/>
      <c r="DD1771" s="28"/>
    </row>
    <row r="1772" spans="47:108">
      <c r="AU1772" s="12"/>
      <c r="AV1772" s="12"/>
      <c r="AW1772" s="12"/>
      <c r="AX1772" s="12"/>
      <c r="BC1772" s="165"/>
      <c r="BD1772" s="161"/>
      <c r="BE1772" s="161"/>
      <c r="BF1772" s="161"/>
      <c r="BG1772" s="161"/>
      <c r="BH1772" s="28"/>
      <c r="BI1772" s="161"/>
      <c r="BJ1772" s="161"/>
      <c r="BK1772" s="161"/>
      <c r="BL1772" s="161"/>
      <c r="BO1772" s="161"/>
      <c r="BP1772" s="161"/>
      <c r="BQ1772" s="161"/>
      <c r="BR1772" s="161"/>
      <c r="BT1772" s="161"/>
      <c r="BU1772" s="161"/>
      <c r="BV1772" s="161"/>
      <c r="BW1772" s="161"/>
      <c r="BY1772" s="28"/>
      <c r="CI1772" s="174"/>
      <c r="CL1772" s="28"/>
      <c r="CO1772" s="28"/>
      <c r="CX1772" s="174"/>
      <c r="DA1772" s="28"/>
      <c r="DD1772" s="28"/>
    </row>
    <row r="1773" spans="47:108">
      <c r="AU1773" s="12"/>
      <c r="AV1773" s="12"/>
      <c r="AW1773" s="12"/>
      <c r="AX1773" s="12"/>
      <c r="BC1773" s="165"/>
      <c r="BD1773" s="161"/>
      <c r="BE1773" s="161"/>
      <c r="BF1773" s="161"/>
      <c r="BG1773" s="161"/>
      <c r="BH1773" s="28"/>
      <c r="BI1773" s="161"/>
      <c r="BJ1773" s="161"/>
      <c r="BK1773" s="161"/>
      <c r="BL1773" s="161"/>
      <c r="BO1773" s="161"/>
      <c r="BP1773" s="161"/>
      <c r="BQ1773" s="161"/>
      <c r="BR1773" s="161"/>
      <c r="BT1773" s="161"/>
      <c r="BU1773" s="161"/>
      <c r="BV1773" s="161"/>
      <c r="BW1773" s="161"/>
      <c r="BY1773" s="28"/>
      <c r="CI1773" s="174"/>
      <c r="CL1773" s="28"/>
      <c r="CO1773" s="28"/>
      <c r="CX1773" s="174"/>
      <c r="DA1773" s="28"/>
      <c r="DD1773" s="28"/>
    </row>
    <row r="1774" spans="47:108">
      <c r="AU1774" s="12"/>
      <c r="AV1774" s="12"/>
      <c r="AW1774" s="12"/>
      <c r="AX1774" s="12"/>
      <c r="BC1774" s="165"/>
      <c r="BD1774" s="161"/>
      <c r="BE1774" s="161"/>
      <c r="BF1774" s="161"/>
      <c r="BG1774" s="161"/>
      <c r="BH1774" s="28"/>
      <c r="BI1774" s="161"/>
      <c r="BJ1774" s="161"/>
      <c r="BK1774" s="161"/>
      <c r="BL1774" s="161"/>
      <c r="BO1774" s="161"/>
      <c r="BP1774" s="161"/>
      <c r="BQ1774" s="161"/>
      <c r="BR1774" s="161"/>
      <c r="BT1774" s="161"/>
      <c r="BU1774" s="161"/>
      <c r="BV1774" s="161"/>
      <c r="BW1774" s="161"/>
      <c r="BY1774" s="28"/>
      <c r="CI1774" s="174"/>
      <c r="CL1774" s="28"/>
      <c r="CO1774" s="28"/>
      <c r="CX1774" s="174"/>
      <c r="DA1774" s="28"/>
      <c r="DD1774" s="28"/>
    </row>
    <row r="1775" spans="47:108">
      <c r="AU1775" s="12"/>
      <c r="AV1775" s="12"/>
      <c r="AW1775" s="12"/>
      <c r="AX1775" s="12"/>
      <c r="BC1775" s="165"/>
      <c r="BD1775" s="161"/>
      <c r="BE1775" s="161"/>
      <c r="BF1775" s="161"/>
      <c r="BG1775" s="161"/>
      <c r="BH1775" s="28"/>
      <c r="BI1775" s="161"/>
      <c r="BJ1775" s="161"/>
      <c r="BK1775" s="161"/>
      <c r="BL1775" s="161"/>
      <c r="BO1775" s="161"/>
      <c r="BP1775" s="161"/>
      <c r="BQ1775" s="161"/>
      <c r="BR1775" s="161"/>
      <c r="BT1775" s="161"/>
      <c r="BU1775" s="161"/>
      <c r="BV1775" s="161"/>
      <c r="BW1775" s="161"/>
      <c r="BY1775" s="28"/>
      <c r="CI1775" s="174"/>
      <c r="CL1775" s="28"/>
      <c r="CO1775" s="28"/>
      <c r="CX1775" s="174"/>
      <c r="DA1775" s="28"/>
      <c r="DD1775" s="28"/>
    </row>
    <row r="1776" spans="47:108">
      <c r="AU1776" s="12"/>
      <c r="AV1776" s="12"/>
      <c r="AW1776" s="12"/>
      <c r="AX1776" s="12"/>
      <c r="BC1776" s="165"/>
      <c r="BD1776" s="161"/>
      <c r="BE1776" s="161"/>
      <c r="BF1776" s="161"/>
      <c r="BG1776" s="161"/>
      <c r="BH1776" s="28"/>
      <c r="BI1776" s="161"/>
      <c r="BJ1776" s="161"/>
      <c r="BK1776" s="161"/>
      <c r="BL1776" s="161"/>
      <c r="BO1776" s="161"/>
      <c r="BP1776" s="161"/>
      <c r="BQ1776" s="161"/>
      <c r="BR1776" s="161"/>
      <c r="BT1776" s="161"/>
      <c r="BU1776" s="161"/>
      <c r="BV1776" s="161"/>
      <c r="BW1776" s="161"/>
      <c r="BY1776" s="28"/>
      <c r="CI1776" s="174"/>
      <c r="CL1776" s="28"/>
      <c r="CO1776" s="28"/>
      <c r="CX1776" s="174"/>
      <c r="DA1776" s="28"/>
      <c r="DD1776" s="28"/>
    </row>
    <row r="1777" spans="47:108">
      <c r="AU1777" s="12"/>
      <c r="AV1777" s="12"/>
      <c r="AW1777" s="12"/>
      <c r="AX1777" s="12"/>
      <c r="BC1777" s="165"/>
      <c r="BD1777" s="161"/>
      <c r="BE1777" s="161"/>
      <c r="BF1777" s="161"/>
      <c r="BG1777" s="161"/>
      <c r="BH1777" s="28"/>
      <c r="BI1777" s="161"/>
      <c r="BJ1777" s="161"/>
      <c r="BK1777" s="161"/>
      <c r="BL1777" s="161"/>
      <c r="BO1777" s="161"/>
      <c r="BP1777" s="161"/>
      <c r="BQ1777" s="161"/>
      <c r="BR1777" s="161"/>
      <c r="BT1777" s="161"/>
      <c r="BU1777" s="161"/>
      <c r="BV1777" s="161"/>
      <c r="BW1777" s="161"/>
      <c r="BY1777" s="28"/>
      <c r="CI1777" s="174"/>
      <c r="CL1777" s="28"/>
      <c r="CO1777" s="28"/>
      <c r="CX1777" s="174"/>
      <c r="DA1777" s="28"/>
      <c r="DD1777" s="28"/>
    </row>
    <row r="1778" spans="47:108">
      <c r="AU1778" s="12"/>
      <c r="AV1778" s="12"/>
      <c r="AW1778" s="12"/>
      <c r="AX1778" s="12"/>
      <c r="BC1778" s="165"/>
      <c r="BD1778" s="161"/>
      <c r="BE1778" s="161"/>
      <c r="BF1778" s="161"/>
      <c r="BG1778" s="161"/>
      <c r="BH1778" s="28"/>
      <c r="BI1778" s="161"/>
      <c r="BJ1778" s="161"/>
      <c r="BK1778" s="161"/>
      <c r="BL1778" s="161"/>
      <c r="BO1778" s="161"/>
      <c r="BP1778" s="161"/>
      <c r="BQ1778" s="161"/>
      <c r="BR1778" s="161"/>
      <c r="BT1778" s="161"/>
      <c r="BU1778" s="161"/>
      <c r="BV1778" s="161"/>
      <c r="BW1778" s="161"/>
      <c r="BY1778" s="28"/>
      <c r="CI1778" s="174"/>
      <c r="CL1778" s="28"/>
      <c r="CO1778" s="28"/>
      <c r="CX1778" s="174"/>
      <c r="DA1778" s="28"/>
      <c r="DD1778" s="28"/>
    </row>
    <row r="1779" spans="47:108">
      <c r="AU1779" s="12"/>
      <c r="AV1779" s="12"/>
      <c r="AW1779" s="12"/>
      <c r="AX1779" s="12"/>
      <c r="BC1779" s="165"/>
      <c r="BD1779" s="161"/>
      <c r="BE1779" s="161"/>
      <c r="BF1779" s="161"/>
      <c r="BG1779" s="161"/>
      <c r="BH1779" s="28"/>
      <c r="BI1779" s="161"/>
      <c r="BJ1779" s="161"/>
      <c r="BK1779" s="161"/>
      <c r="BL1779" s="161"/>
      <c r="BO1779" s="161"/>
      <c r="BP1779" s="161"/>
      <c r="BQ1779" s="161"/>
      <c r="BR1779" s="161"/>
      <c r="BT1779" s="161"/>
      <c r="BU1779" s="161"/>
      <c r="BV1779" s="161"/>
      <c r="BW1779" s="161"/>
      <c r="BY1779" s="28"/>
      <c r="CI1779" s="174"/>
      <c r="CL1779" s="28"/>
      <c r="CO1779" s="28"/>
      <c r="CX1779" s="174"/>
      <c r="DA1779" s="28"/>
      <c r="DD1779" s="28"/>
    </row>
    <row r="1780" spans="47:108">
      <c r="AU1780" s="12"/>
      <c r="AV1780" s="12"/>
      <c r="AW1780" s="12"/>
      <c r="AX1780" s="12"/>
      <c r="BC1780" s="165"/>
      <c r="BD1780" s="161"/>
      <c r="BE1780" s="161"/>
      <c r="BF1780" s="161"/>
      <c r="BG1780" s="161"/>
      <c r="BH1780" s="28"/>
      <c r="BI1780" s="161"/>
      <c r="BJ1780" s="161"/>
      <c r="BK1780" s="161"/>
      <c r="BL1780" s="161"/>
      <c r="BO1780" s="161"/>
      <c r="BP1780" s="161"/>
      <c r="BQ1780" s="161"/>
      <c r="BR1780" s="161"/>
      <c r="BT1780" s="161"/>
      <c r="BU1780" s="161"/>
      <c r="BV1780" s="161"/>
      <c r="BW1780" s="161"/>
      <c r="BY1780" s="28"/>
      <c r="CI1780" s="174"/>
      <c r="CL1780" s="28"/>
      <c r="CO1780" s="28"/>
      <c r="CX1780" s="174"/>
      <c r="DA1780" s="28"/>
      <c r="DD1780" s="28"/>
    </row>
    <row r="1781" spans="47:108">
      <c r="AU1781" s="12"/>
      <c r="AV1781" s="12"/>
      <c r="AW1781" s="12"/>
      <c r="AX1781" s="12"/>
      <c r="BC1781" s="165"/>
      <c r="BD1781" s="161"/>
      <c r="BE1781" s="161"/>
      <c r="BF1781" s="161"/>
      <c r="BG1781" s="161"/>
      <c r="BH1781" s="28"/>
      <c r="BI1781" s="161"/>
      <c r="BJ1781" s="161"/>
      <c r="BK1781" s="161"/>
      <c r="BL1781" s="161"/>
      <c r="BO1781" s="161"/>
      <c r="BP1781" s="161"/>
      <c r="BQ1781" s="161"/>
      <c r="BR1781" s="161"/>
      <c r="BT1781" s="161"/>
      <c r="BU1781" s="161"/>
      <c r="BV1781" s="161"/>
      <c r="BW1781" s="161"/>
      <c r="BY1781" s="28"/>
      <c r="CI1781" s="174"/>
      <c r="CL1781" s="28"/>
      <c r="CO1781" s="28"/>
      <c r="CX1781" s="174"/>
      <c r="DA1781" s="28"/>
      <c r="DD1781" s="28"/>
    </row>
    <row r="1782" spans="47:108">
      <c r="AU1782" s="12"/>
      <c r="AV1782" s="12"/>
      <c r="AW1782" s="12"/>
      <c r="AX1782" s="12"/>
      <c r="BC1782" s="165"/>
      <c r="BD1782" s="161"/>
      <c r="BE1782" s="161"/>
      <c r="BF1782" s="161"/>
      <c r="BG1782" s="161"/>
      <c r="BH1782" s="28"/>
      <c r="BI1782" s="161"/>
      <c r="BJ1782" s="161"/>
      <c r="BK1782" s="161"/>
      <c r="BL1782" s="161"/>
      <c r="BO1782" s="161"/>
      <c r="BP1782" s="161"/>
      <c r="BQ1782" s="161"/>
      <c r="BR1782" s="161"/>
      <c r="BT1782" s="161"/>
      <c r="BU1782" s="161"/>
      <c r="BV1782" s="161"/>
      <c r="BW1782" s="161"/>
      <c r="BY1782" s="28"/>
      <c r="CI1782" s="174"/>
      <c r="CL1782" s="28"/>
      <c r="CO1782" s="28"/>
      <c r="CX1782" s="174"/>
      <c r="DA1782" s="28"/>
      <c r="DD1782" s="28"/>
    </row>
    <row r="1783" spans="47:108">
      <c r="AU1783" s="12"/>
      <c r="AV1783" s="12"/>
      <c r="AW1783" s="12"/>
      <c r="AX1783" s="12"/>
      <c r="BC1783" s="165"/>
      <c r="BD1783" s="161"/>
      <c r="BE1783" s="161"/>
      <c r="BF1783" s="161"/>
      <c r="BG1783" s="161"/>
      <c r="BH1783" s="28"/>
      <c r="BI1783" s="161"/>
      <c r="BJ1783" s="161"/>
      <c r="BK1783" s="161"/>
      <c r="BL1783" s="161"/>
      <c r="BO1783" s="161"/>
      <c r="BP1783" s="161"/>
      <c r="BQ1783" s="161"/>
      <c r="BR1783" s="161"/>
      <c r="BT1783" s="161"/>
      <c r="BU1783" s="161"/>
      <c r="BV1783" s="161"/>
      <c r="BW1783" s="161"/>
      <c r="BY1783" s="28"/>
      <c r="CI1783" s="174"/>
      <c r="CL1783" s="28"/>
      <c r="CO1783" s="28"/>
      <c r="CX1783" s="174"/>
      <c r="DA1783" s="28"/>
      <c r="DD1783" s="28"/>
    </row>
    <row r="1784" spans="47:108">
      <c r="AU1784" s="12"/>
      <c r="AV1784" s="12"/>
      <c r="AW1784" s="12"/>
      <c r="AX1784" s="12"/>
      <c r="BC1784" s="165"/>
      <c r="BD1784" s="161"/>
      <c r="BE1784" s="161"/>
      <c r="BF1784" s="161"/>
      <c r="BG1784" s="161"/>
      <c r="BH1784" s="28"/>
      <c r="BI1784" s="161"/>
      <c r="BJ1784" s="161"/>
      <c r="BK1784" s="161"/>
      <c r="BL1784" s="161"/>
      <c r="BO1784" s="161"/>
      <c r="BP1784" s="161"/>
      <c r="BQ1784" s="161"/>
      <c r="BR1784" s="161"/>
      <c r="BT1784" s="161"/>
      <c r="BU1784" s="161"/>
      <c r="BV1784" s="161"/>
      <c r="BW1784" s="161"/>
      <c r="BY1784" s="28"/>
      <c r="CI1784" s="174"/>
      <c r="CL1784" s="28"/>
      <c r="CO1784" s="28"/>
      <c r="CX1784" s="174"/>
      <c r="DA1784" s="28"/>
      <c r="DD1784" s="28"/>
    </row>
    <row r="1785" spans="47:108">
      <c r="AU1785" s="12"/>
      <c r="AV1785" s="12"/>
      <c r="AW1785" s="12"/>
      <c r="AX1785" s="12"/>
      <c r="BC1785" s="165"/>
      <c r="BD1785" s="161"/>
      <c r="BE1785" s="161"/>
      <c r="BF1785" s="161"/>
      <c r="BG1785" s="161"/>
      <c r="BH1785" s="28"/>
      <c r="BI1785" s="161"/>
      <c r="BJ1785" s="161"/>
      <c r="BK1785" s="161"/>
      <c r="BL1785" s="161"/>
      <c r="BO1785" s="161"/>
      <c r="BP1785" s="161"/>
      <c r="BQ1785" s="161"/>
      <c r="BR1785" s="161"/>
      <c r="BT1785" s="161"/>
      <c r="BU1785" s="161"/>
      <c r="BV1785" s="161"/>
      <c r="BW1785" s="161"/>
      <c r="CI1785" s="174"/>
      <c r="CL1785" s="28"/>
      <c r="CO1785" s="28"/>
      <c r="CX1785" s="174"/>
      <c r="DA1785" s="28"/>
      <c r="DD1785" s="28"/>
    </row>
    <row r="1786" spans="47:108">
      <c r="AU1786" s="12"/>
      <c r="AV1786" s="12"/>
      <c r="AW1786" s="12"/>
      <c r="AX1786" s="12"/>
      <c r="BC1786" s="165"/>
      <c r="BD1786" s="161"/>
      <c r="BE1786" s="161"/>
      <c r="BF1786" s="161"/>
      <c r="BG1786" s="161"/>
      <c r="BH1786" s="28"/>
      <c r="BI1786" s="161"/>
      <c r="BJ1786" s="161"/>
      <c r="BK1786" s="161"/>
      <c r="BL1786" s="161"/>
      <c r="BO1786" s="161"/>
      <c r="BP1786" s="161"/>
      <c r="BQ1786" s="161"/>
      <c r="BR1786" s="161"/>
      <c r="BT1786" s="161"/>
      <c r="BU1786" s="161"/>
      <c r="BV1786" s="161"/>
      <c r="BW1786" s="161"/>
      <c r="CI1786" s="174"/>
      <c r="CL1786" s="28"/>
      <c r="CO1786" s="28"/>
      <c r="CX1786" s="174"/>
      <c r="DA1786" s="28"/>
      <c r="DD1786" s="28"/>
    </row>
    <row r="1787" spans="47:108">
      <c r="AU1787" s="12"/>
      <c r="AV1787" s="12"/>
      <c r="AW1787" s="12"/>
      <c r="AX1787" s="12"/>
      <c r="BC1787" s="165"/>
      <c r="BD1787" s="161"/>
      <c r="BE1787" s="161"/>
      <c r="BF1787" s="161"/>
      <c r="BG1787" s="161"/>
      <c r="BH1787" s="28"/>
      <c r="BI1787" s="161"/>
      <c r="BJ1787" s="161"/>
      <c r="BK1787" s="161"/>
      <c r="BL1787" s="161"/>
      <c r="BO1787" s="161"/>
      <c r="BP1787" s="161"/>
      <c r="BQ1787" s="161"/>
      <c r="BR1787" s="161"/>
      <c r="BT1787" s="161"/>
      <c r="BU1787" s="161"/>
      <c r="BV1787" s="161"/>
      <c r="BW1787" s="161"/>
      <c r="CI1787" s="174"/>
      <c r="CL1787" s="28"/>
      <c r="CO1787" s="28"/>
      <c r="CX1787" s="174"/>
      <c r="DA1787" s="28"/>
      <c r="DD1787" s="28"/>
    </row>
    <row r="1788" spans="47:108">
      <c r="AU1788" s="12"/>
      <c r="AV1788" s="12"/>
      <c r="AW1788" s="12"/>
      <c r="AX1788" s="12"/>
      <c r="BC1788" s="165"/>
      <c r="BD1788" s="161"/>
      <c r="BE1788" s="161"/>
      <c r="BF1788" s="161"/>
      <c r="BG1788" s="161"/>
      <c r="BH1788" s="28"/>
      <c r="BI1788" s="161"/>
      <c r="BJ1788" s="161"/>
      <c r="BK1788" s="161"/>
      <c r="BL1788" s="161"/>
      <c r="BO1788" s="161"/>
      <c r="BP1788" s="161"/>
      <c r="BQ1788" s="161"/>
      <c r="BR1788" s="161"/>
      <c r="BT1788" s="161"/>
      <c r="BU1788" s="161"/>
      <c r="BV1788" s="161"/>
      <c r="BW1788" s="161"/>
      <c r="CI1788" s="174"/>
      <c r="CL1788" s="28"/>
      <c r="CO1788" s="28"/>
      <c r="CX1788" s="174"/>
      <c r="DA1788" s="28"/>
      <c r="DD1788" s="28"/>
    </row>
    <row r="1789" spans="47:108">
      <c r="AU1789" s="12"/>
      <c r="AV1789" s="12"/>
      <c r="AW1789" s="12"/>
      <c r="AX1789" s="12"/>
      <c r="BC1789" s="165"/>
      <c r="BD1789" s="161"/>
      <c r="BE1789" s="161"/>
      <c r="BF1789" s="161"/>
      <c r="BG1789" s="161"/>
      <c r="BH1789" s="28"/>
      <c r="BI1789" s="161"/>
      <c r="BJ1789" s="161"/>
      <c r="BK1789" s="161"/>
      <c r="BL1789" s="161"/>
      <c r="BO1789" s="161"/>
      <c r="BP1789" s="161"/>
      <c r="BQ1789" s="161"/>
      <c r="BR1789" s="161"/>
      <c r="BT1789" s="161"/>
      <c r="BU1789" s="161"/>
      <c r="BV1789" s="161"/>
      <c r="BW1789" s="161"/>
      <c r="CI1789" s="174"/>
      <c r="CL1789" s="28"/>
      <c r="CO1789" s="28"/>
      <c r="CX1789" s="174"/>
      <c r="DA1789" s="28"/>
      <c r="DD1789" s="28"/>
    </row>
    <row r="1790" spans="47:108">
      <c r="AU1790" s="12"/>
      <c r="AV1790" s="12"/>
      <c r="AW1790" s="12"/>
      <c r="AX1790" s="12"/>
      <c r="BC1790" s="165"/>
      <c r="BD1790" s="161"/>
      <c r="BE1790" s="161"/>
      <c r="BF1790" s="161"/>
      <c r="BG1790" s="161"/>
      <c r="BH1790" s="28"/>
      <c r="BI1790" s="161"/>
      <c r="BJ1790" s="161"/>
      <c r="BK1790" s="161"/>
      <c r="BL1790" s="161"/>
      <c r="BO1790" s="161"/>
      <c r="BP1790" s="161"/>
      <c r="BQ1790" s="161"/>
      <c r="BR1790" s="161"/>
      <c r="BT1790" s="161"/>
      <c r="BU1790" s="161"/>
      <c r="BV1790" s="161"/>
      <c r="BW1790" s="161"/>
      <c r="CI1790" s="174"/>
      <c r="CL1790" s="28"/>
      <c r="CO1790" s="28"/>
      <c r="CX1790" s="174"/>
      <c r="DA1790" s="28"/>
      <c r="DD1790" s="28"/>
    </row>
    <row r="1791" spans="47:108">
      <c r="AU1791" s="12"/>
      <c r="AV1791" s="12"/>
      <c r="AW1791" s="12"/>
      <c r="AX1791" s="12"/>
      <c r="BC1791" s="165"/>
      <c r="BD1791" s="161"/>
      <c r="BE1791" s="161"/>
      <c r="BF1791" s="161"/>
      <c r="BG1791" s="161"/>
      <c r="BH1791" s="28"/>
      <c r="BI1791" s="161"/>
      <c r="BJ1791" s="161"/>
      <c r="BK1791" s="161"/>
      <c r="BL1791" s="161"/>
      <c r="BO1791" s="161"/>
      <c r="BP1791" s="161"/>
      <c r="BQ1791" s="161"/>
      <c r="BR1791" s="161"/>
      <c r="BT1791" s="161"/>
      <c r="BU1791" s="161"/>
      <c r="BV1791" s="161"/>
      <c r="BW1791" s="161"/>
      <c r="CI1791" s="174"/>
      <c r="CL1791" s="28"/>
      <c r="CO1791" s="28"/>
      <c r="CX1791" s="174"/>
      <c r="DA1791" s="28"/>
      <c r="DD1791" s="28"/>
    </row>
    <row r="1792" spans="47:108">
      <c r="AU1792" s="12"/>
      <c r="AV1792" s="12"/>
      <c r="AW1792" s="12"/>
      <c r="AX1792" s="12"/>
      <c r="BC1792" s="165"/>
      <c r="BD1792" s="161"/>
      <c r="BE1792" s="161"/>
      <c r="BF1792" s="161"/>
      <c r="BG1792" s="161"/>
      <c r="BH1792" s="28"/>
      <c r="BI1792" s="161"/>
      <c r="BJ1792" s="161"/>
      <c r="BK1792" s="161"/>
      <c r="BL1792" s="161"/>
      <c r="BO1792" s="161"/>
      <c r="BP1792" s="161"/>
      <c r="BQ1792" s="161"/>
      <c r="BR1792" s="161"/>
      <c r="BT1792" s="161"/>
      <c r="BU1792" s="161"/>
      <c r="BV1792" s="161"/>
      <c r="BW1792" s="161"/>
      <c r="CI1792" s="174"/>
      <c r="CL1792" s="28"/>
      <c r="CO1792" s="28"/>
      <c r="CX1792" s="174"/>
      <c r="DA1792" s="28"/>
      <c r="DD1792" s="28"/>
    </row>
    <row r="1793" spans="47:108">
      <c r="AU1793" s="12"/>
      <c r="AV1793" s="12"/>
      <c r="AW1793" s="12"/>
      <c r="AX1793" s="12"/>
      <c r="BC1793" s="165"/>
      <c r="BD1793" s="161"/>
      <c r="BE1793" s="161"/>
      <c r="BF1793" s="161"/>
      <c r="BG1793" s="161"/>
      <c r="BH1793" s="28"/>
      <c r="BI1793" s="161"/>
      <c r="BJ1793" s="161"/>
      <c r="BK1793" s="161"/>
      <c r="BL1793" s="161"/>
      <c r="BO1793" s="161"/>
      <c r="BP1793" s="161"/>
      <c r="BQ1793" s="161"/>
      <c r="BR1793" s="161"/>
      <c r="BT1793" s="161"/>
      <c r="BU1793" s="161"/>
      <c r="BV1793" s="161"/>
      <c r="BW1793" s="161"/>
      <c r="CI1793" s="174"/>
      <c r="CL1793" s="28"/>
      <c r="CO1793" s="28"/>
      <c r="CX1793" s="174"/>
      <c r="DA1793" s="28"/>
      <c r="DD1793" s="28"/>
    </row>
    <row r="1794" spans="47:108">
      <c r="AU1794" s="12"/>
      <c r="AV1794" s="12"/>
      <c r="AW1794" s="12"/>
      <c r="AX1794" s="12"/>
      <c r="BC1794" s="165"/>
      <c r="BD1794" s="161"/>
      <c r="BE1794" s="161"/>
      <c r="BF1794" s="161"/>
      <c r="BG1794" s="161"/>
      <c r="BH1794" s="28"/>
      <c r="BI1794" s="161"/>
      <c r="BJ1794" s="161"/>
      <c r="BK1794" s="161"/>
      <c r="BL1794" s="161"/>
      <c r="BO1794" s="161"/>
      <c r="BP1794" s="161"/>
      <c r="BQ1794" s="161"/>
      <c r="BR1794" s="161"/>
      <c r="BT1794" s="161"/>
      <c r="BU1794" s="161"/>
      <c r="BV1794" s="161"/>
      <c r="BW1794" s="161"/>
      <c r="CI1794" s="174"/>
      <c r="CL1794" s="28"/>
      <c r="CO1794" s="28"/>
      <c r="CX1794" s="174"/>
      <c r="DA1794" s="28"/>
      <c r="DD1794" s="28"/>
    </row>
    <row r="1795" spans="47:108">
      <c r="AU1795" s="12"/>
      <c r="AV1795" s="12"/>
      <c r="AW1795" s="12"/>
      <c r="AX1795" s="12"/>
      <c r="BC1795" s="165"/>
      <c r="BD1795" s="161"/>
      <c r="BE1795" s="161"/>
      <c r="BF1795" s="161"/>
      <c r="BG1795" s="161"/>
      <c r="BH1795" s="28"/>
      <c r="BI1795" s="161"/>
      <c r="BJ1795" s="161"/>
      <c r="BK1795" s="161"/>
      <c r="BL1795" s="161"/>
      <c r="BO1795" s="161"/>
      <c r="BP1795" s="161"/>
      <c r="BQ1795" s="161"/>
      <c r="BR1795" s="161"/>
      <c r="BT1795" s="161"/>
      <c r="BU1795" s="161"/>
      <c r="BV1795" s="161"/>
      <c r="BW1795" s="161"/>
      <c r="CI1795" s="174"/>
      <c r="CL1795" s="28"/>
      <c r="CO1795" s="28"/>
      <c r="CX1795" s="174"/>
      <c r="DA1795" s="28"/>
      <c r="DD1795" s="28"/>
    </row>
    <row r="1796" spans="47:108">
      <c r="AU1796" s="12"/>
      <c r="AV1796" s="12"/>
      <c r="AW1796" s="12"/>
      <c r="AX1796" s="12"/>
      <c r="BC1796" s="165"/>
      <c r="BD1796" s="161"/>
      <c r="BE1796" s="161"/>
      <c r="BF1796" s="161"/>
      <c r="BG1796" s="161"/>
      <c r="BH1796" s="28"/>
      <c r="BI1796" s="161"/>
      <c r="BJ1796" s="161"/>
      <c r="BK1796" s="161"/>
      <c r="BL1796" s="161"/>
      <c r="BO1796" s="161"/>
      <c r="BP1796" s="161"/>
      <c r="BQ1796" s="161"/>
      <c r="BR1796" s="161"/>
      <c r="BT1796" s="161"/>
      <c r="BU1796" s="161"/>
      <c r="BV1796" s="161"/>
      <c r="BW1796" s="161"/>
      <c r="CI1796" s="174"/>
      <c r="CL1796" s="28"/>
      <c r="CO1796" s="28"/>
      <c r="CX1796" s="174"/>
      <c r="DA1796" s="28"/>
      <c r="DD1796" s="28"/>
    </row>
    <row r="1797" spans="47:108">
      <c r="AU1797" s="12"/>
      <c r="AV1797" s="12"/>
      <c r="AW1797" s="12"/>
      <c r="AX1797" s="12"/>
      <c r="BC1797" s="165"/>
      <c r="BD1797" s="161"/>
      <c r="BE1797" s="161"/>
      <c r="BF1797" s="161"/>
      <c r="BG1797" s="161"/>
      <c r="BH1797" s="28"/>
      <c r="BI1797" s="161"/>
      <c r="BJ1797" s="161"/>
      <c r="BK1797" s="161"/>
      <c r="BL1797" s="161"/>
      <c r="BO1797" s="161"/>
      <c r="BP1797" s="161"/>
      <c r="BQ1797" s="161"/>
      <c r="BR1797" s="161"/>
      <c r="BT1797" s="161"/>
      <c r="BU1797" s="161"/>
      <c r="BV1797" s="161"/>
      <c r="BW1797" s="161"/>
      <c r="CI1797" s="174"/>
      <c r="CL1797" s="28"/>
      <c r="CO1797" s="28"/>
      <c r="CX1797" s="174"/>
      <c r="DA1797" s="28"/>
      <c r="DD1797" s="28"/>
    </row>
    <row r="1798" spans="47:108">
      <c r="AU1798" s="12"/>
      <c r="AV1798" s="12"/>
      <c r="AW1798" s="12"/>
      <c r="AX1798" s="12"/>
      <c r="BC1798" s="165"/>
      <c r="BD1798" s="161"/>
      <c r="BE1798" s="161"/>
      <c r="BF1798" s="161"/>
      <c r="BG1798" s="161"/>
      <c r="BH1798" s="28"/>
      <c r="BI1798" s="161"/>
      <c r="BJ1798" s="161"/>
      <c r="BK1798" s="161"/>
      <c r="BL1798" s="161"/>
      <c r="BO1798" s="161"/>
      <c r="BP1798" s="161"/>
      <c r="BQ1798" s="161"/>
      <c r="BR1798" s="161"/>
      <c r="BT1798" s="161"/>
      <c r="BU1798" s="161"/>
      <c r="BV1798" s="161"/>
      <c r="BW1798" s="161"/>
      <c r="CI1798" s="174"/>
      <c r="CL1798" s="28"/>
      <c r="CO1798" s="28"/>
      <c r="CX1798" s="174"/>
      <c r="DA1798" s="28"/>
      <c r="DD1798" s="28"/>
    </row>
    <row r="1799" spans="47:108">
      <c r="AU1799" s="12"/>
      <c r="AV1799" s="12"/>
      <c r="AW1799" s="12"/>
      <c r="AX1799" s="12"/>
      <c r="BC1799" s="165"/>
      <c r="BD1799" s="161"/>
      <c r="BE1799" s="161"/>
      <c r="BF1799" s="161"/>
      <c r="BG1799" s="161"/>
      <c r="BH1799" s="28"/>
      <c r="BI1799" s="161"/>
      <c r="BJ1799" s="161"/>
      <c r="BK1799" s="161"/>
      <c r="BL1799" s="161"/>
      <c r="BO1799" s="161"/>
      <c r="BP1799" s="161"/>
      <c r="BQ1799" s="161"/>
      <c r="BR1799" s="161"/>
      <c r="BT1799" s="161"/>
      <c r="BU1799" s="161"/>
      <c r="BV1799" s="161"/>
      <c r="BW1799" s="161"/>
      <c r="CI1799" s="174"/>
      <c r="CL1799" s="28"/>
      <c r="CO1799" s="28"/>
      <c r="CX1799" s="174"/>
      <c r="DA1799" s="28"/>
      <c r="DD1799" s="28"/>
    </row>
    <row r="1800" spans="47:108">
      <c r="AU1800" s="12"/>
      <c r="AV1800" s="12"/>
      <c r="AW1800" s="12"/>
      <c r="AX1800" s="12"/>
      <c r="BC1800" s="165"/>
      <c r="BD1800" s="161"/>
      <c r="BE1800" s="161"/>
      <c r="BF1800" s="161"/>
      <c r="BG1800" s="161"/>
      <c r="BH1800" s="28"/>
      <c r="BI1800" s="161"/>
      <c r="BJ1800" s="161"/>
      <c r="BK1800" s="161"/>
      <c r="BL1800" s="161"/>
      <c r="BO1800" s="161"/>
      <c r="BP1800" s="161"/>
      <c r="BQ1800" s="161"/>
      <c r="BR1800" s="161"/>
      <c r="BT1800" s="161"/>
      <c r="BU1800" s="161"/>
      <c r="BV1800" s="161"/>
      <c r="BW1800" s="161"/>
      <c r="CI1800" s="174"/>
      <c r="CL1800" s="28"/>
      <c r="CO1800" s="28"/>
      <c r="CX1800" s="174"/>
      <c r="DA1800" s="28"/>
      <c r="DD1800" s="28"/>
    </row>
    <row r="1801" spans="47:108">
      <c r="AU1801" s="12"/>
      <c r="AV1801" s="12"/>
      <c r="AW1801" s="12"/>
      <c r="AX1801" s="12"/>
      <c r="BC1801" s="165"/>
      <c r="BD1801" s="161"/>
      <c r="BE1801" s="161"/>
      <c r="BF1801" s="161"/>
      <c r="BG1801" s="161"/>
      <c r="BH1801" s="28"/>
      <c r="BI1801" s="161"/>
      <c r="BJ1801" s="161"/>
      <c r="BK1801" s="161"/>
      <c r="BL1801" s="161"/>
      <c r="BO1801" s="161"/>
      <c r="BP1801" s="161"/>
      <c r="BQ1801" s="161"/>
      <c r="BR1801" s="161"/>
      <c r="BT1801" s="161"/>
      <c r="BU1801" s="161"/>
      <c r="BV1801" s="161"/>
      <c r="BW1801" s="161"/>
      <c r="CI1801" s="174"/>
      <c r="CL1801" s="28"/>
      <c r="CO1801" s="28"/>
      <c r="CX1801" s="174"/>
      <c r="DA1801" s="28"/>
      <c r="DD1801" s="28"/>
    </row>
    <row r="1802" spans="47:108">
      <c r="AU1802" s="12"/>
      <c r="AV1802" s="12"/>
      <c r="AW1802" s="12"/>
      <c r="AX1802" s="12"/>
      <c r="BC1802" s="165"/>
      <c r="BD1802" s="161"/>
      <c r="BE1802" s="161"/>
      <c r="BF1802" s="161"/>
      <c r="BG1802" s="161"/>
      <c r="BH1802" s="28"/>
      <c r="BI1802" s="161"/>
      <c r="BJ1802" s="161"/>
      <c r="BK1802" s="161"/>
      <c r="BL1802" s="161"/>
      <c r="BO1802" s="161"/>
      <c r="BP1802" s="161"/>
      <c r="BQ1802" s="161"/>
      <c r="BR1802" s="161"/>
      <c r="BT1802" s="161"/>
      <c r="BU1802" s="161"/>
      <c r="BV1802" s="161"/>
      <c r="BW1802" s="161"/>
      <c r="CI1802" s="174"/>
      <c r="CL1802" s="28"/>
      <c r="CO1802" s="28"/>
      <c r="CX1802" s="174"/>
      <c r="DA1802" s="28"/>
      <c r="DD1802" s="28"/>
    </row>
    <row r="1803" spans="47:108">
      <c r="AU1803" s="12"/>
      <c r="AV1803" s="12"/>
      <c r="AW1803" s="12"/>
      <c r="AX1803" s="12"/>
      <c r="BC1803" s="165"/>
      <c r="BD1803" s="161"/>
      <c r="BE1803" s="161"/>
      <c r="BF1803" s="161"/>
      <c r="BG1803" s="161"/>
      <c r="BH1803" s="28"/>
      <c r="BI1803" s="161"/>
      <c r="BJ1803" s="161"/>
      <c r="BK1803" s="161"/>
      <c r="BL1803" s="161"/>
      <c r="BO1803" s="161"/>
      <c r="BP1803" s="161"/>
      <c r="BQ1803" s="161"/>
      <c r="BR1803" s="161"/>
      <c r="BT1803" s="161"/>
      <c r="BU1803" s="161"/>
      <c r="BV1803" s="161"/>
      <c r="BW1803" s="161"/>
      <c r="CI1803" s="174"/>
      <c r="CL1803" s="28"/>
      <c r="CO1803" s="28"/>
      <c r="CX1803" s="174"/>
      <c r="DA1803" s="28"/>
      <c r="DD1803" s="28"/>
    </row>
    <row r="1804" spans="47:108">
      <c r="AU1804" s="12"/>
      <c r="AV1804" s="12"/>
      <c r="AW1804" s="12"/>
      <c r="AX1804" s="12"/>
      <c r="BC1804" s="165"/>
      <c r="BD1804" s="161"/>
      <c r="BE1804" s="161"/>
      <c r="BF1804" s="161"/>
      <c r="BG1804" s="161"/>
      <c r="BH1804" s="28"/>
      <c r="BI1804" s="161"/>
      <c r="BJ1804" s="161"/>
      <c r="BK1804" s="161"/>
      <c r="BL1804" s="161"/>
      <c r="BO1804" s="161"/>
      <c r="BP1804" s="161"/>
      <c r="BQ1804" s="161"/>
      <c r="BR1804" s="161"/>
      <c r="BT1804" s="161"/>
      <c r="BU1804" s="161"/>
      <c r="BV1804" s="161"/>
      <c r="BW1804" s="161"/>
      <c r="CI1804" s="174"/>
      <c r="CL1804" s="28"/>
      <c r="CO1804" s="28"/>
      <c r="CX1804" s="174"/>
      <c r="DA1804" s="28"/>
      <c r="DD1804" s="28"/>
    </row>
    <row r="1805" spans="47:108">
      <c r="AU1805" s="12"/>
      <c r="AV1805" s="12"/>
      <c r="AW1805" s="12"/>
      <c r="AX1805" s="12"/>
      <c r="BC1805" s="165"/>
      <c r="BD1805" s="161"/>
      <c r="BE1805" s="161"/>
      <c r="BF1805" s="161"/>
      <c r="BG1805" s="161"/>
      <c r="BH1805" s="28"/>
      <c r="BI1805" s="161"/>
      <c r="BJ1805" s="161"/>
      <c r="BK1805" s="161"/>
      <c r="BL1805" s="161"/>
      <c r="BO1805" s="161"/>
      <c r="BP1805" s="161"/>
      <c r="BQ1805" s="161"/>
      <c r="BR1805" s="161"/>
      <c r="BT1805" s="161"/>
      <c r="BU1805" s="161"/>
      <c r="BV1805" s="161"/>
      <c r="BW1805" s="161"/>
      <c r="CI1805" s="174"/>
      <c r="CL1805" s="28"/>
      <c r="CO1805" s="28"/>
      <c r="CX1805" s="174"/>
      <c r="DA1805" s="28"/>
      <c r="DD1805" s="28"/>
    </row>
    <row r="1806" spans="47:108">
      <c r="AU1806" s="12"/>
      <c r="AV1806" s="12"/>
      <c r="AW1806" s="12"/>
      <c r="AX1806" s="12"/>
      <c r="BC1806" s="165"/>
      <c r="BD1806" s="161"/>
      <c r="BE1806" s="161"/>
      <c r="BF1806" s="161"/>
      <c r="BG1806" s="161"/>
      <c r="BH1806" s="28"/>
      <c r="BI1806" s="161"/>
      <c r="BJ1806" s="161"/>
      <c r="BK1806" s="161"/>
      <c r="BL1806" s="161"/>
      <c r="BO1806" s="161"/>
      <c r="BP1806" s="161"/>
      <c r="BQ1806" s="161"/>
      <c r="BR1806" s="161"/>
      <c r="BT1806" s="161"/>
      <c r="BU1806" s="161"/>
      <c r="BV1806" s="161"/>
      <c r="BW1806" s="161"/>
      <c r="CI1806" s="174"/>
      <c r="CL1806" s="28"/>
      <c r="CO1806" s="28"/>
      <c r="CX1806" s="174"/>
      <c r="DA1806" s="28"/>
      <c r="DD1806" s="28"/>
    </row>
    <row r="1807" spans="47:108">
      <c r="AU1807" s="12"/>
      <c r="AV1807" s="12"/>
      <c r="AW1807" s="12"/>
      <c r="AX1807" s="12"/>
      <c r="BC1807" s="165"/>
      <c r="BD1807" s="161"/>
      <c r="BE1807" s="161"/>
      <c r="BF1807" s="161"/>
      <c r="BG1807" s="161"/>
      <c r="BH1807" s="28"/>
      <c r="BI1807" s="161"/>
      <c r="BJ1807" s="161"/>
      <c r="BK1807" s="161"/>
      <c r="BL1807" s="161"/>
      <c r="BO1807" s="161"/>
      <c r="BP1807" s="161"/>
      <c r="BQ1807" s="161"/>
      <c r="BR1807" s="161"/>
      <c r="BT1807" s="161"/>
      <c r="BU1807" s="161"/>
      <c r="BV1807" s="161"/>
      <c r="BW1807" s="161"/>
      <c r="CI1807" s="174"/>
      <c r="CL1807" s="28"/>
      <c r="CO1807" s="28"/>
      <c r="CX1807" s="174"/>
      <c r="DA1807" s="28"/>
      <c r="DD1807" s="28"/>
    </row>
    <row r="1808" spans="47:108">
      <c r="AU1808" s="12"/>
      <c r="AV1808" s="12"/>
      <c r="AW1808" s="12"/>
      <c r="AX1808" s="12"/>
      <c r="BC1808" s="165"/>
      <c r="BD1808" s="161"/>
      <c r="BE1808" s="161"/>
      <c r="BF1808" s="161"/>
      <c r="BG1808" s="161"/>
      <c r="BH1808" s="28"/>
      <c r="BI1808" s="161"/>
      <c r="BJ1808" s="161"/>
      <c r="BK1808" s="161"/>
      <c r="BL1808" s="161"/>
      <c r="BO1808" s="161"/>
      <c r="BP1808" s="161"/>
      <c r="BQ1808" s="161"/>
      <c r="BR1808" s="161"/>
      <c r="BT1808" s="161"/>
      <c r="BU1808" s="161"/>
      <c r="BV1808" s="161"/>
      <c r="BW1808" s="161"/>
      <c r="CI1808" s="174"/>
      <c r="CL1808" s="28"/>
      <c r="CO1808" s="28"/>
      <c r="CX1808" s="174"/>
      <c r="DA1808" s="28"/>
      <c r="DD1808" s="28"/>
    </row>
    <row r="1809" spans="47:108">
      <c r="AU1809" s="12"/>
      <c r="AV1809" s="12"/>
      <c r="AW1809" s="12"/>
      <c r="AX1809" s="12"/>
      <c r="BC1809" s="165"/>
      <c r="BD1809" s="161"/>
      <c r="BE1809" s="161"/>
      <c r="BF1809" s="161"/>
      <c r="BG1809" s="161"/>
      <c r="BH1809" s="28"/>
      <c r="BI1809" s="161"/>
      <c r="BJ1809" s="161"/>
      <c r="BK1809" s="161"/>
      <c r="BL1809" s="161"/>
      <c r="BO1809" s="161"/>
      <c r="BP1809" s="161"/>
      <c r="BQ1809" s="161"/>
      <c r="BR1809" s="161"/>
      <c r="BT1809" s="161"/>
      <c r="BU1809" s="161"/>
      <c r="BV1809" s="161"/>
      <c r="BW1809" s="161"/>
      <c r="CI1809" s="174"/>
      <c r="CL1809" s="28"/>
      <c r="CO1809" s="28"/>
      <c r="CX1809" s="174"/>
      <c r="DA1809" s="28"/>
      <c r="DD1809" s="28"/>
    </row>
    <row r="1810" spans="47:108">
      <c r="AU1810" s="12"/>
      <c r="AV1810" s="12"/>
      <c r="AW1810" s="12"/>
      <c r="AX1810" s="12"/>
      <c r="BC1810" s="165"/>
      <c r="BD1810" s="161"/>
      <c r="BE1810" s="161"/>
      <c r="BF1810" s="161"/>
      <c r="BG1810" s="161"/>
      <c r="BH1810" s="28"/>
      <c r="BI1810" s="161"/>
      <c r="BJ1810" s="161"/>
      <c r="BK1810" s="161"/>
      <c r="BL1810" s="161"/>
      <c r="BO1810" s="161"/>
      <c r="BP1810" s="161"/>
      <c r="BQ1810" s="161"/>
      <c r="BR1810" s="161"/>
      <c r="BT1810" s="161"/>
      <c r="BU1810" s="161"/>
      <c r="BV1810" s="161"/>
      <c r="BW1810" s="161"/>
      <c r="CI1810" s="174"/>
      <c r="CL1810" s="28"/>
      <c r="CO1810" s="28"/>
      <c r="CX1810" s="174"/>
      <c r="DA1810" s="28"/>
      <c r="DD1810" s="28"/>
    </row>
    <row r="1811" spans="47:108">
      <c r="AU1811" s="12"/>
      <c r="AV1811" s="12"/>
      <c r="AW1811" s="12"/>
      <c r="AX1811" s="12"/>
      <c r="BC1811" s="165"/>
      <c r="BD1811" s="161"/>
      <c r="BE1811" s="161"/>
      <c r="BF1811" s="161"/>
      <c r="BG1811" s="161"/>
      <c r="BH1811" s="28"/>
      <c r="BI1811" s="161"/>
      <c r="BJ1811" s="161"/>
      <c r="BK1811" s="161"/>
      <c r="BL1811" s="161"/>
      <c r="BO1811" s="161"/>
      <c r="BP1811" s="161"/>
      <c r="BQ1811" s="161"/>
      <c r="BR1811" s="161"/>
      <c r="BT1811" s="161"/>
      <c r="BU1811" s="161"/>
      <c r="BV1811" s="161"/>
      <c r="BW1811" s="161"/>
      <c r="CI1811" s="174"/>
      <c r="CL1811" s="28"/>
      <c r="CO1811" s="28"/>
      <c r="CX1811" s="174"/>
      <c r="DA1811" s="28"/>
      <c r="DD1811" s="28"/>
    </row>
    <row r="1812" spans="47:108">
      <c r="AU1812" s="12"/>
      <c r="AV1812" s="12"/>
      <c r="AW1812" s="12"/>
      <c r="AX1812" s="12"/>
      <c r="BC1812" s="165"/>
      <c r="BD1812" s="161"/>
      <c r="BE1812" s="161"/>
      <c r="BF1812" s="161"/>
      <c r="BG1812" s="161"/>
      <c r="BH1812" s="28"/>
      <c r="BI1812" s="161"/>
      <c r="BJ1812" s="161"/>
      <c r="BK1812" s="161"/>
      <c r="BL1812" s="161"/>
      <c r="BO1812" s="161"/>
      <c r="BP1812" s="161"/>
      <c r="BQ1812" s="161"/>
      <c r="BR1812" s="161"/>
      <c r="BT1812" s="161"/>
      <c r="BU1812" s="161"/>
      <c r="BV1812" s="161"/>
      <c r="BW1812" s="161"/>
      <c r="CI1812" s="174"/>
      <c r="CL1812" s="28"/>
      <c r="CO1812" s="28"/>
      <c r="CX1812" s="174"/>
      <c r="DA1812" s="28"/>
      <c r="DD1812" s="28"/>
    </row>
    <row r="1813" spans="47:108">
      <c r="AU1813" s="12"/>
      <c r="AV1813" s="12"/>
      <c r="AW1813" s="12"/>
      <c r="AX1813" s="12"/>
      <c r="BC1813" s="165"/>
      <c r="BD1813" s="161"/>
      <c r="BE1813" s="161"/>
      <c r="BF1813" s="161"/>
      <c r="BG1813" s="161"/>
      <c r="BH1813" s="28"/>
      <c r="BI1813" s="161"/>
      <c r="BJ1813" s="161"/>
      <c r="BK1813" s="161"/>
      <c r="BL1813" s="161"/>
      <c r="BO1813" s="161"/>
      <c r="BP1813" s="161"/>
      <c r="BQ1813" s="161"/>
      <c r="BR1813" s="161"/>
      <c r="BT1813" s="161"/>
      <c r="BU1813" s="161"/>
      <c r="BV1813" s="161"/>
      <c r="BW1813" s="161"/>
      <c r="CI1813" s="174"/>
      <c r="CL1813" s="28"/>
      <c r="CO1813" s="28"/>
      <c r="CX1813" s="174"/>
      <c r="DA1813" s="28"/>
      <c r="DD1813" s="28"/>
    </row>
    <row r="1814" spans="47:108">
      <c r="AU1814" s="12"/>
      <c r="AV1814" s="12"/>
      <c r="AW1814" s="12"/>
      <c r="AX1814" s="12"/>
      <c r="BC1814" s="165"/>
      <c r="BD1814" s="161"/>
      <c r="BE1814" s="161"/>
      <c r="BF1814" s="161"/>
      <c r="BG1814" s="161"/>
      <c r="BH1814" s="28"/>
      <c r="BI1814" s="161"/>
      <c r="BJ1814" s="161"/>
      <c r="BK1814" s="161"/>
      <c r="BL1814" s="161"/>
      <c r="BO1814" s="161"/>
      <c r="BP1814" s="161"/>
      <c r="BQ1814" s="161"/>
      <c r="BR1814" s="161"/>
      <c r="BT1814" s="161"/>
      <c r="BU1814" s="161"/>
      <c r="BV1814" s="161"/>
      <c r="BW1814" s="161"/>
      <c r="CI1814" s="174"/>
      <c r="CL1814" s="28"/>
      <c r="CO1814" s="28"/>
      <c r="CX1814" s="174"/>
      <c r="DA1814" s="28"/>
      <c r="DD1814" s="28"/>
    </row>
    <row r="1815" spans="47:108">
      <c r="AU1815" s="12"/>
      <c r="AV1815" s="12"/>
      <c r="AW1815" s="12"/>
      <c r="AX1815" s="12"/>
      <c r="BC1815" s="165"/>
      <c r="BD1815" s="161"/>
      <c r="BE1815" s="161"/>
      <c r="BF1815" s="161"/>
      <c r="BG1815" s="161"/>
      <c r="BH1815" s="28"/>
      <c r="BI1815" s="161"/>
      <c r="BJ1815" s="161"/>
      <c r="BK1815" s="161"/>
      <c r="BL1815" s="161"/>
      <c r="BO1815" s="161"/>
      <c r="BP1815" s="161"/>
      <c r="BQ1815" s="161"/>
      <c r="BR1815" s="161"/>
      <c r="BT1815" s="161"/>
      <c r="BU1815" s="161"/>
      <c r="BV1815" s="161"/>
      <c r="BW1815" s="161"/>
      <c r="CI1815" s="174"/>
      <c r="CL1815" s="28"/>
      <c r="CO1815" s="28"/>
      <c r="CX1815" s="174"/>
      <c r="DA1815" s="28"/>
      <c r="DD1815" s="28"/>
    </row>
    <row r="1816" spans="47:108">
      <c r="AU1816" s="12"/>
      <c r="AV1816" s="12"/>
      <c r="AW1816" s="12"/>
      <c r="AX1816" s="12"/>
      <c r="BC1816" s="165"/>
      <c r="BD1816" s="161"/>
      <c r="BE1816" s="161"/>
      <c r="BF1816" s="161"/>
      <c r="BG1816" s="161"/>
      <c r="BH1816" s="28"/>
      <c r="BI1816" s="161"/>
      <c r="BJ1816" s="161"/>
      <c r="BK1816" s="161"/>
      <c r="BL1816" s="161"/>
      <c r="BO1816" s="161"/>
      <c r="BP1816" s="161"/>
      <c r="BQ1816" s="161"/>
      <c r="BR1816" s="161"/>
      <c r="BT1816" s="161"/>
      <c r="BU1816" s="161"/>
      <c r="BV1816" s="161"/>
      <c r="BW1816" s="161"/>
      <c r="CI1816" s="174"/>
      <c r="CL1816" s="28"/>
      <c r="CO1816" s="28"/>
      <c r="CX1816" s="174"/>
      <c r="DA1816" s="28"/>
      <c r="DD1816" s="28"/>
    </row>
    <row r="1817" spans="47:108">
      <c r="AU1817" s="12"/>
      <c r="AV1817" s="12"/>
      <c r="AW1817" s="12"/>
      <c r="AX1817" s="12"/>
      <c r="BC1817" s="165"/>
      <c r="BD1817" s="161"/>
      <c r="BE1817" s="161"/>
      <c r="BF1817" s="161"/>
      <c r="BG1817" s="161"/>
      <c r="BH1817" s="28"/>
      <c r="BI1817" s="161"/>
      <c r="BJ1817" s="161"/>
      <c r="BK1817" s="161"/>
      <c r="BL1817" s="161"/>
      <c r="BO1817" s="161"/>
      <c r="BP1817" s="161"/>
      <c r="BQ1817" s="161"/>
      <c r="BR1817" s="161"/>
      <c r="BT1817" s="161"/>
      <c r="BU1817" s="161"/>
      <c r="BV1817" s="161"/>
      <c r="BW1817" s="161"/>
      <c r="CI1817" s="174"/>
      <c r="CL1817" s="28"/>
      <c r="CO1817" s="28"/>
      <c r="CX1817" s="174"/>
      <c r="DA1817" s="28"/>
      <c r="DD1817" s="28"/>
    </row>
    <row r="1818" spans="47:108">
      <c r="AU1818" s="12"/>
      <c r="AV1818" s="12"/>
      <c r="AW1818" s="12"/>
      <c r="AX1818" s="12"/>
      <c r="BC1818" s="165"/>
      <c r="BD1818" s="161"/>
      <c r="BE1818" s="161"/>
      <c r="BF1818" s="161"/>
      <c r="BG1818" s="161"/>
      <c r="BH1818" s="28"/>
      <c r="BI1818" s="161"/>
      <c r="BJ1818" s="161"/>
      <c r="BK1818" s="161"/>
      <c r="BL1818" s="161"/>
      <c r="BO1818" s="161"/>
      <c r="BP1818" s="161"/>
      <c r="BQ1818" s="161"/>
      <c r="BR1818" s="161"/>
      <c r="BT1818" s="161"/>
      <c r="BU1818" s="161"/>
      <c r="BV1818" s="161"/>
      <c r="BW1818" s="161"/>
      <c r="CI1818" s="174"/>
      <c r="CL1818" s="28"/>
      <c r="CO1818" s="28"/>
      <c r="CX1818" s="174"/>
      <c r="DA1818" s="28"/>
      <c r="DD1818" s="28"/>
    </row>
    <row r="1819" spans="47:108">
      <c r="AU1819" s="12"/>
      <c r="AV1819" s="12"/>
      <c r="AW1819" s="12"/>
      <c r="AX1819" s="12"/>
      <c r="BC1819" s="165"/>
      <c r="BD1819" s="161"/>
      <c r="BE1819" s="161"/>
      <c r="BF1819" s="161"/>
      <c r="BG1819" s="161"/>
      <c r="BH1819" s="28"/>
      <c r="BI1819" s="161"/>
      <c r="BJ1819" s="161"/>
      <c r="BK1819" s="161"/>
      <c r="BL1819" s="161"/>
      <c r="BO1819" s="161"/>
      <c r="BP1819" s="161"/>
      <c r="BQ1819" s="161"/>
      <c r="BR1819" s="161"/>
      <c r="BT1819" s="161"/>
      <c r="BU1819" s="161"/>
      <c r="BV1819" s="161"/>
      <c r="BW1819" s="161"/>
      <c r="CI1819" s="174"/>
      <c r="CL1819" s="28"/>
      <c r="CO1819" s="28"/>
      <c r="CX1819" s="174"/>
      <c r="DA1819" s="28"/>
      <c r="DD1819" s="28"/>
    </row>
    <row r="1820" spans="47:108">
      <c r="AU1820" s="12"/>
      <c r="AV1820" s="12"/>
      <c r="AW1820" s="12"/>
      <c r="AX1820" s="12"/>
      <c r="BC1820" s="165"/>
      <c r="BD1820" s="161"/>
      <c r="BE1820" s="161"/>
      <c r="BF1820" s="161"/>
      <c r="BG1820" s="161"/>
      <c r="BH1820" s="28"/>
      <c r="BI1820" s="161"/>
      <c r="BJ1820" s="161"/>
      <c r="BK1820" s="161"/>
      <c r="BL1820" s="161"/>
      <c r="BO1820" s="161"/>
      <c r="BP1820" s="161"/>
      <c r="BQ1820" s="161"/>
      <c r="BR1820" s="161"/>
      <c r="BT1820" s="161"/>
      <c r="BU1820" s="161"/>
      <c r="BV1820" s="161"/>
      <c r="BW1820" s="161"/>
      <c r="CI1820" s="174"/>
      <c r="CL1820" s="28"/>
      <c r="CO1820" s="28"/>
      <c r="CX1820" s="174"/>
      <c r="DA1820" s="28"/>
      <c r="DD1820" s="28"/>
    </row>
    <row r="1821" spans="47:108">
      <c r="AU1821" s="12"/>
      <c r="AV1821" s="12"/>
      <c r="AW1821" s="12"/>
      <c r="AX1821" s="12"/>
      <c r="BC1821" s="165"/>
      <c r="BD1821" s="161"/>
      <c r="BE1821" s="161"/>
      <c r="BF1821" s="161"/>
      <c r="BG1821" s="161"/>
      <c r="BH1821" s="28"/>
      <c r="BI1821" s="161"/>
      <c r="BJ1821" s="161"/>
      <c r="BK1821" s="161"/>
      <c r="BL1821" s="161"/>
      <c r="BO1821" s="161"/>
      <c r="BP1821" s="161"/>
      <c r="BQ1821" s="161"/>
      <c r="BR1821" s="161"/>
      <c r="BT1821" s="161"/>
      <c r="BU1821" s="161"/>
      <c r="BV1821" s="161"/>
      <c r="BW1821" s="161"/>
      <c r="CI1821" s="174"/>
      <c r="CL1821" s="28"/>
      <c r="CO1821" s="28"/>
      <c r="CX1821" s="174"/>
      <c r="DA1821" s="28"/>
      <c r="DD1821" s="28"/>
    </row>
    <row r="1822" spans="47:108">
      <c r="AU1822" s="12"/>
      <c r="AV1822" s="12"/>
      <c r="AW1822" s="12"/>
      <c r="AX1822" s="12"/>
      <c r="BC1822" s="165"/>
      <c r="BD1822" s="161"/>
      <c r="BE1822" s="161"/>
      <c r="BF1822" s="161"/>
      <c r="BG1822" s="161"/>
      <c r="BH1822" s="28"/>
      <c r="BI1822" s="161"/>
      <c r="BJ1822" s="161"/>
      <c r="BK1822" s="161"/>
      <c r="BL1822" s="161"/>
      <c r="BO1822" s="161"/>
      <c r="BP1822" s="161"/>
      <c r="BQ1822" s="161"/>
      <c r="BR1822" s="161"/>
      <c r="BT1822" s="161"/>
      <c r="BU1822" s="161"/>
      <c r="BV1822" s="161"/>
      <c r="BW1822" s="161"/>
      <c r="CI1822" s="174"/>
      <c r="CL1822" s="28"/>
      <c r="CO1822" s="28"/>
      <c r="CX1822" s="174"/>
      <c r="DA1822" s="28"/>
      <c r="DD1822" s="28"/>
    </row>
    <row r="1823" spans="47:108">
      <c r="AU1823" s="12"/>
      <c r="AV1823" s="12"/>
      <c r="AW1823" s="12"/>
      <c r="AX1823" s="12"/>
      <c r="BC1823" s="165"/>
      <c r="BD1823" s="161"/>
      <c r="BE1823" s="161"/>
      <c r="BF1823" s="161"/>
      <c r="BG1823" s="161"/>
      <c r="BH1823" s="28"/>
      <c r="BI1823" s="161"/>
      <c r="BJ1823" s="161"/>
      <c r="BK1823" s="161"/>
      <c r="BL1823" s="161"/>
      <c r="BO1823" s="161"/>
      <c r="BP1823" s="161"/>
      <c r="BQ1823" s="161"/>
      <c r="BR1823" s="161"/>
      <c r="BT1823" s="161"/>
      <c r="BU1823" s="161"/>
      <c r="BV1823" s="161"/>
      <c r="BW1823" s="161"/>
      <c r="CI1823" s="174"/>
      <c r="CL1823" s="28"/>
      <c r="CO1823" s="28"/>
      <c r="CX1823" s="174"/>
      <c r="DA1823" s="28"/>
      <c r="DD1823" s="28"/>
    </row>
    <row r="1824" spans="47:108">
      <c r="AU1824" s="12"/>
      <c r="AV1824" s="12"/>
      <c r="AW1824" s="12"/>
      <c r="AX1824" s="12"/>
      <c r="BC1824" s="165"/>
      <c r="BD1824" s="161"/>
      <c r="BE1824" s="161"/>
      <c r="BF1824" s="161"/>
      <c r="BG1824" s="161"/>
      <c r="BH1824" s="28"/>
      <c r="BI1824" s="161"/>
      <c r="BJ1824" s="161"/>
      <c r="BK1824" s="161"/>
      <c r="BL1824" s="161"/>
      <c r="BO1824" s="161"/>
      <c r="BP1824" s="161"/>
      <c r="BQ1824" s="161"/>
      <c r="BR1824" s="161"/>
      <c r="BT1824" s="161"/>
      <c r="BU1824" s="161"/>
      <c r="BV1824" s="161"/>
      <c r="BW1824" s="161"/>
      <c r="CI1824" s="174"/>
      <c r="CL1824" s="28"/>
      <c r="CO1824" s="28"/>
      <c r="CX1824" s="174"/>
      <c r="DA1824" s="28"/>
      <c r="DD1824" s="28"/>
    </row>
    <row r="1825" spans="47:108">
      <c r="AU1825" s="12"/>
      <c r="AV1825" s="12"/>
      <c r="AW1825" s="12"/>
      <c r="AX1825" s="12"/>
      <c r="BC1825" s="165"/>
      <c r="BD1825" s="161"/>
      <c r="BE1825" s="161"/>
      <c r="BF1825" s="161"/>
      <c r="BG1825" s="161"/>
      <c r="BH1825" s="28"/>
      <c r="BI1825" s="161"/>
      <c r="BJ1825" s="161"/>
      <c r="BK1825" s="161"/>
      <c r="BL1825" s="161"/>
      <c r="BO1825" s="161"/>
      <c r="BP1825" s="161"/>
      <c r="BQ1825" s="161"/>
      <c r="BR1825" s="161"/>
      <c r="BT1825" s="161"/>
      <c r="BU1825" s="161"/>
      <c r="BV1825" s="161"/>
      <c r="BW1825" s="161"/>
      <c r="CI1825" s="174"/>
      <c r="CL1825" s="28"/>
      <c r="CO1825" s="28"/>
      <c r="CX1825" s="174"/>
      <c r="DA1825" s="28"/>
      <c r="DD1825" s="28"/>
    </row>
    <row r="1826" spans="47:108">
      <c r="AU1826" s="12"/>
      <c r="AV1826" s="12"/>
      <c r="AW1826" s="12"/>
      <c r="AX1826" s="12"/>
      <c r="BC1826" s="165"/>
      <c r="BD1826" s="161"/>
      <c r="BE1826" s="161"/>
      <c r="BF1826" s="161"/>
      <c r="BG1826" s="161"/>
      <c r="BH1826" s="28"/>
      <c r="BI1826" s="161"/>
      <c r="BJ1826" s="161"/>
      <c r="BK1826" s="161"/>
      <c r="BL1826" s="161"/>
      <c r="BO1826" s="161"/>
      <c r="BP1826" s="161"/>
      <c r="BQ1826" s="161"/>
      <c r="BR1826" s="161"/>
      <c r="BT1826" s="161"/>
      <c r="BU1826" s="161"/>
      <c r="BV1826" s="161"/>
      <c r="BW1826" s="161"/>
      <c r="CI1826" s="174"/>
      <c r="CL1826" s="28"/>
      <c r="CO1826" s="28"/>
      <c r="CX1826" s="174"/>
      <c r="DA1826" s="28"/>
      <c r="DD1826" s="28"/>
    </row>
    <row r="1827" spans="47:108">
      <c r="AU1827" s="12"/>
      <c r="AV1827" s="12"/>
      <c r="AW1827" s="12"/>
      <c r="AX1827" s="12"/>
      <c r="BC1827" s="165"/>
      <c r="BD1827" s="161"/>
      <c r="BE1827" s="161"/>
      <c r="BF1827" s="161"/>
      <c r="BG1827" s="161"/>
      <c r="BH1827" s="28"/>
      <c r="BI1827" s="161"/>
      <c r="BJ1827" s="161"/>
      <c r="BK1827" s="161"/>
      <c r="BL1827" s="161"/>
      <c r="BO1827" s="161"/>
      <c r="BP1827" s="161"/>
      <c r="BQ1827" s="161"/>
      <c r="BR1827" s="161"/>
      <c r="BT1827" s="161"/>
      <c r="BU1827" s="161"/>
      <c r="BV1827" s="161"/>
      <c r="BW1827" s="161"/>
      <c r="CI1827" s="174"/>
      <c r="CL1827" s="28"/>
      <c r="CO1827" s="28"/>
      <c r="CX1827" s="174"/>
      <c r="DA1827" s="28"/>
      <c r="DD1827" s="28"/>
    </row>
    <row r="1828" spans="47:108">
      <c r="AU1828" s="12"/>
      <c r="AV1828" s="12"/>
      <c r="AW1828" s="12"/>
      <c r="AX1828" s="12"/>
      <c r="BC1828" s="165"/>
      <c r="BD1828" s="161"/>
      <c r="BE1828" s="161"/>
      <c r="BF1828" s="161"/>
      <c r="BG1828" s="161"/>
      <c r="BH1828" s="28"/>
      <c r="BI1828" s="161"/>
      <c r="BJ1828" s="161"/>
      <c r="BK1828" s="161"/>
      <c r="BL1828" s="161"/>
      <c r="BO1828" s="161"/>
      <c r="BP1828" s="161"/>
      <c r="BQ1828" s="161"/>
      <c r="BR1828" s="161"/>
      <c r="BT1828" s="161"/>
      <c r="BU1828" s="161"/>
      <c r="BV1828" s="161"/>
      <c r="BW1828" s="161"/>
      <c r="CI1828" s="174"/>
      <c r="CL1828" s="28"/>
      <c r="CO1828" s="28"/>
      <c r="CX1828" s="174"/>
      <c r="DA1828" s="28"/>
      <c r="DD1828" s="28"/>
    </row>
    <row r="1829" spans="47:108">
      <c r="AU1829" s="12"/>
      <c r="AV1829" s="12"/>
      <c r="AW1829" s="12"/>
      <c r="AX1829" s="12"/>
      <c r="BC1829" s="165"/>
      <c r="BD1829" s="161"/>
      <c r="BE1829" s="161"/>
      <c r="BF1829" s="161"/>
      <c r="BG1829" s="161"/>
      <c r="BH1829" s="28"/>
      <c r="BI1829" s="161"/>
      <c r="BJ1829" s="161"/>
      <c r="BK1829" s="161"/>
      <c r="BL1829" s="161"/>
      <c r="BO1829" s="161"/>
      <c r="BP1829" s="161"/>
      <c r="BQ1829" s="161"/>
      <c r="BR1829" s="161"/>
      <c r="BT1829" s="161"/>
      <c r="BU1829" s="161"/>
      <c r="BV1829" s="161"/>
      <c r="BW1829" s="161"/>
      <c r="CI1829" s="174"/>
      <c r="CL1829" s="28"/>
      <c r="CO1829" s="28"/>
      <c r="CX1829" s="174"/>
      <c r="DA1829" s="28"/>
      <c r="DD1829" s="28"/>
    </row>
    <row r="1830" spans="47:108">
      <c r="AU1830" s="12"/>
      <c r="AV1830" s="12"/>
      <c r="AW1830" s="12"/>
      <c r="AX1830" s="12"/>
      <c r="BC1830" s="165"/>
      <c r="BD1830" s="161"/>
      <c r="BE1830" s="161"/>
      <c r="BF1830" s="161"/>
      <c r="BG1830" s="161"/>
      <c r="BH1830" s="28"/>
      <c r="BI1830" s="161"/>
      <c r="BJ1830" s="161"/>
      <c r="BK1830" s="161"/>
      <c r="BL1830" s="161"/>
      <c r="BO1830" s="161"/>
      <c r="BP1830" s="161"/>
      <c r="BQ1830" s="161"/>
      <c r="BR1830" s="161"/>
      <c r="BT1830" s="161"/>
      <c r="BU1830" s="161"/>
      <c r="BV1830" s="161"/>
      <c r="BW1830" s="161"/>
      <c r="CI1830" s="174"/>
      <c r="CL1830" s="28"/>
      <c r="CO1830" s="28"/>
      <c r="CX1830" s="174"/>
      <c r="DA1830" s="28"/>
      <c r="DD1830" s="28"/>
    </row>
    <row r="1831" spans="47:108">
      <c r="AU1831" s="12"/>
      <c r="AV1831" s="12"/>
      <c r="AW1831" s="12"/>
      <c r="AX1831" s="12"/>
      <c r="BC1831" s="165"/>
      <c r="BD1831" s="161"/>
      <c r="BE1831" s="161"/>
      <c r="BF1831" s="161"/>
      <c r="BG1831" s="161"/>
      <c r="BH1831" s="28"/>
      <c r="BI1831" s="161"/>
      <c r="BJ1831" s="161"/>
      <c r="BK1831" s="161"/>
      <c r="BL1831" s="161"/>
      <c r="BO1831" s="161"/>
      <c r="BP1831" s="161"/>
      <c r="BQ1831" s="161"/>
      <c r="BR1831" s="161"/>
      <c r="BT1831" s="161"/>
      <c r="BU1831" s="161"/>
      <c r="BV1831" s="161"/>
      <c r="BW1831" s="161"/>
      <c r="CI1831" s="174"/>
      <c r="CL1831" s="28"/>
      <c r="CO1831" s="28"/>
      <c r="CX1831" s="174"/>
      <c r="DA1831" s="28"/>
      <c r="DD1831" s="28"/>
    </row>
    <row r="1832" spans="47:108">
      <c r="AU1832" s="12"/>
      <c r="AV1832" s="12"/>
      <c r="AW1832" s="12"/>
      <c r="AX1832" s="12"/>
      <c r="BC1832" s="165"/>
      <c r="BD1832" s="161"/>
      <c r="BE1832" s="161"/>
      <c r="BF1832" s="161"/>
      <c r="BG1832" s="161"/>
      <c r="BH1832" s="28"/>
      <c r="BI1832" s="161"/>
      <c r="BJ1832" s="161"/>
      <c r="BK1832" s="161"/>
      <c r="BL1832" s="161"/>
      <c r="BO1832" s="161"/>
      <c r="BP1832" s="161"/>
      <c r="BQ1832" s="161"/>
      <c r="BR1832" s="161"/>
      <c r="BT1832" s="161"/>
      <c r="BU1832" s="161"/>
      <c r="BV1832" s="161"/>
      <c r="BW1832" s="161"/>
      <c r="CI1832" s="174"/>
      <c r="CL1832" s="28"/>
      <c r="CO1832" s="28"/>
      <c r="CX1832" s="174"/>
      <c r="DA1832" s="28"/>
      <c r="DD1832" s="28"/>
    </row>
    <row r="1833" spans="47:108">
      <c r="AU1833" s="12"/>
      <c r="AV1833" s="12"/>
      <c r="AW1833" s="12"/>
      <c r="AX1833" s="12"/>
      <c r="BC1833" s="165"/>
      <c r="BD1833" s="161"/>
      <c r="BE1833" s="161"/>
      <c r="BF1833" s="161"/>
      <c r="BG1833" s="161"/>
      <c r="BH1833" s="28"/>
      <c r="BI1833" s="161"/>
      <c r="BJ1833" s="161"/>
      <c r="BK1833" s="161"/>
      <c r="BL1833" s="161"/>
      <c r="BO1833" s="161"/>
      <c r="BP1833" s="161"/>
      <c r="BQ1833" s="161"/>
      <c r="BR1833" s="161"/>
      <c r="BT1833" s="161"/>
      <c r="BU1833" s="161"/>
      <c r="BV1833" s="161"/>
      <c r="BW1833" s="161"/>
      <c r="CI1833" s="174"/>
      <c r="CL1833" s="28"/>
      <c r="CO1833" s="28"/>
      <c r="CX1833" s="174"/>
      <c r="DA1833" s="28"/>
      <c r="DD1833" s="28"/>
    </row>
    <row r="1834" spans="47:108">
      <c r="AU1834" s="12"/>
      <c r="AV1834" s="12"/>
      <c r="AW1834" s="12"/>
      <c r="AX1834" s="12"/>
      <c r="BC1834" s="165"/>
      <c r="BD1834" s="161"/>
      <c r="BE1834" s="161"/>
      <c r="BF1834" s="161"/>
      <c r="BG1834" s="161"/>
      <c r="BH1834" s="28"/>
      <c r="BI1834" s="161"/>
      <c r="BJ1834" s="161"/>
      <c r="BK1834" s="161"/>
      <c r="BL1834" s="161"/>
      <c r="BO1834" s="161"/>
      <c r="BP1834" s="161"/>
      <c r="BQ1834" s="161"/>
      <c r="BR1834" s="161"/>
      <c r="BT1834" s="161"/>
      <c r="BU1834" s="161"/>
      <c r="BV1834" s="161"/>
      <c r="BW1834" s="161"/>
      <c r="CI1834" s="174"/>
      <c r="CL1834" s="28"/>
      <c r="CO1834" s="28"/>
      <c r="CX1834" s="174"/>
      <c r="DA1834" s="28"/>
      <c r="DD1834" s="28"/>
    </row>
    <row r="1835" spans="47:108">
      <c r="AU1835" s="12"/>
      <c r="AV1835" s="12"/>
      <c r="AW1835" s="12"/>
      <c r="AX1835" s="12"/>
      <c r="BC1835" s="165"/>
      <c r="BD1835" s="161"/>
      <c r="BE1835" s="161"/>
      <c r="BF1835" s="161"/>
      <c r="BG1835" s="161"/>
      <c r="BH1835" s="28"/>
      <c r="BI1835" s="161"/>
      <c r="BJ1835" s="161"/>
      <c r="BK1835" s="161"/>
      <c r="BL1835" s="161"/>
      <c r="BO1835" s="161"/>
      <c r="BP1835" s="161"/>
      <c r="BQ1835" s="161"/>
      <c r="BR1835" s="161"/>
      <c r="BT1835" s="161"/>
      <c r="BU1835" s="161"/>
      <c r="BV1835" s="161"/>
      <c r="BW1835" s="161"/>
      <c r="CI1835" s="174"/>
      <c r="CL1835" s="28"/>
      <c r="CO1835" s="28"/>
      <c r="CX1835" s="174"/>
      <c r="DA1835" s="28"/>
      <c r="DD1835" s="28"/>
    </row>
    <row r="1836" spans="47:108">
      <c r="AU1836" s="12"/>
      <c r="AV1836" s="12"/>
      <c r="AW1836" s="12"/>
      <c r="AX1836" s="12"/>
      <c r="BC1836" s="165"/>
      <c r="BD1836" s="161"/>
      <c r="BE1836" s="161"/>
      <c r="BF1836" s="161"/>
      <c r="BG1836" s="161"/>
      <c r="BH1836" s="28"/>
      <c r="BI1836" s="161"/>
      <c r="BJ1836" s="161"/>
      <c r="BK1836" s="161"/>
      <c r="BL1836" s="161"/>
      <c r="BO1836" s="161"/>
      <c r="BP1836" s="161"/>
      <c r="BQ1836" s="161"/>
      <c r="BR1836" s="161"/>
      <c r="BT1836" s="161"/>
      <c r="BU1836" s="161"/>
      <c r="BV1836" s="161"/>
      <c r="BW1836" s="161"/>
      <c r="CI1836" s="174"/>
      <c r="CL1836" s="28"/>
      <c r="CO1836" s="28"/>
      <c r="CX1836" s="174"/>
      <c r="DA1836" s="28"/>
      <c r="DD1836" s="28"/>
    </row>
    <row r="1837" spans="47:108">
      <c r="AU1837" s="12"/>
      <c r="AV1837" s="12"/>
      <c r="AW1837" s="12"/>
      <c r="AX1837" s="12"/>
      <c r="BC1837" s="165"/>
      <c r="BD1837" s="161"/>
      <c r="BE1837" s="161"/>
      <c r="BF1837" s="161"/>
      <c r="BG1837" s="161"/>
      <c r="BH1837" s="28"/>
      <c r="BI1837" s="161"/>
      <c r="BJ1837" s="161"/>
      <c r="BK1837" s="161"/>
      <c r="BL1837" s="161"/>
      <c r="BO1837" s="161"/>
      <c r="BP1837" s="161"/>
      <c r="BQ1837" s="161"/>
      <c r="BR1837" s="161"/>
      <c r="BT1837" s="161"/>
      <c r="BU1837" s="161"/>
      <c r="BV1837" s="161"/>
      <c r="BW1837" s="161"/>
      <c r="CI1837" s="174"/>
      <c r="CL1837" s="28"/>
      <c r="CO1837" s="28"/>
      <c r="CX1837" s="174"/>
      <c r="DA1837" s="28"/>
      <c r="DD1837" s="28"/>
    </row>
    <row r="1838" spans="47:108">
      <c r="AU1838" s="12"/>
      <c r="AV1838" s="12"/>
      <c r="AW1838" s="12"/>
      <c r="AX1838" s="12"/>
      <c r="BC1838" s="165"/>
      <c r="BD1838" s="161"/>
      <c r="BE1838" s="161"/>
      <c r="BF1838" s="161"/>
      <c r="BG1838" s="161"/>
      <c r="BH1838" s="28"/>
      <c r="BI1838" s="161"/>
      <c r="BJ1838" s="161"/>
      <c r="BK1838" s="161"/>
      <c r="BL1838" s="161"/>
      <c r="BO1838" s="161"/>
      <c r="BP1838" s="161"/>
      <c r="BQ1838" s="161"/>
      <c r="BR1838" s="161"/>
      <c r="BT1838" s="161"/>
      <c r="BU1838" s="161"/>
      <c r="BV1838" s="161"/>
      <c r="BW1838" s="161"/>
      <c r="CI1838" s="174"/>
      <c r="CL1838" s="28"/>
      <c r="CO1838" s="28"/>
      <c r="CX1838" s="174"/>
      <c r="DA1838" s="28"/>
      <c r="DD1838" s="28"/>
    </row>
    <row r="1839" spans="47:108">
      <c r="AU1839" s="12"/>
      <c r="AV1839" s="12"/>
      <c r="AW1839" s="12"/>
      <c r="AX1839" s="12"/>
      <c r="BC1839" s="165"/>
      <c r="BD1839" s="161"/>
      <c r="BE1839" s="161"/>
      <c r="BF1839" s="161"/>
      <c r="BG1839" s="161"/>
      <c r="BH1839" s="28"/>
      <c r="BI1839" s="161"/>
      <c r="BJ1839" s="161"/>
      <c r="BK1839" s="161"/>
      <c r="BL1839" s="161"/>
      <c r="BO1839" s="161"/>
      <c r="BP1839" s="161"/>
      <c r="BQ1839" s="161"/>
      <c r="BR1839" s="161"/>
      <c r="BT1839" s="161"/>
      <c r="BU1839" s="161"/>
      <c r="BV1839" s="161"/>
      <c r="BW1839" s="161"/>
      <c r="CI1839" s="174"/>
      <c r="CL1839" s="28"/>
      <c r="CO1839" s="28"/>
      <c r="CX1839" s="174"/>
      <c r="DA1839" s="28"/>
      <c r="DD1839" s="28"/>
    </row>
    <row r="1840" spans="47:108">
      <c r="AU1840" s="12"/>
      <c r="AV1840" s="12"/>
      <c r="AW1840" s="12"/>
      <c r="AX1840" s="12"/>
      <c r="BC1840" s="165"/>
      <c r="BD1840" s="161"/>
      <c r="BE1840" s="161"/>
      <c r="BF1840" s="161"/>
      <c r="BG1840" s="161"/>
      <c r="BH1840" s="28"/>
      <c r="BI1840" s="161"/>
      <c r="BJ1840" s="161"/>
      <c r="BK1840" s="161"/>
      <c r="BL1840" s="161"/>
      <c r="BO1840" s="161"/>
      <c r="BP1840" s="161"/>
      <c r="BQ1840" s="161"/>
      <c r="BR1840" s="161"/>
      <c r="BT1840" s="161"/>
      <c r="BU1840" s="161"/>
      <c r="BV1840" s="161"/>
      <c r="BW1840" s="161"/>
      <c r="CI1840" s="174"/>
      <c r="CL1840" s="28"/>
      <c r="CO1840" s="28"/>
      <c r="CX1840" s="174"/>
      <c r="DA1840" s="28"/>
      <c r="DD1840" s="28"/>
    </row>
    <row r="1841" spans="47:108">
      <c r="AU1841" s="12"/>
      <c r="AV1841" s="12"/>
      <c r="AW1841" s="12"/>
      <c r="AX1841" s="12"/>
      <c r="BC1841" s="165"/>
      <c r="BD1841" s="161"/>
      <c r="BE1841" s="161"/>
      <c r="BF1841" s="161"/>
      <c r="BG1841" s="161"/>
      <c r="BH1841" s="28"/>
      <c r="BI1841" s="161"/>
      <c r="BJ1841" s="161"/>
      <c r="BK1841" s="161"/>
      <c r="BL1841" s="161"/>
      <c r="BO1841" s="161"/>
      <c r="BP1841" s="161"/>
      <c r="BQ1841" s="161"/>
      <c r="BR1841" s="161"/>
      <c r="BT1841" s="161"/>
      <c r="BU1841" s="161"/>
      <c r="BV1841" s="161"/>
      <c r="BW1841" s="161"/>
      <c r="CI1841" s="174"/>
      <c r="CL1841" s="28"/>
      <c r="CO1841" s="28"/>
      <c r="CX1841" s="174"/>
      <c r="DA1841" s="28"/>
      <c r="DD1841" s="28"/>
    </row>
    <row r="1842" spans="47:108">
      <c r="AU1842" s="12"/>
      <c r="AV1842" s="12"/>
      <c r="AW1842" s="12"/>
      <c r="AX1842" s="12"/>
      <c r="BC1842" s="165"/>
      <c r="BD1842" s="161"/>
      <c r="BE1842" s="161"/>
      <c r="BF1842" s="161"/>
      <c r="BG1842" s="161"/>
      <c r="BH1842" s="28"/>
      <c r="BI1842" s="161"/>
      <c r="BJ1842" s="161"/>
      <c r="BK1842" s="161"/>
      <c r="BL1842" s="161"/>
      <c r="BO1842" s="161"/>
      <c r="BP1842" s="161"/>
      <c r="BQ1842" s="161"/>
      <c r="BR1842" s="161"/>
      <c r="BT1842" s="161"/>
      <c r="BU1842" s="161"/>
      <c r="BV1842" s="161"/>
      <c r="BW1842" s="161"/>
      <c r="CI1842" s="174"/>
      <c r="CL1842" s="28"/>
      <c r="CO1842" s="28"/>
      <c r="CX1842" s="174"/>
      <c r="DA1842" s="28"/>
      <c r="DD1842" s="28"/>
    </row>
    <row r="1843" spans="47:108">
      <c r="AU1843" s="12"/>
      <c r="AV1843" s="12"/>
      <c r="AW1843" s="12"/>
      <c r="AX1843" s="12"/>
      <c r="BC1843" s="165"/>
      <c r="BD1843" s="161"/>
      <c r="BE1843" s="161"/>
      <c r="BF1843" s="161"/>
      <c r="BG1843" s="161"/>
      <c r="BH1843" s="28"/>
      <c r="BI1843" s="161"/>
      <c r="BJ1843" s="161"/>
      <c r="BK1843" s="161"/>
      <c r="BL1843" s="161"/>
      <c r="BO1843" s="161"/>
      <c r="BP1843" s="161"/>
      <c r="BQ1843" s="161"/>
      <c r="BR1843" s="161"/>
      <c r="BT1843" s="161"/>
      <c r="BU1843" s="161"/>
      <c r="BV1843" s="161"/>
      <c r="BW1843" s="161"/>
      <c r="CI1843" s="174"/>
      <c r="CL1843" s="28"/>
      <c r="CO1843" s="28"/>
      <c r="CX1843" s="174"/>
      <c r="DA1843" s="28"/>
      <c r="DD1843" s="28"/>
    </row>
    <row r="1844" spans="47:108">
      <c r="AU1844" s="12"/>
      <c r="AV1844" s="12"/>
      <c r="AW1844" s="12"/>
      <c r="AX1844" s="12"/>
      <c r="BC1844" s="165"/>
      <c r="BD1844" s="161"/>
      <c r="BE1844" s="161"/>
      <c r="BF1844" s="161"/>
      <c r="BG1844" s="161"/>
      <c r="BH1844" s="28"/>
      <c r="BI1844" s="161"/>
      <c r="BJ1844" s="161"/>
      <c r="BK1844" s="161"/>
      <c r="BL1844" s="161"/>
      <c r="BO1844" s="161"/>
      <c r="BP1844" s="161"/>
      <c r="BQ1844" s="161"/>
      <c r="BR1844" s="161"/>
      <c r="BT1844" s="161"/>
      <c r="BU1844" s="161"/>
      <c r="BV1844" s="161"/>
      <c r="BW1844" s="161"/>
      <c r="CI1844" s="174"/>
      <c r="CL1844" s="28"/>
      <c r="CO1844" s="28"/>
      <c r="CX1844" s="174"/>
      <c r="DA1844" s="28"/>
      <c r="DD1844" s="28"/>
    </row>
    <row r="1845" spans="47:108">
      <c r="AU1845" s="12"/>
      <c r="AV1845" s="12"/>
      <c r="AW1845" s="12"/>
      <c r="AX1845" s="12"/>
      <c r="BC1845" s="165"/>
      <c r="BD1845" s="161"/>
      <c r="BE1845" s="161"/>
      <c r="BF1845" s="161"/>
      <c r="BG1845" s="161"/>
      <c r="BH1845" s="28"/>
      <c r="BI1845" s="161"/>
      <c r="BJ1845" s="161"/>
      <c r="BK1845" s="161"/>
      <c r="BL1845" s="161"/>
      <c r="BO1845" s="161"/>
      <c r="BP1845" s="161"/>
      <c r="BQ1845" s="161"/>
      <c r="BT1845" s="161"/>
      <c r="BU1845" s="161"/>
      <c r="BV1845" s="161"/>
      <c r="BW1845" s="161"/>
      <c r="CI1845" s="174"/>
      <c r="CL1845" s="28"/>
      <c r="CO1845" s="28"/>
      <c r="CX1845" s="174"/>
      <c r="DA1845" s="28"/>
      <c r="DD1845" s="28"/>
    </row>
    <row r="1846" spans="47:108">
      <c r="AU1846" s="12"/>
      <c r="AV1846" s="12"/>
      <c r="AW1846" s="12"/>
      <c r="AX1846" s="12"/>
      <c r="BC1846" s="165"/>
      <c r="BD1846" s="161"/>
      <c r="BE1846" s="161"/>
      <c r="BF1846" s="161"/>
      <c r="BG1846" s="161"/>
      <c r="BH1846" s="28"/>
      <c r="BI1846" s="161"/>
      <c r="BJ1846" s="161"/>
      <c r="BK1846" s="161"/>
      <c r="BL1846" s="161"/>
      <c r="BO1846" s="161"/>
      <c r="BP1846" s="161"/>
      <c r="BQ1846" s="161"/>
      <c r="BT1846" s="161"/>
      <c r="BU1846" s="161"/>
      <c r="BV1846" s="161"/>
      <c r="BW1846" s="161"/>
      <c r="CI1846" s="174"/>
      <c r="CL1846" s="28"/>
      <c r="CO1846" s="28"/>
      <c r="CX1846" s="174"/>
      <c r="DA1846" s="28"/>
      <c r="DD1846" s="28"/>
    </row>
    <row r="1847" spans="47:108">
      <c r="AU1847" s="12"/>
      <c r="AV1847" s="12"/>
      <c r="AW1847" s="12"/>
      <c r="AX1847" s="12"/>
      <c r="BC1847" s="165"/>
      <c r="BD1847" s="161"/>
      <c r="BE1847" s="161"/>
      <c r="BF1847" s="161"/>
      <c r="BG1847" s="161"/>
      <c r="BH1847" s="28"/>
      <c r="BI1847" s="161"/>
      <c r="BJ1847" s="161"/>
      <c r="BK1847" s="161"/>
      <c r="BL1847" s="161"/>
      <c r="BO1847" s="161"/>
      <c r="BP1847" s="161"/>
      <c r="BQ1847" s="161"/>
      <c r="BT1847" s="161"/>
      <c r="BU1847" s="161"/>
      <c r="BV1847" s="161"/>
      <c r="BW1847" s="161"/>
      <c r="CI1847" s="174"/>
      <c r="CL1847" s="28"/>
      <c r="CO1847" s="28"/>
      <c r="CX1847" s="174"/>
      <c r="DA1847" s="28"/>
      <c r="DD1847" s="28"/>
    </row>
    <row r="1848" spans="47:108">
      <c r="AU1848" s="12"/>
      <c r="AV1848" s="12"/>
      <c r="AW1848" s="12"/>
      <c r="AX1848" s="12"/>
      <c r="BC1848" s="165"/>
      <c r="BD1848" s="161"/>
      <c r="BE1848" s="161"/>
      <c r="BF1848" s="161"/>
      <c r="BG1848" s="161"/>
      <c r="BH1848" s="28"/>
      <c r="BI1848" s="161"/>
      <c r="BJ1848" s="161"/>
      <c r="BK1848" s="161"/>
      <c r="BL1848" s="161"/>
      <c r="BO1848" s="161"/>
      <c r="BP1848" s="161"/>
      <c r="BQ1848" s="161"/>
      <c r="BT1848" s="161"/>
      <c r="BU1848" s="161"/>
      <c r="BV1848" s="161"/>
      <c r="BW1848" s="161"/>
      <c r="CI1848" s="174"/>
      <c r="CL1848" s="28"/>
      <c r="CO1848" s="28"/>
      <c r="CX1848" s="174"/>
      <c r="DA1848" s="28"/>
      <c r="DD1848" s="28"/>
    </row>
    <row r="1849" spans="47:108">
      <c r="AU1849" s="12"/>
      <c r="AV1849" s="12"/>
      <c r="AW1849" s="12"/>
      <c r="AX1849" s="12"/>
      <c r="BC1849" s="165"/>
      <c r="BD1849" s="161"/>
      <c r="BE1849" s="161"/>
      <c r="BF1849" s="161"/>
      <c r="BG1849" s="161"/>
      <c r="BH1849" s="28"/>
      <c r="BI1849" s="161"/>
      <c r="BJ1849" s="161"/>
      <c r="BK1849" s="161"/>
      <c r="BL1849" s="161"/>
      <c r="BO1849" s="161"/>
      <c r="BP1849" s="161"/>
      <c r="BQ1849" s="161"/>
      <c r="BT1849" s="161"/>
      <c r="BU1849" s="161"/>
      <c r="BV1849" s="161"/>
      <c r="BW1849" s="161"/>
      <c r="CI1849" s="174"/>
      <c r="CL1849" s="28"/>
      <c r="CO1849" s="28"/>
      <c r="CX1849" s="174"/>
      <c r="DA1849" s="28"/>
      <c r="DD1849" s="28"/>
    </row>
    <row r="1850" spans="47:108">
      <c r="AU1850" s="12"/>
      <c r="AV1850" s="12"/>
      <c r="AW1850" s="12"/>
      <c r="AX1850" s="12"/>
      <c r="BC1850" s="165"/>
      <c r="BD1850" s="161"/>
      <c r="BE1850" s="161"/>
      <c r="BF1850" s="161"/>
      <c r="BG1850" s="161"/>
      <c r="BH1850" s="28"/>
      <c r="BI1850" s="161"/>
      <c r="BJ1850" s="161"/>
      <c r="BK1850" s="161"/>
      <c r="BL1850" s="161"/>
      <c r="BO1850" s="161"/>
      <c r="BP1850" s="161"/>
      <c r="BQ1850" s="161"/>
      <c r="BT1850" s="161"/>
      <c r="BU1850" s="161"/>
      <c r="BV1850" s="161"/>
      <c r="BW1850" s="161"/>
      <c r="CI1850" s="174"/>
      <c r="CL1850" s="28"/>
      <c r="CO1850" s="28"/>
      <c r="CX1850" s="174"/>
      <c r="DA1850" s="28"/>
      <c r="DD1850" s="28"/>
    </row>
    <row r="1851" spans="47:108">
      <c r="AU1851" s="12"/>
      <c r="AV1851" s="12"/>
      <c r="AW1851" s="12"/>
      <c r="AX1851" s="12"/>
      <c r="BC1851" s="165"/>
      <c r="BD1851" s="161"/>
      <c r="BE1851" s="161"/>
      <c r="BF1851" s="161"/>
      <c r="BG1851" s="161"/>
      <c r="BH1851" s="28"/>
      <c r="BI1851" s="161"/>
      <c r="BJ1851" s="161"/>
      <c r="BK1851" s="161"/>
      <c r="BL1851" s="161"/>
      <c r="BO1851" s="161"/>
      <c r="BP1851" s="161"/>
      <c r="BQ1851" s="161"/>
      <c r="BT1851" s="161"/>
      <c r="BU1851" s="161"/>
      <c r="BV1851" s="161"/>
      <c r="BW1851" s="161"/>
      <c r="CI1851" s="174"/>
      <c r="CL1851" s="28"/>
      <c r="CO1851" s="28"/>
      <c r="CX1851" s="174"/>
      <c r="DA1851" s="28"/>
      <c r="DD1851" s="28"/>
    </row>
    <row r="1852" spans="47:108">
      <c r="AU1852" s="12"/>
      <c r="AV1852" s="12"/>
      <c r="AW1852" s="12"/>
      <c r="AX1852" s="12"/>
      <c r="BC1852" s="165"/>
      <c r="BD1852" s="161"/>
      <c r="BE1852" s="161"/>
      <c r="BF1852" s="161"/>
      <c r="BG1852" s="161"/>
      <c r="BH1852" s="28"/>
      <c r="BI1852" s="161"/>
      <c r="BJ1852" s="161"/>
      <c r="BK1852" s="161"/>
      <c r="BL1852" s="161"/>
      <c r="BO1852" s="161"/>
      <c r="BP1852" s="161"/>
      <c r="BQ1852" s="161"/>
      <c r="BT1852" s="161"/>
      <c r="BU1852" s="161"/>
      <c r="BV1852" s="161"/>
      <c r="BW1852" s="161"/>
      <c r="CI1852" s="174"/>
      <c r="CL1852" s="28"/>
      <c r="CO1852" s="28"/>
      <c r="CX1852" s="174"/>
      <c r="DA1852" s="28"/>
      <c r="DD1852" s="28"/>
    </row>
    <row r="1853" spans="47:108">
      <c r="AU1853" s="12"/>
      <c r="AV1853" s="12"/>
      <c r="AW1853" s="12"/>
      <c r="AX1853" s="12"/>
      <c r="BC1853" s="165"/>
      <c r="BD1853" s="161"/>
      <c r="BE1853" s="161"/>
      <c r="BF1853" s="161"/>
      <c r="BG1853" s="161"/>
      <c r="BH1853" s="28"/>
      <c r="BI1853" s="161"/>
      <c r="BJ1853" s="161"/>
      <c r="BK1853" s="161"/>
      <c r="BL1853" s="161"/>
      <c r="BT1853" s="161"/>
      <c r="BU1853" s="161"/>
      <c r="BV1853" s="161"/>
      <c r="BW1853" s="161"/>
      <c r="CI1853" s="174"/>
      <c r="CL1853" s="28"/>
      <c r="CO1853" s="28"/>
      <c r="CX1853" s="174"/>
      <c r="DA1853" s="28"/>
      <c r="DD1853" s="28"/>
    </row>
    <row r="1854" spans="47:108">
      <c r="AU1854" s="12"/>
      <c r="AV1854" s="12"/>
      <c r="AW1854" s="12"/>
      <c r="AX1854" s="12"/>
      <c r="BC1854" s="165"/>
      <c r="BD1854" s="161"/>
      <c r="BE1854" s="161"/>
      <c r="BF1854" s="161"/>
      <c r="BG1854" s="161"/>
      <c r="BH1854" s="28"/>
      <c r="BI1854" s="161"/>
      <c r="BJ1854" s="161"/>
      <c r="BK1854" s="161"/>
      <c r="BL1854" s="161"/>
      <c r="BT1854" s="161"/>
      <c r="BU1854" s="161"/>
      <c r="BV1854" s="161"/>
      <c r="BW1854" s="161"/>
      <c r="CI1854" s="174"/>
      <c r="CL1854" s="28"/>
      <c r="CO1854" s="28"/>
      <c r="CX1854" s="174"/>
      <c r="DA1854" s="28"/>
      <c r="DD1854" s="28"/>
    </row>
    <row r="1855" spans="47:108">
      <c r="AU1855" s="12"/>
      <c r="AV1855" s="12"/>
      <c r="AW1855" s="12"/>
      <c r="AX1855" s="12"/>
      <c r="BC1855" s="165"/>
      <c r="BD1855" s="161"/>
      <c r="BE1855" s="161"/>
      <c r="BF1855" s="161"/>
      <c r="BG1855" s="161"/>
      <c r="BH1855" s="28"/>
      <c r="BI1855" s="161"/>
      <c r="BJ1855" s="161"/>
      <c r="BK1855" s="161"/>
      <c r="BL1855" s="161"/>
      <c r="BT1855" s="161"/>
      <c r="BU1855" s="161"/>
      <c r="BV1855" s="161"/>
      <c r="BW1855" s="161"/>
      <c r="CI1855" s="174"/>
      <c r="CL1855" s="28"/>
      <c r="CO1855" s="28"/>
      <c r="CX1855" s="174"/>
      <c r="DA1855" s="28"/>
      <c r="DD1855" s="28"/>
    </row>
    <row r="1856" spans="47:108">
      <c r="AU1856" s="12"/>
      <c r="AV1856" s="12"/>
      <c r="AW1856" s="12"/>
      <c r="AX1856" s="12"/>
      <c r="BC1856" s="165"/>
      <c r="BD1856" s="161"/>
      <c r="BE1856" s="161"/>
      <c r="BF1856" s="161"/>
      <c r="BG1856" s="161"/>
      <c r="BH1856" s="28"/>
      <c r="BI1856" s="161"/>
      <c r="BJ1856" s="161"/>
      <c r="BK1856" s="161"/>
      <c r="BL1856" s="161"/>
      <c r="BT1856" s="161"/>
      <c r="BU1856" s="161"/>
      <c r="BV1856" s="161"/>
      <c r="BW1856" s="161"/>
      <c r="CI1856" s="174"/>
      <c r="CL1856" s="28"/>
      <c r="CO1856" s="28"/>
      <c r="CX1856" s="174"/>
      <c r="DA1856" s="28"/>
      <c r="DD1856" s="28"/>
    </row>
    <row r="1857" spans="47:108">
      <c r="AU1857" s="12"/>
      <c r="AV1857" s="12"/>
      <c r="AW1857" s="12"/>
      <c r="AX1857" s="12"/>
      <c r="BC1857" s="165"/>
      <c r="BD1857" s="161"/>
      <c r="BE1857" s="161"/>
      <c r="BF1857" s="161"/>
      <c r="BG1857" s="161"/>
      <c r="BH1857" s="28"/>
      <c r="BI1857" s="161"/>
      <c r="BJ1857" s="161"/>
      <c r="BK1857" s="161"/>
      <c r="BL1857" s="161"/>
      <c r="BT1857" s="161"/>
      <c r="BU1857" s="161"/>
      <c r="BV1857" s="161"/>
      <c r="BW1857" s="161"/>
      <c r="CI1857" s="174"/>
      <c r="CL1857" s="28"/>
      <c r="CO1857" s="28"/>
      <c r="CX1857" s="174"/>
      <c r="DA1857" s="28"/>
      <c r="DD1857" s="28"/>
    </row>
    <row r="1858" spans="47:108">
      <c r="AU1858" s="12"/>
      <c r="AV1858" s="12"/>
      <c r="AW1858" s="12"/>
      <c r="AX1858" s="12"/>
      <c r="BC1858" s="165"/>
      <c r="BD1858" s="161"/>
      <c r="BE1858" s="161"/>
      <c r="BF1858" s="161"/>
      <c r="BG1858" s="161"/>
      <c r="BH1858" s="28"/>
      <c r="BI1858" s="161"/>
      <c r="BJ1858" s="161"/>
      <c r="BK1858" s="161"/>
      <c r="BL1858" s="161"/>
      <c r="BT1858" s="161"/>
      <c r="BU1858" s="161"/>
      <c r="BV1858" s="161"/>
      <c r="BW1858" s="161"/>
      <c r="CI1858" s="174"/>
      <c r="CL1858" s="28"/>
      <c r="CO1858" s="28"/>
      <c r="CX1858" s="174"/>
      <c r="DA1858" s="28"/>
      <c r="DD1858" s="28"/>
    </row>
    <row r="1859" spans="47:108">
      <c r="AU1859" s="12"/>
      <c r="AV1859" s="12"/>
      <c r="AW1859" s="12"/>
      <c r="AX1859" s="12"/>
      <c r="BC1859" s="165"/>
      <c r="BD1859" s="161"/>
      <c r="BE1859" s="161"/>
      <c r="BF1859" s="161"/>
      <c r="BG1859" s="161"/>
      <c r="BH1859" s="28"/>
      <c r="BI1859" s="161"/>
      <c r="BJ1859" s="161"/>
      <c r="BK1859" s="161"/>
      <c r="BL1859" s="161"/>
      <c r="BT1859" s="161"/>
      <c r="BU1859" s="161"/>
      <c r="BV1859" s="161"/>
      <c r="BW1859" s="161"/>
      <c r="CI1859" s="174"/>
      <c r="CL1859" s="28"/>
      <c r="CO1859" s="28"/>
      <c r="CX1859" s="174"/>
      <c r="DA1859" s="28"/>
      <c r="DD1859" s="28"/>
    </row>
    <row r="1860" spans="47:108">
      <c r="AU1860" s="12"/>
      <c r="AV1860" s="12"/>
      <c r="AW1860" s="12"/>
      <c r="AX1860" s="12"/>
      <c r="BC1860" s="165"/>
      <c r="BD1860" s="161"/>
      <c r="BE1860" s="161"/>
      <c r="BF1860" s="161"/>
      <c r="BG1860" s="161"/>
      <c r="BH1860" s="28"/>
      <c r="BI1860" s="161"/>
      <c r="BJ1860" s="161"/>
      <c r="BK1860" s="161"/>
      <c r="BL1860" s="161"/>
      <c r="BT1860" s="161"/>
      <c r="BU1860" s="161"/>
      <c r="BV1860" s="161"/>
      <c r="BW1860" s="161"/>
      <c r="CI1860" s="174"/>
      <c r="CL1860" s="28"/>
      <c r="CO1860" s="28"/>
      <c r="CX1860" s="174"/>
      <c r="DA1860" s="28"/>
      <c r="DD1860" s="28"/>
    </row>
    <row r="1861" spans="47:108">
      <c r="AU1861" s="12"/>
      <c r="AV1861" s="12"/>
      <c r="AW1861" s="12"/>
      <c r="AX1861" s="12"/>
      <c r="BC1861" s="165"/>
      <c r="BD1861" s="161"/>
      <c r="BE1861" s="161"/>
      <c r="BF1861" s="161"/>
      <c r="BG1861" s="161"/>
      <c r="BH1861" s="28"/>
      <c r="BI1861" s="161"/>
      <c r="BJ1861" s="161"/>
      <c r="BK1861" s="161"/>
      <c r="BL1861" s="161"/>
      <c r="BT1861" s="161"/>
      <c r="BU1861" s="161"/>
      <c r="BV1861" s="161"/>
      <c r="BW1861" s="161"/>
      <c r="CI1861" s="174"/>
      <c r="CL1861" s="28"/>
      <c r="CO1861" s="28"/>
      <c r="CX1861" s="174"/>
      <c r="DA1861" s="28"/>
      <c r="DD1861" s="28"/>
    </row>
    <row r="1862" spans="47:108">
      <c r="AU1862" s="12"/>
      <c r="AV1862" s="12"/>
      <c r="AW1862" s="12"/>
      <c r="AX1862" s="12"/>
      <c r="BC1862" s="165"/>
      <c r="BD1862" s="161"/>
      <c r="BE1862" s="161"/>
      <c r="BF1862" s="161"/>
      <c r="BG1862" s="161"/>
      <c r="BH1862" s="28"/>
      <c r="BI1862" s="161"/>
      <c r="BJ1862" s="161"/>
      <c r="BK1862" s="161"/>
      <c r="BL1862" s="161"/>
      <c r="BT1862" s="161"/>
      <c r="BU1862" s="161"/>
      <c r="BV1862" s="161"/>
      <c r="BW1862" s="161"/>
      <c r="CI1862" s="174"/>
      <c r="CL1862" s="28"/>
      <c r="CO1862" s="28"/>
      <c r="CX1862" s="174"/>
      <c r="DA1862" s="28"/>
      <c r="DD1862" s="28"/>
    </row>
    <row r="1863" spans="47:108">
      <c r="AU1863" s="12"/>
      <c r="AV1863" s="12"/>
      <c r="AW1863" s="12"/>
      <c r="AX1863" s="12"/>
      <c r="BC1863" s="165"/>
      <c r="BD1863" s="161"/>
      <c r="BE1863" s="161"/>
      <c r="BF1863" s="161"/>
      <c r="BG1863" s="161"/>
      <c r="BH1863" s="28"/>
      <c r="BI1863" s="161"/>
      <c r="BJ1863" s="161"/>
      <c r="BK1863" s="161"/>
      <c r="BL1863" s="161"/>
      <c r="BT1863" s="161"/>
      <c r="BU1863" s="161"/>
      <c r="BV1863" s="161"/>
      <c r="BW1863" s="161"/>
      <c r="CI1863" s="174"/>
      <c r="CL1863" s="28"/>
      <c r="CO1863" s="28"/>
      <c r="CX1863" s="174"/>
      <c r="DA1863" s="28"/>
      <c r="DD1863" s="28"/>
    </row>
    <row r="1864" spans="47:108">
      <c r="AU1864" s="12"/>
      <c r="AV1864" s="12"/>
      <c r="AW1864" s="12"/>
      <c r="AX1864" s="12"/>
      <c r="BC1864" s="165"/>
      <c r="BD1864" s="161"/>
      <c r="BE1864" s="161"/>
      <c r="BF1864" s="161"/>
      <c r="BG1864" s="161"/>
      <c r="BH1864" s="28"/>
      <c r="BI1864" s="161"/>
      <c r="BJ1864" s="161"/>
      <c r="BK1864" s="161"/>
      <c r="BL1864" s="161"/>
      <c r="BT1864" s="161"/>
      <c r="BU1864" s="161"/>
      <c r="BV1864" s="161"/>
      <c r="BW1864" s="161"/>
      <c r="CI1864" s="174"/>
      <c r="CL1864" s="28"/>
      <c r="CO1864" s="28"/>
      <c r="CX1864" s="174"/>
      <c r="DA1864" s="28"/>
      <c r="DD1864" s="28"/>
    </row>
    <row r="1865" spans="47:108">
      <c r="AU1865" s="12"/>
      <c r="AV1865" s="12"/>
      <c r="AW1865" s="12"/>
      <c r="AX1865" s="12"/>
      <c r="BC1865" s="165"/>
      <c r="BD1865" s="161"/>
      <c r="BE1865" s="161"/>
      <c r="BF1865" s="161"/>
      <c r="BG1865" s="161"/>
      <c r="BH1865" s="28"/>
      <c r="BI1865" s="161"/>
      <c r="BJ1865" s="161"/>
      <c r="BK1865" s="161"/>
      <c r="BL1865" s="161"/>
      <c r="BT1865" s="161"/>
      <c r="BU1865" s="161"/>
      <c r="BV1865" s="161"/>
      <c r="BW1865" s="161"/>
      <c r="CI1865" s="174"/>
      <c r="CL1865" s="28"/>
      <c r="CO1865" s="28"/>
      <c r="CX1865" s="174"/>
      <c r="DA1865" s="28"/>
      <c r="DD1865" s="28"/>
    </row>
    <row r="1866" spans="47:108">
      <c r="AU1866" s="12"/>
      <c r="AV1866" s="12"/>
      <c r="AW1866" s="12"/>
      <c r="AX1866" s="12"/>
      <c r="BC1866" s="165"/>
      <c r="BD1866" s="161"/>
      <c r="BE1866" s="161"/>
      <c r="BF1866" s="161"/>
      <c r="BG1866" s="161"/>
      <c r="BH1866" s="28"/>
      <c r="BI1866" s="161"/>
      <c r="BJ1866" s="161"/>
      <c r="BK1866" s="161"/>
      <c r="BL1866" s="161"/>
      <c r="BT1866" s="161"/>
      <c r="BU1866" s="161"/>
      <c r="BV1866" s="161"/>
      <c r="BW1866" s="161"/>
      <c r="CI1866" s="174"/>
      <c r="CL1866" s="28"/>
      <c r="CO1866" s="28"/>
      <c r="CX1866" s="174"/>
      <c r="DA1866" s="28"/>
      <c r="DD1866" s="28"/>
    </row>
    <row r="1867" spans="47:108">
      <c r="AU1867" s="12"/>
      <c r="AV1867" s="12"/>
      <c r="AW1867" s="12"/>
      <c r="AX1867" s="12"/>
      <c r="BC1867" s="165"/>
      <c r="BD1867" s="161"/>
      <c r="BE1867" s="161"/>
      <c r="BF1867" s="161"/>
      <c r="BG1867" s="161"/>
      <c r="BH1867" s="28"/>
      <c r="BI1867" s="161"/>
      <c r="BJ1867" s="161"/>
      <c r="BK1867" s="161"/>
      <c r="BL1867" s="161"/>
      <c r="BT1867" s="161"/>
      <c r="BU1867" s="161"/>
      <c r="BV1867" s="161"/>
      <c r="BW1867" s="161"/>
      <c r="CI1867" s="174"/>
      <c r="CL1867" s="28"/>
      <c r="CO1867" s="28"/>
      <c r="CX1867" s="174"/>
      <c r="DA1867" s="28"/>
      <c r="DD1867" s="28"/>
    </row>
    <row r="1868" spans="47:108">
      <c r="AU1868" s="12"/>
      <c r="AV1868" s="12"/>
      <c r="AW1868" s="12"/>
      <c r="AX1868" s="12"/>
      <c r="BC1868" s="165"/>
      <c r="BD1868" s="161"/>
      <c r="BE1868" s="161"/>
      <c r="BF1868" s="161"/>
      <c r="BG1868" s="161"/>
      <c r="BH1868" s="28"/>
      <c r="BI1868" s="161"/>
      <c r="BJ1868" s="161"/>
      <c r="BK1868" s="161"/>
      <c r="BL1868" s="161"/>
      <c r="BT1868" s="161"/>
      <c r="BU1868" s="161"/>
      <c r="BV1868" s="161"/>
      <c r="BW1868" s="161"/>
      <c r="CI1868" s="174"/>
      <c r="CL1868" s="28"/>
      <c r="CO1868" s="28"/>
      <c r="CX1868" s="174"/>
      <c r="DA1868" s="28"/>
      <c r="DD1868" s="28"/>
    </row>
    <row r="1869" spans="47:108">
      <c r="AU1869" s="12"/>
      <c r="AV1869" s="12"/>
      <c r="AW1869" s="12"/>
      <c r="AX1869" s="12"/>
      <c r="BC1869" s="165"/>
      <c r="BD1869" s="161"/>
      <c r="BE1869" s="161"/>
      <c r="BF1869" s="161"/>
      <c r="BG1869" s="161"/>
      <c r="BH1869" s="28"/>
      <c r="BI1869" s="161"/>
      <c r="BJ1869" s="161"/>
      <c r="BK1869" s="161"/>
      <c r="BL1869" s="161"/>
      <c r="BT1869" s="161"/>
      <c r="BU1869" s="161"/>
      <c r="BV1869" s="161"/>
      <c r="BW1869" s="161"/>
      <c r="CI1869" s="174"/>
      <c r="CL1869" s="28"/>
      <c r="CO1869" s="28"/>
      <c r="CX1869" s="174"/>
      <c r="DA1869" s="28"/>
      <c r="DD1869" s="28"/>
    </row>
    <row r="1870" spans="47:108">
      <c r="AU1870" s="12"/>
      <c r="AV1870" s="12"/>
      <c r="AW1870" s="12"/>
      <c r="AX1870" s="12"/>
      <c r="BC1870" s="165"/>
      <c r="BD1870" s="161"/>
      <c r="BE1870" s="161"/>
      <c r="BF1870" s="161"/>
      <c r="BG1870" s="161"/>
      <c r="BH1870" s="28"/>
      <c r="BI1870" s="161"/>
      <c r="BJ1870" s="161"/>
      <c r="BK1870" s="161"/>
      <c r="BL1870" s="161"/>
      <c r="BT1870" s="161"/>
      <c r="BU1870" s="161"/>
      <c r="BV1870" s="161"/>
      <c r="BW1870" s="161"/>
      <c r="CI1870" s="174"/>
      <c r="CL1870" s="28"/>
      <c r="CO1870" s="28"/>
      <c r="CX1870" s="174"/>
      <c r="DA1870" s="28"/>
      <c r="DD1870" s="28"/>
    </row>
    <row r="1871" spans="47:108">
      <c r="AU1871" s="12"/>
      <c r="AV1871" s="12"/>
      <c r="AW1871" s="12"/>
      <c r="AX1871" s="12"/>
      <c r="BC1871" s="165"/>
      <c r="BD1871" s="161"/>
      <c r="BE1871" s="161"/>
      <c r="BF1871" s="161"/>
      <c r="BG1871" s="161"/>
      <c r="BH1871" s="28"/>
      <c r="BI1871" s="161"/>
      <c r="BJ1871" s="161"/>
      <c r="BK1871" s="161"/>
      <c r="BL1871" s="161"/>
      <c r="BT1871" s="161"/>
      <c r="BU1871" s="161"/>
      <c r="BV1871" s="161"/>
      <c r="BW1871" s="161"/>
      <c r="CI1871" s="174"/>
      <c r="CL1871" s="28"/>
      <c r="CO1871" s="28"/>
      <c r="CX1871" s="174"/>
      <c r="DA1871" s="28"/>
      <c r="DD1871" s="28"/>
    </row>
    <row r="1872" spans="47:108">
      <c r="AU1872" s="12"/>
      <c r="AV1872" s="12"/>
      <c r="AW1872" s="12"/>
      <c r="AX1872" s="12"/>
      <c r="BC1872" s="165"/>
      <c r="BD1872" s="161"/>
      <c r="BE1872" s="161"/>
      <c r="BF1872" s="161"/>
      <c r="BG1872" s="161"/>
      <c r="BH1872" s="28"/>
      <c r="BI1872" s="161"/>
      <c r="BJ1872" s="161"/>
      <c r="BK1872" s="161"/>
      <c r="BL1872" s="161"/>
      <c r="BT1872" s="161"/>
      <c r="BU1872" s="161"/>
      <c r="BV1872" s="161"/>
      <c r="BW1872" s="161"/>
      <c r="CI1872" s="174"/>
      <c r="CL1872" s="28"/>
      <c r="CO1872" s="28"/>
      <c r="CX1872" s="174"/>
      <c r="DA1872" s="28"/>
      <c r="DD1872" s="28"/>
    </row>
    <row r="1873" spans="47:108">
      <c r="AU1873" s="12"/>
      <c r="AV1873" s="12"/>
      <c r="AW1873" s="12"/>
      <c r="AX1873" s="12"/>
      <c r="BC1873" s="165"/>
      <c r="BD1873" s="161"/>
      <c r="BE1873" s="161"/>
      <c r="BF1873" s="161"/>
      <c r="BG1873" s="161"/>
      <c r="BH1873" s="28"/>
      <c r="BI1873" s="161"/>
      <c r="BJ1873" s="161"/>
      <c r="BK1873" s="161"/>
      <c r="BL1873" s="161"/>
      <c r="BT1873" s="161"/>
      <c r="BU1873" s="161"/>
      <c r="BV1873" s="161"/>
      <c r="BW1873" s="161"/>
      <c r="CI1873" s="174"/>
      <c r="CL1873" s="28"/>
      <c r="CO1873" s="28"/>
      <c r="CX1873" s="174"/>
      <c r="DA1873" s="28"/>
      <c r="DD1873" s="28"/>
    </row>
    <row r="1874" spans="47:108">
      <c r="AU1874" s="12"/>
      <c r="AV1874" s="12"/>
      <c r="AW1874" s="12"/>
      <c r="AX1874" s="12"/>
      <c r="BC1874" s="165"/>
      <c r="BD1874" s="161"/>
      <c r="BE1874" s="161"/>
      <c r="BF1874" s="161"/>
      <c r="BG1874" s="161"/>
      <c r="BH1874" s="28"/>
      <c r="BI1874" s="161"/>
      <c r="BJ1874" s="161"/>
      <c r="BK1874" s="161"/>
      <c r="BL1874" s="161"/>
      <c r="BT1874" s="161"/>
      <c r="BU1874" s="161"/>
      <c r="BV1874" s="161"/>
      <c r="BW1874" s="161"/>
      <c r="CI1874" s="174"/>
      <c r="CL1874" s="28"/>
      <c r="CO1874" s="28"/>
      <c r="CX1874" s="174"/>
      <c r="DA1874" s="28"/>
      <c r="DD1874" s="28"/>
    </row>
    <row r="1875" spans="47:108">
      <c r="AU1875" s="12"/>
      <c r="AV1875" s="12"/>
      <c r="AW1875" s="12"/>
      <c r="AX1875" s="12"/>
      <c r="BC1875" s="165"/>
      <c r="BD1875" s="161"/>
      <c r="BE1875" s="161"/>
      <c r="BF1875" s="161"/>
      <c r="BG1875" s="161"/>
      <c r="BH1875" s="28"/>
      <c r="BI1875" s="161"/>
      <c r="BJ1875" s="161"/>
      <c r="BK1875" s="161"/>
      <c r="BL1875" s="161"/>
      <c r="BT1875" s="161"/>
      <c r="BU1875" s="161"/>
      <c r="BV1875" s="161"/>
      <c r="BW1875" s="161"/>
      <c r="CI1875" s="174"/>
      <c r="CL1875" s="28"/>
      <c r="CO1875" s="28"/>
      <c r="CX1875" s="174"/>
      <c r="DA1875" s="28"/>
      <c r="DD1875" s="28"/>
    </row>
    <row r="1876" spans="47:108">
      <c r="AU1876" s="12"/>
      <c r="AV1876" s="12"/>
      <c r="AW1876" s="12"/>
      <c r="AX1876" s="12"/>
      <c r="BC1876" s="165"/>
      <c r="BD1876" s="161"/>
      <c r="BE1876" s="161"/>
      <c r="BF1876" s="161"/>
      <c r="BG1876" s="161"/>
      <c r="BH1876" s="28"/>
      <c r="BI1876" s="161"/>
      <c r="BJ1876" s="161"/>
      <c r="BK1876" s="161"/>
      <c r="BL1876" s="161"/>
      <c r="BT1876" s="161"/>
      <c r="BU1876" s="161"/>
      <c r="BV1876" s="161"/>
      <c r="BW1876" s="161"/>
      <c r="CI1876" s="174"/>
      <c r="CL1876" s="28"/>
      <c r="CO1876" s="28"/>
      <c r="CX1876" s="174"/>
      <c r="DA1876" s="28"/>
      <c r="DD1876" s="28"/>
    </row>
    <row r="1877" spans="47:108">
      <c r="AU1877" s="12"/>
      <c r="AV1877" s="12"/>
      <c r="AW1877" s="12"/>
      <c r="AX1877" s="12"/>
      <c r="BC1877" s="165"/>
      <c r="BD1877" s="161"/>
      <c r="BE1877" s="161"/>
      <c r="BF1877" s="161"/>
      <c r="BG1877" s="161"/>
      <c r="BH1877" s="28"/>
      <c r="BI1877" s="161"/>
      <c r="BJ1877" s="161"/>
      <c r="BK1877" s="161"/>
      <c r="BL1877" s="161"/>
      <c r="BT1877" s="161"/>
      <c r="BU1877" s="161"/>
      <c r="BV1877" s="161"/>
      <c r="BW1877" s="161"/>
      <c r="CI1877" s="174"/>
      <c r="CL1877" s="28"/>
      <c r="CO1877" s="28"/>
      <c r="CX1877" s="174"/>
      <c r="DA1877" s="28"/>
      <c r="DD1877" s="28"/>
    </row>
    <row r="1878" spans="47:108">
      <c r="AU1878" s="12"/>
      <c r="AV1878" s="12"/>
      <c r="AW1878" s="12"/>
      <c r="AX1878" s="12"/>
      <c r="BC1878" s="165"/>
      <c r="BD1878" s="161"/>
      <c r="BE1878" s="161"/>
      <c r="BF1878" s="161"/>
      <c r="BG1878" s="161"/>
      <c r="BH1878" s="28"/>
      <c r="BI1878" s="161"/>
      <c r="BJ1878" s="161"/>
      <c r="BK1878" s="161"/>
      <c r="BL1878" s="161"/>
      <c r="BT1878" s="161"/>
      <c r="BU1878" s="161"/>
      <c r="BV1878" s="161"/>
      <c r="BW1878" s="161"/>
      <c r="CI1878" s="174"/>
      <c r="CL1878" s="28"/>
      <c r="CO1878" s="28"/>
      <c r="CX1878" s="174"/>
      <c r="DA1878" s="28"/>
      <c r="DD1878" s="28"/>
    </row>
    <row r="1879" spans="47:108">
      <c r="AU1879" s="12"/>
      <c r="AV1879" s="12"/>
      <c r="AW1879" s="12"/>
      <c r="AX1879" s="12"/>
      <c r="BC1879" s="165"/>
      <c r="BD1879" s="161"/>
      <c r="BE1879" s="161"/>
      <c r="BF1879" s="161"/>
      <c r="BG1879" s="161"/>
      <c r="BH1879" s="28"/>
      <c r="BI1879" s="161"/>
      <c r="BJ1879" s="161"/>
      <c r="BK1879" s="161"/>
      <c r="BL1879" s="161"/>
      <c r="BT1879" s="161"/>
      <c r="BU1879" s="161"/>
      <c r="BV1879" s="161"/>
      <c r="BW1879" s="161"/>
      <c r="CI1879" s="174"/>
      <c r="CL1879" s="28"/>
      <c r="CO1879" s="28"/>
      <c r="CX1879" s="174"/>
      <c r="DA1879" s="28"/>
      <c r="DD1879" s="28"/>
    </row>
    <row r="1880" spans="47:108">
      <c r="AU1880" s="12"/>
      <c r="AV1880" s="12"/>
      <c r="AW1880" s="12"/>
      <c r="AX1880" s="12"/>
      <c r="BC1880" s="165"/>
      <c r="BD1880" s="161"/>
      <c r="BE1880" s="161"/>
      <c r="BF1880" s="161"/>
      <c r="BG1880" s="161"/>
      <c r="BH1880" s="28"/>
      <c r="BI1880" s="161"/>
      <c r="BJ1880" s="161"/>
      <c r="BK1880" s="161"/>
      <c r="BL1880" s="161"/>
      <c r="BT1880" s="161"/>
      <c r="BU1880" s="161"/>
      <c r="BV1880" s="161"/>
      <c r="BW1880" s="161"/>
      <c r="CI1880" s="174"/>
      <c r="CL1880" s="28"/>
      <c r="CO1880" s="28"/>
      <c r="CX1880" s="174"/>
      <c r="DA1880" s="28"/>
      <c r="DD1880" s="28"/>
    </row>
    <row r="1881" spans="47:108">
      <c r="AU1881" s="12"/>
      <c r="AV1881" s="12"/>
      <c r="AW1881" s="12"/>
      <c r="AX1881" s="12"/>
      <c r="BC1881" s="165"/>
      <c r="BD1881" s="161"/>
      <c r="BE1881" s="161"/>
      <c r="BF1881" s="161"/>
      <c r="BG1881" s="161"/>
      <c r="BH1881" s="28"/>
      <c r="BI1881" s="161"/>
      <c r="BJ1881" s="161"/>
      <c r="BK1881" s="161"/>
      <c r="BL1881" s="161"/>
      <c r="BT1881" s="161"/>
      <c r="BU1881" s="161"/>
      <c r="BV1881" s="161"/>
      <c r="BW1881" s="161"/>
      <c r="CI1881" s="174"/>
      <c r="CL1881" s="28"/>
      <c r="CO1881" s="28"/>
      <c r="CX1881" s="174"/>
      <c r="DA1881" s="28"/>
      <c r="DD1881" s="28"/>
    </row>
    <row r="1882" spans="47:108">
      <c r="AU1882" s="12"/>
      <c r="AV1882" s="12"/>
      <c r="AW1882" s="12"/>
      <c r="AX1882" s="12"/>
      <c r="BC1882" s="165"/>
      <c r="BD1882" s="161"/>
      <c r="BE1882" s="161"/>
      <c r="BF1882" s="161"/>
      <c r="BG1882" s="161"/>
      <c r="BH1882" s="28"/>
      <c r="BI1882" s="161"/>
      <c r="BJ1882" s="161"/>
      <c r="BK1882" s="161"/>
      <c r="BL1882" s="161"/>
      <c r="BT1882" s="161"/>
      <c r="BU1882" s="161"/>
      <c r="BV1882" s="161"/>
      <c r="BW1882" s="161"/>
      <c r="CI1882" s="174"/>
      <c r="CL1882" s="28"/>
      <c r="CO1882" s="28"/>
      <c r="CX1882" s="174"/>
      <c r="DA1882" s="28"/>
      <c r="DD1882" s="28"/>
    </row>
    <row r="1883" spans="47:108">
      <c r="AU1883" s="12"/>
      <c r="AV1883" s="12"/>
      <c r="AW1883" s="12"/>
      <c r="AX1883" s="12"/>
      <c r="BC1883" s="165"/>
      <c r="BD1883" s="161"/>
      <c r="BE1883" s="161"/>
      <c r="BF1883" s="161"/>
      <c r="BG1883" s="161"/>
      <c r="BH1883" s="28"/>
      <c r="BI1883" s="161"/>
      <c r="BJ1883" s="161"/>
      <c r="BK1883" s="161"/>
      <c r="BL1883" s="161"/>
      <c r="BT1883" s="161"/>
      <c r="BU1883" s="161"/>
      <c r="BV1883" s="161"/>
      <c r="BW1883" s="161"/>
      <c r="CI1883" s="174"/>
      <c r="CL1883" s="28"/>
      <c r="CO1883" s="28"/>
      <c r="CX1883" s="174"/>
      <c r="DA1883" s="28"/>
      <c r="DD1883" s="28"/>
    </row>
    <row r="1884" spans="47:108">
      <c r="AU1884" s="12"/>
      <c r="AV1884" s="12"/>
      <c r="AW1884" s="12"/>
      <c r="AX1884" s="12"/>
      <c r="BC1884" s="165"/>
      <c r="BD1884" s="161"/>
      <c r="BE1884" s="161"/>
      <c r="BF1884" s="161"/>
      <c r="BG1884" s="161"/>
      <c r="BH1884" s="28"/>
      <c r="BI1884" s="161"/>
      <c r="BJ1884" s="161"/>
      <c r="BK1884" s="161"/>
      <c r="BL1884" s="161"/>
      <c r="BT1884" s="161"/>
      <c r="BU1884" s="161"/>
      <c r="BV1884" s="161"/>
      <c r="BW1884" s="161"/>
      <c r="CI1884" s="174"/>
      <c r="CL1884" s="28"/>
      <c r="CO1884" s="28"/>
      <c r="CX1884" s="174"/>
      <c r="DA1884" s="28"/>
      <c r="DD1884" s="28"/>
    </row>
    <row r="1885" spans="47:108">
      <c r="AU1885" s="12"/>
      <c r="AV1885" s="12"/>
      <c r="AW1885" s="12"/>
      <c r="AX1885" s="12"/>
      <c r="BC1885" s="165"/>
      <c r="BD1885" s="161"/>
      <c r="BE1885" s="161"/>
      <c r="BF1885" s="161"/>
      <c r="BG1885" s="161"/>
      <c r="BH1885" s="28"/>
      <c r="BI1885" s="161"/>
      <c r="BJ1885" s="161"/>
      <c r="BK1885" s="161"/>
      <c r="BL1885" s="161"/>
      <c r="BT1885" s="161"/>
      <c r="BU1885" s="161"/>
      <c r="BV1885" s="161"/>
      <c r="BW1885" s="161"/>
      <c r="CI1885" s="174"/>
      <c r="CL1885" s="28"/>
      <c r="CO1885" s="28"/>
      <c r="CX1885" s="174"/>
      <c r="DA1885" s="28"/>
      <c r="DD1885" s="28"/>
    </row>
    <row r="1886" spans="47:108">
      <c r="AU1886" s="12"/>
      <c r="AV1886" s="12"/>
      <c r="AW1886" s="12"/>
      <c r="AX1886" s="12"/>
      <c r="BC1886" s="165"/>
      <c r="BD1886" s="161"/>
      <c r="BE1886" s="161"/>
      <c r="BF1886" s="161"/>
      <c r="BG1886" s="161"/>
      <c r="BH1886" s="28"/>
      <c r="BI1886" s="161"/>
      <c r="BJ1886" s="161"/>
      <c r="BK1886" s="161"/>
      <c r="BL1886" s="161"/>
      <c r="BT1886" s="161"/>
      <c r="BU1886" s="161"/>
      <c r="BV1886" s="161"/>
      <c r="BW1886" s="161"/>
      <c r="CI1886" s="174"/>
      <c r="CL1886" s="28"/>
      <c r="CO1886" s="28"/>
      <c r="CX1886" s="174"/>
      <c r="DA1886" s="28"/>
      <c r="DD1886" s="28"/>
    </row>
    <row r="1887" spans="47:108">
      <c r="AU1887" s="12"/>
      <c r="AV1887" s="12"/>
      <c r="AW1887" s="12"/>
      <c r="AX1887" s="12"/>
      <c r="BC1887" s="165"/>
      <c r="BD1887" s="161"/>
      <c r="BE1887" s="161"/>
      <c r="BF1887" s="161"/>
      <c r="BG1887" s="161"/>
      <c r="BH1887" s="28"/>
      <c r="BI1887" s="161"/>
      <c r="BJ1887" s="161"/>
      <c r="BK1887" s="161"/>
      <c r="BL1887" s="161"/>
      <c r="BT1887" s="161"/>
      <c r="BU1887" s="161"/>
      <c r="BV1887" s="161"/>
      <c r="BW1887" s="161"/>
      <c r="CI1887" s="174"/>
      <c r="CL1887" s="28"/>
      <c r="CO1887" s="28"/>
      <c r="CX1887" s="174"/>
      <c r="DA1887" s="28"/>
      <c r="DD1887" s="28"/>
    </row>
    <row r="1888" spans="47:108">
      <c r="AU1888" s="12"/>
      <c r="AV1888" s="12"/>
      <c r="AW1888" s="12"/>
      <c r="AX1888" s="12"/>
      <c r="BC1888" s="165"/>
      <c r="BD1888" s="161"/>
      <c r="BE1888" s="161"/>
      <c r="BF1888" s="161"/>
      <c r="BG1888" s="161"/>
      <c r="BH1888" s="28"/>
      <c r="BI1888" s="161"/>
      <c r="BJ1888" s="161"/>
      <c r="BK1888" s="161"/>
      <c r="BL1888" s="161"/>
      <c r="BT1888" s="161"/>
      <c r="BU1888" s="161"/>
      <c r="BV1888" s="161"/>
      <c r="BW1888" s="161"/>
      <c r="CI1888" s="174"/>
      <c r="CL1888" s="28"/>
      <c r="CO1888" s="28"/>
      <c r="CX1888" s="174"/>
      <c r="DA1888" s="28"/>
      <c r="DD1888" s="28"/>
    </row>
    <row r="1889" spans="47:108">
      <c r="AU1889" s="12"/>
      <c r="AV1889" s="12"/>
      <c r="AW1889" s="12"/>
      <c r="AX1889" s="12"/>
      <c r="BC1889" s="165"/>
      <c r="BD1889" s="161"/>
      <c r="BE1889" s="161"/>
      <c r="BF1889" s="161"/>
      <c r="BG1889" s="161"/>
      <c r="BH1889" s="28"/>
      <c r="BI1889" s="161"/>
      <c r="BJ1889" s="161"/>
      <c r="BK1889" s="161"/>
      <c r="BL1889" s="161"/>
      <c r="BT1889" s="161"/>
      <c r="BU1889" s="161"/>
      <c r="BV1889" s="161"/>
      <c r="BW1889" s="161"/>
      <c r="CI1889" s="174"/>
      <c r="CL1889" s="28"/>
      <c r="CO1889" s="28"/>
      <c r="CX1889" s="174"/>
      <c r="DA1889" s="28"/>
      <c r="DD1889" s="28"/>
    </row>
    <row r="1890" spans="47:108">
      <c r="AU1890" s="12"/>
      <c r="AV1890" s="12"/>
      <c r="AW1890" s="12"/>
      <c r="AX1890" s="12"/>
      <c r="BC1890" s="165"/>
      <c r="BD1890" s="161"/>
      <c r="BE1890" s="161"/>
      <c r="BF1890" s="161"/>
      <c r="BG1890" s="161"/>
      <c r="BH1890" s="28"/>
      <c r="BI1890" s="161"/>
      <c r="BJ1890" s="161"/>
      <c r="BK1890" s="161"/>
      <c r="BL1890" s="161"/>
      <c r="BT1890" s="161"/>
      <c r="BU1890" s="161"/>
      <c r="BV1890" s="161"/>
      <c r="BW1890" s="161"/>
      <c r="CI1890" s="174"/>
      <c r="CL1890" s="28"/>
      <c r="CO1890" s="28"/>
      <c r="CX1890" s="174"/>
      <c r="DA1890" s="28"/>
      <c r="DD1890" s="28"/>
    </row>
    <row r="1891" spans="47:108">
      <c r="AU1891" s="12"/>
      <c r="AV1891" s="12"/>
      <c r="AW1891" s="12"/>
      <c r="AX1891" s="12"/>
      <c r="BC1891" s="165"/>
      <c r="BD1891" s="161"/>
      <c r="BE1891" s="161"/>
      <c r="BF1891" s="161"/>
      <c r="BG1891" s="161"/>
      <c r="BH1891" s="28"/>
      <c r="BI1891" s="161"/>
      <c r="BJ1891" s="161"/>
      <c r="BK1891" s="161"/>
      <c r="BL1891" s="161"/>
      <c r="BT1891" s="161"/>
      <c r="BU1891" s="161"/>
      <c r="BV1891" s="161"/>
      <c r="BW1891" s="161"/>
      <c r="CI1891" s="174"/>
      <c r="CL1891" s="28"/>
      <c r="CO1891" s="28"/>
      <c r="CX1891" s="174"/>
      <c r="DA1891" s="28"/>
      <c r="DD1891" s="28"/>
    </row>
    <row r="1892" spans="47:108">
      <c r="AU1892" s="12"/>
      <c r="AV1892" s="12"/>
      <c r="AW1892" s="12"/>
      <c r="AX1892" s="12"/>
      <c r="BC1892" s="165"/>
      <c r="BD1892" s="161"/>
      <c r="BE1892" s="161"/>
      <c r="BF1892" s="161"/>
      <c r="BG1892" s="161"/>
      <c r="BH1892" s="28"/>
      <c r="BI1892" s="161"/>
      <c r="BJ1892" s="161"/>
      <c r="BK1892" s="161"/>
      <c r="BL1892" s="161"/>
      <c r="BT1892" s="161"/>
      <c r="BU1892" s="161"/>
      <c r="BV1892" s="161"/>
      <c r="BW1892" s="161"/>
      <c r="CI1892" s="174"/>
      <c r="CL1892" s="28"/>
      <c r="CO1892" s="28"/>
      <c r="CX1892" s="174"/>
      <c r="DA1892" s="28"/>
      <c r="DD1892" s="28"/>
    </row>
    <row r="1893" spans="47:108">
      <c r="AU1893" s="12"/>
      <c r="AV1893" s="12"/>
      <c r="AW1893" s="12"/>
      <c r="AX1893" s="12"/>
      <c r="BC1893" s="165"/>
      <c r="BD1893" s="161"/>
      <c r="BE1893" s="161"/>
      <c r="BF1893" s="161"/>
      <c r="BG1893" s="161"/>
      <c r="BH1893" s="28"/>
      <c r="BI1893" s="161"/>
      <c r="BJ1893" s="161"/>
      <c r="BK1893" s="161"/>
      <c r="BL1893" s="161"/>
      <c r="BT1893" s="161"/>
      <c r="BU1893" s="161"/>
      <c r="BV1893" s="161"/>
      <c r="BW1893" s="161"/>
      <c r="CI1893" s="174"/>
      <c r="CL1893" s="28"/>
      <c r="CO1893" s="28"/>
      <c r="CX1893" s="174"/>
      <c r="DA1893" s="28"/>
      <c r="DD1893" s="28"/>
    </row>
    <row r="1894" spans="47:108">
      <c r="AU1894" s="12"/>
      <c r="AV1894" s="12"/>
      <c r="AW1894" s="12"/>
      <c r="AX1894" s="12"/>
      <c r="BC1894" s="165"/>
      <c r="BD1894" s="161"/>
      <c r="BE1894" s="161"/>
      <c r="BF1894" s="161"/>
      <c r="BG1894" s="161"/>
      <c r="BH1894" s="28"/>
      <c r="BI1894" s="161"/>
      <c r="BJ1894" s="161"/>
      <c r="BK1894" s="161"/>
      <c r="BL1894" s="161"/>
      <c r="BT1894" s="161"/>
      <c r="BU1894" s="161"/>
      <c r="BV1894" s="161"/>
      <c r="BW1894" s="161"/>
      <c r="CI1894" s="174"/>
      <c r="CL1894" s="28"/>
      <c r="CO1894" s="28"/>
      <c r="CX1894" s="174"/>
      <c r="DA1894" s="28"/>
      <c r="DD1894" s="28"/>
    </row>
    <row r="1895" spans="47:108">
      <c r="AU1895" s="12"/>
      <c r="AV1895" s="12"/>
      <c r="AW1895" s="12"/>
      <c r="AX1895" s="12"/>
      <c r="BC1895" s="165"/>
      <c r="BD1895" s="161"/>
      <c r="BE1895" s="161"/>
      <c r="BF1895" s="161"/>
      <c r="BG1895" s="161"/>
      <c r="BH1895" s="28"/>
      <c r="BI1895" s="161"/>
      <c r="BJ1895" s="161"/>
      <c r="BK1895" s="161"/>
      <c r="BL1895" s="161"/>
      <c r="BT1895" s="161"/>
      <c r="BU1895" s="161"/>
      <c r="BV1895" s="161"/>
      <c r="BW1895" s="161"/>
      <c r="CI1895" s="174"/>
      <c r="CL1895" s="28"/>
      <c r="CO1895" s="28"/>
      <c r="CX1895" s="174"/>
      <c r="DA1895" s="28"/>
      <c r="DD1895" s="28"/>
    </row>
    <row r="1896" spans="47:108">
      <c r="AU1896" s="12"/>
      <c r="AV1896" s="12"/>
      <c r="AW1896" s="12"/>
      <c r="AX1896" s="12"/>
      <c r="BC1896" s="165"/>
      <c r="BD1896" s="161"/>
      <c r="BE1896" s="161"/>
      <c r="BF1896" s="161"/>
      <c r="BG1896" s="161"/>
      <c r="BH1896" s="28"/>
      <c r="BI1896" s="161"/>
      <c r="BJ1896" s="161"/>
      <c r="BK1896" s="161"/>
      <c r="BL1896" s="161"/>
      <c r="BT1896" s="161"/>
      <c r="BU1896" s="161"/>
      <c r="BV1896" s="161"/>
      <c r="BW1896" s="161"/>
      <c r="CI1896" s="174"/>
      <c r="CL1896" s="28"/>
      <c r="CO1896" s="28"/>
      <c r="CX1896" s="174"/>
      <c r="DA1896" s="28"/>
      <c r="DD1896" s="28"/>
    </row>
    <row r="1897" spans="47:108">
      <c r="AU1897" s="12"/>
      <c r="AV1897" s="12"/>
      <c r="AW1897" s="12"/>
      <c r="AX1897" s="12"/>
      <c r="BC1897" s="165"/>
      <c r="BD1897" s="161"/>
      <c r="BE1897" s="161"/>
      <c r="BF1897" s="161"/>
      <c r="BG1897" s="161"/>
      <c r="BH1897" s="28"/>
      <c r="BI1897" s="161"/>
      <c r="BJ1897" s="161"/>
      <c r="BK1897" s="161"/>
      <c r="BL1897" s="161"/>
      <c r="BT1897" s="161"/>
      <c r="BU1897" s="161"/>
      <c r="BV1897" s="161"/>
      <c r="BW1897" s="161"/>
      <c r="CI1897" s="174"/>
      <c r="CL1897" s="28"/>
      <c r="CO1897" s="28"/>
      <c r="CX1897" s="174"/>
      <c r="DA1897" s="28"/>
      <c r="DD1897" s="28"/>
    </row>
    <row r="1898" spans="47:108">
      <c r="AU1898" s="12"/>
      <c r="AV1898" s="12"/>
      <c r="AW1898" s="12"/>
      <c r="AX1898" s="12"/>
      <c r="BC1898" s="165"/>
      <c r="BD1898" s="161"/>
      <c r="BE1898" s="161"/>
      <c r="BF1898" s="161"/>
      <c r="BG1898" s="161"/>
      <c r="BH1898" s="28"/>
      <c r="BI1898" s="161"/>
      <c r="BJ1898" s="161"/>
      <c r="BK1898" s="161"/>
      <c r="BL1898" s="161"/>
      <c r="BT1898" s="161"/>
      <c r="BU1898" s="161"/>
      <c r="BV1898" s="161"/>
      <c r="BW1898" s="161"/>
      <c r="CI1898" s="174"/>
      <c r="CL1898" s="28"/>
      <c r="CO1898" s="28"/>
      <c r="CX1898" s="174"/>
      <c r="DA1898" s="28"/>
      <c r="DD1898" s="28"/>
    </row>
    <row r="1899" spans="47:108">
      <c r="AU1899" s="12"/>
      <c r="AV1899" s="12"/>
      <c r="AW1899" s="12"/>
      <c r="AX1899" s="12"/>
      <c r="BC1899" s="165"/>
      <c r="BD1899" s="161"/>
      <c r="BE1899" s="161"/>
      <c r="BF1899" s="161"/>
      <c r="BG1899" s="161"/>
      <c r="BH1899" s="28"/>
      <c r="BI1899" s="161"/>
      <c r="BJ1899" s="161"/>
      <c r="BK1899" s="161"/>
      <c r="BL1899" s="161"/>
      <c r="BT1899" s="161"/>
      <c r="BU1899" s="161"/>
      <c r="BV1899" s="161"/>
      <c r="BW1899" s="161"/>
      <c r="CI1899" s="174"/>
      <c r="CL1899" s="28"/>
      <c r="CO1899" s="28"/>
      <c r="CX1899" s="174"/>
      <c r="DA1899" s="28"/>
      <c r="DD1899" s="28"/>
    </row>
    <row r="1900" spans="47:108">
      <c r="AU1900" s="12"/>
      <c r="AV1900" s="12"/>
      <c r="AW1900" s="12"/>
      <c r="AX1900" s="12"/>
      <c r="BC1900" s="165"/>
      <c r="BD1900" s="161"/>
      <c r="BE1900" s="161"/>
      <c r="BF1900" s="161"/>
      <c r="BG1900" s="161"/>
      <c r="BH1900" s="28"/>
      <c r="BI1900" s="161"/>
      <c r="BJ1900" s="161"/>
      <c r="BK1900" s="161"/>
      <c r="BL1900" s="161"/>
      <c r="BT1900" s="161"/>
      <c r="BU1900" s="161"/>
      <c r="BV1900" s="161"/>
      <c r="BW1900" s="161"/>
      <c r="CI1900" s="174"/>
      <c r="CL1900" s="28"/>
      <c r="CO1900" s="28"/>
      <c r="CX1900" s="174"/>
      <c r="DA1900" s="28"/>
      <c r="DD1900" s="28"/>
    </row>
    <row r="1901" spans="47:108">
      <c r="AU1901" s="12"/>
      <c r="AV1901" s="12"/>
      <c r="AW1901" s="12"/>
      <c r="AX1901" s="12"/>
      <c r="BC1901" s="165"/>
      <c r="BD1901" s="161"/>
      <c r="BE1901" s="161"/>
      <c r="BF1901" s="161"/>
      <c r="BG1901" s="161"/>
      <c r="BH1901" s="28"/>
      <c r="BI1901" s="161"/>
      <c r="BJ1901" s="161"/>
      <c r="BK1901" s="161"/>
      <c r="BL1901" s="161"/>
      <c r="BT1901" s="161"/>
      <c r="BU1901" s="161"/>
      <c r="BV1901" s="161"/>
      <c r="BW1901" s="161"/>
      <c r="CI1901" s="174"/>
      <c r="CL1901" s="28"/>
      <c r="CO1901" s="28"/>
      <c r="CX1901" s="174"/>
      <c r="DA1901" s="28"/>
      <c r="DD1901" s="28"/>
    </row>
    <row r="1902" spans="47:108">
      <c r="AU1902" s="12"/>
      <c r="AV1902" s="12"/>
      <c r="AW1902" s="12"/>
      <c r="AX1902" s="12"/>
      <c r="BC1902" s="165"/>
      <c r="BD1902" s="161"/>
      <c r="BE1902" s="161"/>
      <c r="BF1902" s="161"/>
      <c r="BG1902" s="161"/>
      <c r="BH1902" s="28"/>
      <c r="BI1902" s="161"/>
      <c r="BJ1902" s="161"/>
      <c r="BK1902" s="161"/>
      <c r="BL1902" s="161"/>
      <c r="BT1902" s="161"/>
      <c r="BU1902" s="161"/>
      <c r="BV1902" s="161"/>
      <c r="BW1902" s="161"/>
      <c r="CI1902" s="174"/>
      <c r="CL1902" s="28"/>
      <c r="CO1902" s="28"/>
      <c r="CX1902" s="174"/>
      <c r="DA1902" s="28"/>
      <c r="DD1902" s="28"/>
    </row>
    <row r="1903" spans="47:108">
      <c r="AU1903" s="12"/>
      <c r="AV1903" s="12"/>
      <c r="AW1903" s="12"/>
      <c r="AX1903" s="12"/>
      <c r="BC1903" s="165"/>
      <c r="BD1903" s="161"/>
      <c r="BE1903" s="161"/>
      <c r="BF1903" s="161"/>
      <c r="BG1903" s="161"/>
      <c r="BH1903" s="28"/>
      <c r="BI1903" s="161"/>
      <c r="BJ1903" s="161"/>
      <c r="BK1903" s="161"/>
      <c r="BL1903" s="161"/>
      <c r="BT1903" s="161"/>
      <c r="BU1903" s="161"/>
      <c r="BV1903" s="161"/>
      <c r="BW1903" s="161"/>
      <c r="CI1903" s="174"/>
      <c r="CL1903" s="28"/>
      <c r="CO1903" s="28"/>
      <c r="CX1903" s="174"/>
      <c r="DA1903" s="28"/>
      <c r="DD1903" s="28"/>
    </row>
    <row r="1904" spans="47:108">
      <c r="AU1904" s="12"/>
      <c r="AV1904" s="12"/>
      <c r="AW1904" s="12"/>
      <c r="AX1904" s="12"/>
      <c r="BC1904" s="165"/>
      <c r="BD1904" s="161"/>
      <c r="BE1904" s="161"/>
      <c r="BF1904" s="161"/>
      <c r="BH1904" s="28"/>
      <c r="BI1904" s="161"/>
      <c r="BJ1904" s="161"/>
      <c r="BK1904" s="161"/>
      <c r="BL1904" s="161"/>
      <c r="BT1904" s="161"/>
      <c r="BU1904" s="161"/>
      <c r="BV1904" s="161"/>
      <c r="BW1904" s="161"/>
      <c r="CI1904" s="174"/>
      <c r="CL1904" s="28"/>
      <c r="CO1904" s="28"/>
      <c r="CX1904" s="174"/>
      <c r="DA1904" s="28"/>
      <c r="DD1904" s="28"/>
    </row>
    <row r="1905" spans="47:108">
      <c r="AU1905" s="12"/>
      <c r="AV1905" s="12"/>
      <c r="AW1905" s="12"/>
      <c r="AX1905" s="12"/>
      <c r="BC1905" s="165"/>
      <c r="BD1905" s="161"/>
      <c r="BE1905" s="161"/>
      <c r="BF1905" s="161"/>
      <c r="BH1905" s="28"/>
      <c r="BI1905" s="161"/>
      <c r="BJ1905" s="161"/>
      <c r="BK1905" s="161"/>
      <c r="BL1905" s="161"/>
      <c r="BT1905" s="161"/>
      <c r="BU1905" s="161"/>
      <c r="BV1905" s="161"/>
      <c r="BW1905" s="161"/>
      <c r="CI1905" s="174"/>
      <c r="CL1905" s="28"/>
      <c r="CO1905" s="28"/>
      <c r="CX1905" s="174"/>
      <c r="DA1905" s="28"/>
      <c r="DD1905" s="28"/>
    </row>
    <row r="1906" spans="47:108">
      <c r="AU1906" s="12"/>
      <c r="AV1906" s="12"/>
      <c r="AW1906" s="12"/>
      <c r="AX1906" s="12"/>
      <c r="BC1906" s="165"/>
      <c r="BD1906" s="161"/>
      <c r="BE1906" s="161"/>
      <c r="BF1906" s="161"/>
      <c r="BH1906" s="28"/>
      <c r="BI1906" s="161"/>
      <c r="BJ1906" s="161"/>
      <c r="BK1906" s="161"/>
      <c r="BL1906" s="161"/>
      <c r="BT1906" s="161"/>
      <c r="BU1906" s="161"/>
      <c r="BV1906" s="161"/>
      <c r="BW1906" s="161"/>
      <c r="CI1906" s="174"/>
      <c r="CL1906" s="28"/>
      <c r="CO1906" s="28"/>
      <c r="CX1906" s="174"/>
      <c r="DA1906" s="28"/>
      <c r="DD1906" s="28"/>
    </row>
    <row r="1907" spans="47:108">
      <c r="AU1907" s="12"/>
      <c r="AV1907" s="12"/>
      <c r="AW1907" s="12"/>
      <c r="AX1907" s="12"/>
      <c r="BC1907" s="165"/>
      <c r="BD1907" s="161"/>
      <c r="BE1907" s="161"/>
      <c r="BF1907" s="161"/>
      <c r="BH1907" s="28"/>
      <c r="BI1907" s="161"/>
      <c r="BJ1907" s="161"/>
      <c r="BK1907" s="161"/>
      <c r="BL1907" s="161"/>
      <c r="BT1907" s="161"/>
      <c r="BU1907" s="161"/>
      <c r="BV1907" s="161"/>
      <c r="BW1907" s="161"/>
      <c r="CI1907" s="174"/>
      <c r="CL1907" s="28"/>
      <c r="CO1907" s="28"/>
      <c r="CX1907" s="174"/>
      <c r="DA1907" s="28"/>
      <c r="DD1907" s="28"/>
    </row>
    <row r="1908" spans="47:108">
      <c r="AU1908" s="12"/>
      <c r="AV1908" s="12"/>
      <c r="AW1908" s="12"/>
      <c r="AX1908" s="12"/>
      <c r="BC1908" s="165"/>
      <c r="BD1908" s="161"/>
      <c r="BE1908" s="161"/>
      <c r="BF1908" s="161"/>
      <c r="BH1908" s="28"/>
      <c r="BI1908" s="161"/>
      <c r="BJ1908" s="161"/>
      <c r="BK1908" s="161"/>
      <c r="BL1908" s="161"/>
      <c r="BT1908" s="161"/>
      <c r="BU1908" s="161"/>
      <c r="BV1908" s="161"/>
      <c r="BW1908" s="161"/>
      <c r="CI1908" s="174"/>
      <c r="CL1908" s="28"/>
      <c r="CO1908" s="28"/>
      <c r="CX1908" s="174"/>
      <c r="DA1908" s="28"/>
      <c r="DD1908" s="28"/>
    </row>
    <row r="1909" spans="47:108">
      <c r="AU1909" s="12"/>
      <c r="AV1909" s="12"/>
      <c r="AW1909" s="12"/>
      <c r="AX1909" s="12"/>
      <c r="BC1909" s="165"/>
      <c r="BD1909" s="161"/>
      <c r="BE1909" s="161"/>
      <c r="BF1909" s="161"/>
      <c r="BH1909" s="28"/>
      <c r="BI1909" s="161"/>
      <c r="BJ1909" s="161"/>
      <c r="BK1909" s="161"/>
      <c r="BL1909" s="161"/>
      <c r="BT1909" s="161"/>
      <c r="BU1909" s="161"/>
      <c r="BV1909" s="161"/>
      <c r="BW1909" s="161"/>
      <c r="CI1909" s="174"/>
      <c r="CL1909" s="28"/>
      <c r="CO1909" s="28"/>
      <c r="CX1909" s="174"/>
      <c r="DA1909" s="28"/>
      <c r="DD1909" s="28"/>
    </row>
    <row r="1910" spans="47:108">
      <c r="AU1910" s="12"/>
      <c r="AV1910" s="12"/>
      <c r="AW1910" s="12"/>
      <c r="AX1910" s="12"/>
      <c r="BC1910" s="165"/>
      <c r="BD1910" s="161"/>
      <c r="BE1910" s="161"/>
      <c r="BF1910" s="161"/>
      <c r="BH1910" s="28"/>
      <c r="BI1910" s="161"/>
      <c r="BJ1910" s="161"/>
      <c r="BK1910" s="161"/>
      <c r="BL1910" s="161"/>
      <c r="BT1910" s="161"/>
      <c r="BU1910" s="161"/>
      <c r="BV1910" s="161"/>
      <c r="BW1910" s="161"/>
      <c r="CI1910" s="174"/>
      <c r="CL1910" s="28"/>
      <c r="CO1910" s="28"/>
      <c r="CX1910" s="174"/>
      <c r="DA1910" s="28"/>
      <c r="DD1910" s="28"/>
    </row>
    <row r="1911" spans="47:108">
      <c r="AU1911" s="12"/>
      <c r="AV1911" s="12"/>
      <c r="AW1911" s="12"/>
      <c r="AX1911" s="12"/>
      <c r="BC1911" s="165"/>
      <c r="BD1911" s="161"/>
      <c r="BE1911" s="161"/>
      <c r="BF1911" s="161"/>
      <c r="BH1911" s="28"/>
      <c r="BI1911" s="161"/>
      <c r="BJ1911" s="161"/>
      <c r="BK1911" s="161"/>
      <c r="BL1911" s="161"/>
      <c r="BT1911" s="161"/>
      <c r="BU1911" s="161"/>
      <c r="BV1911" s="161"/>
      <c r="BW1911" s="161"/>
      <c r="CI1911" s="174"/>
      <c r="CL1911" s="28"/>
      <c r="CO1911" s="28"/>
      <c r="CX1911" s="174"/>
      <c r="DA1911" s="28"/>
      <c r="DD1911" s="28"/>
    </row>
    <row r="1912" spans="47:108">
      <c r="AU1912" s="12"/>
      <c r="AV1912" s="12"/>
      <c r="AW1912" s="12"/>
      <c r="AX1912" s="12"/>
      <c r="BC1912" s="165"/>
      <c r="BH1912" s="28"/>
      <c r="BI1912" s="161"/>
      <c r="BJ1912" s="161"/>
      <c r="BK1912" s="161"/>
      <c r="BL1912" s="161"/>
      <c r="BT1912" s="161"/>
      <c r="BU1912" s="161"/>
      <c r="BV1912" s="161"/>
      <c r="BW1912" s="161"/>
      <c r="CI1912" s="174"/>
      <c r="CL1912" s="28"/>
      <c r="CO1912" s="28"/>
      <c r="CX1912" s="174"/>
      <c r="DA1912" s="28"/>
      <c r="DD1912" s="28"/>
    </row>
    <row r="1913" spans="47:108">
      <c r="AU1913" s="12"/>
      <c r="AV1913" s="12"/>
      <c r="AW1913" s="12"/>
      <c r="AX1913" s="12"/>
      <c r="BC1913" s="165"/>
      <c r="BH1913" s="28"/>
      <c r="BI1913" s="161"/>
      <c r="BJ1913" s="161"/>
      <c r="BK1913" s="161"/>
      <c r="BL1913" s="161"/>
      <c r="BT1913" s="161"/>
      <c r="BU1913" s="161"/>
      <c r="BV1913" s="161"/>
      <c r="BW1913" s="161"/>
      <c r="CI1913" s="174"/>
      <c r="CL1913" s="28"/>
      <c r="CO1913" s="28"/>
      <c r="CX1913" s="174"/>
      <c r="DA1913" s="28"/>
      <c r="DD1913" s="28"/>
    </row>
    <row r="1914" spans="47:108">
      <c r="AU1914" s="12"/>
      <c r="AV1914" s="12"/>
      <c r="AW1914" s="12"/>
      <c r="AX1914" s="12"/>
      <c r="BC1914" s="165"/>
      <c r="BH1914" s="28"/>
      <c r="BI1914" s="161"/>
      <c r="BJ1914" s="161"/>
      <c r="BK1914" s="161"/>
      <c r="BL1914" s="161"/>
      <c r="BT1914" s="161"/>
      <c r="BU1914" s="161"/>
      <c r="BV1914" s="161"/>
      <c r="BW1914" s="161"/>
      <c r="CI1914" s="174"/>
      <c r="CL1914" s="28"/>
      <c r="CO1914" s="28"/>
      <c r="CX1914" s="174"/>
      <c r="DA1914" s="28"/>
      <c r="DD1914" s="28"/>
    </row>
    <row r="1915" spans="47:108">
      <c r="AU1915" s="12"/>
      <c r="AV1915" s="12"/>
      <c r="AW1915" s="12"/>
      <c r="AX1915" s="12"/>
      <c r="BC1915" s="165"/>
      <c r="BH1915" s="28"/>
      <c r="BI1915" s="161"/>
      <c r="BJ1915" s="161"/>
      <c r="BK1915" s="161"/>
      <c r="BL1915" s="161"/>
      <c r="BT1915" s="161"/>
      <c r="BU1915" s="161"/>
      <c r="BV1915" s="161"/>
      <c r="BW1915" s="161"/>
      <c r="CI1915" s="174"/>
      <c r="CL1915" s="28"/>
      <c r="CO1915" s="28"/>
      <c r="CX1915" s="174"/>
      <c r="DA1915" s="28"/>
      <c r="DD1915" s="28"/>
    </row>
    <row r="1916" spans="47:108">
      <c r="AU1916" s="12"/>
      <c r="AV1916" s="12"/>
      <c r="AW1916" s="12"/>
      <c r="AX1916" s="12"/>
      <c r="BC1916" s="165"/>
      <c r="BH1916" s="28"/>
      <c r="BI1916" s="161"/>
      <c r="BJ1916" s="161"/>
      <c r="BK1916" s="161"/>
      <c r="BL1916" s="161"/>
      <c r="BT1916" s="161"/>
      <c r="BU1916" s="161"/>
      <c r="BV1916" s="161"/>
      <c r="BW1916" s="161"/>
      <c r="CI1916" s="174"/>
      <c r="CL1916" s="28"/>
      <c r="CO1916" s="28"/>
      <c r="CX1916" s="174"/>
      <c r="DA1916" s="28"/>
      <c r="DD1916" s="28"/>
    </row>
    <row r="1917" spans="47:108">
      <c r="AU1917" s="12"/>
      <c r="AV1917" s="12"/>
      <c r="AW1917" s="12"/>
      <c r="AX1917" s="12"/>
      <c r="BC1917" s="165"/>
      <c r="BH1917" s="28"/>
      <c r="BI1917" s="161"/>
      <c r="BJ1917" s="161"/>
      <c r="BK1917" s="161"/>
      <c r="BL1917" s="161"/>
      <c r="BT1917" s="161"/>
      <c r="BU1917" s="161"/>
      <c r="BV1917" s="161"/>
      <c r="BW1917" s="161"/>
      <c r="CI1917" s="174"/>
      <c r="CL1917" s="28"/>
      <c r="CO1917" s="28"/>
      <c r="CX1917" s="174"/>
      <c r="DA1917" s="28"/>
      <c r="DD1917" s="28"/>
    </row>
    <row r="1918" spans="47:108">
      <c r="AU1918" s="12"/>
      <c r="AV1918" s="12"/>
      <c r="AW1918" s="12"/>
      <c r="AX1918" s="12"/>
      <c r="BC1918" s="165"/>
      <c r="BH1918" s="28"/>
      <c r="BI1918" s="161"/>
      <c r="BJ1918" s="161"/>
      <c r="BK1918" s="161"/>
      <c r="BL1918" s="161"/>
      <c r="BT1918" s="161"/>
      <c r="BU1918" s="161"/>
      <c r="BV1918" s="161"/>
      <c r="BW1918" s="161"/>
      <c r="CI1918" s="174"/>
      <c r="CL1918" s="28"/>
      <c r="CO1918" s="28"/>
      <c r="CX1918" s="174"/>
      <c r="DA1918" s="28"/>
      <c r="DD1918" s="28"/>
    </row>
    <row r="1919" spans="47:108">
      <c r="AU1919" s="12"/>
      <c r="AV1919" s="12"/>
      <c r="AW1919" s="12"/>
      <c r="AX1919" s="12"/>
      <c r="BC1919" s="165"/>
      <c r="BH1919" s="28"/>
      <c r="BI1919" s="161"/>
      <c r="BJ1919" s="161"/>
      <c r="BK1919" s="161"/>
      <c r="BL1919" s="161"/>
      <c r="BT1919" s="161"/>
      <c r="BU1919" s="161"/>
      <c r="BV1919" s="161"/>
      <c r="BW1919" s="161"/>
      <c r="CI1919" s="174"/>
      <c r="CL1919" s="28"/>
      <c r="CO1919" s="28"/>
      <c r="CX1919" s="174"/>
      <c r="DA1919" s="28"/>
      <c r="DD1919" s="28"/>
    </row>
    <row r="1920" spans="47:108">
      <c r="AU1920" s="12"/>
      <c r="AV1920" s="12"/>
      <c r="AW1920" s="12"/>
      <c r="AX1920" s="12"/>
      <c r="BC1920" s="165"/>
      <c r="BH1920" s="28"/>
      <c r="BI1920" s="161"/>
      <c r="BJ1920" s="161"/>
      <c r="BK1920" s="161"/>
      <c r="BL1920" s="161"/>
      <c r="BT1920" s="161"/>
      <c r="BU1920" s="161"/>
      <c r="BV1920" s="161"/>
      <c r="BW1920" s="161"/>
      <c r="CI1920" s="174"/>
      <c r="CL1920" s="28"/>
      <c r="CO1920" s="28"/>
      <c r="CX1920" s="174"/>
      <c r="DA1920" s="28"/>
      <c r="DD1920" s="28"/>
    </row>
    <row r="1921" spans="47:108">
      <c r="AU1921" s="12"/>
      <c r="AV1921" s="12"/>
      <c r="AW1921" s="12"/>
      <c r="AX1921" s="12"/>
      <c r="BC1921" s="165"/>
      <c r="BH1921" s="28"/>
      <c r="BI1921" s="161"/>
      <c r="BJ1921" s="161"/>
      <c r="BK1921" s="161"/>
      <c r="BL1921" s="161"/>
      <c r="BT1921" s="161"/>
      <c r="BU1921" s="161"/>
      <c r="BV1921" s="161"/>
      <c r="BW1921" s="161"/>
      <c r="CI1921" s="174"/>
      <c r="CL1921" s="28"/>
      <c r="CO1921" s="28"/>
      <c r="CX1921" s="174"/>
      <c r="DA1921" s="28"/>
      <c r="DD1921" s="28"/>
    </row>
    <row r="1922" spans="47:108">
      <c r="AU1922" s="12"/>
      <c r="AV1922" s="12"/>
      <c r="AW1922" s="12"/>
      <c r="AX1922" s="12"/>
      <c r="BC1922" s="165"/>
      <c r="BH1922" s="28"/>
      <c r="BI1922" s="161"/>
      <c r="BJ1922" s="161"/>
      <c r="BK1922" s="161"/>
      <c r="BL1922" s="161"/>
      <c r="BT1922" s="161"/>
      <c r="BU1922" s="161"/>
      <c r="BV1922" s="161"/>
      <c r="BW1922" s="161"/>
      <c r="CI1922" s="174"/>
      <c r="CL1922" s="28"/>
      <c r="CO1922" s="28"/>
      <c r="CX1922" s="174"/>
      <c r="DA1922" s="28"/>
      <c r="DD1922" s="28"/>
    </row>
    <row r="1923" spans="47:108">
      <c r="AU1923" s="12"/>
      <c r="AV1923" s="12"/>
      <c r="AW1923" s="12"/>
      <c r="AX1923" s="12"/>
      <c r="BC1923" s="165"/>
      <c r="BH1923" s="28"/>
      <c r="BI1923" s="161"/>
      <c r="BJ1923" s="161"/>
      <c r="BK1923" s="161"/>
      <c r="BL1923" s="161"/>
      <c r="BT1923" s="161"/>
      <c r="BU1923" s="161"/>
      <c r="BV1923" s="161"/>
      <c r="BW1923" s="161"/>
      <c r="CI1923" s="174"/>
      <c r="CL1923" s="28"/>
      <c r="CO1923" s="28"/>
      <c r="CX1923" s="174"/>
      <c r="DA1923" s="28"/>
      <c r="DD1923" s="28"/>
    </row>
    <row r="1924" spans="47:108">
      <c r="AU1924" s="12"/>
      <c r="AV1924" s="12"/>
      <c r="AW1924" s="12"/>
      <c r="AX1924" s="12"/>
      <c r="BC1924" s="165"/>
      <c r="BH1924" s="28"/>
      <c r="BI1924" s="161"/>
      <c r="BJ1924" s="161"/>
      <c r="BK1924" s="161"/>
      <c r="BT1924" s="161"/>
      <c r="BU1924" s="161"/>
      <c r="BV1924" s="161"/>
      <c r="BW1924" s="161"/>
      <c r="CI1924" s="174"/>
      <c r="CL1924" s="28"/>
      <c r="CO1924" s="28"/>
      <c r="CX1924" s="174"/>
      <c r="DA1924" s="28"/>
      <c r="DD1924" s="28"/>
    </row>
    <row r="1925" spans="47:108">
      <c r="AU1925" s="12"/>
      <c r="AV1925" s="12"/>
      <c r="AW1925" s="12"/>
      <c r="AX1925" s="12"/>
      <c r="BC1925" s="165"/>
      <c r="BH1925" s="28"/>
      <c r="BI1925" s="161"/>
      <c r="BJ1925" s="161"/>
      <c r="BK1925" s="161"/>
      <c r="BT1925" s="161"/>
      <c r="BU1925" s="161"/>
      <c r="BV1925" s="161"/>
      <c r="BW1925" s="161"/>
      <c r="CI1925" s="174"/>
      <c r="CL1925" s="28"/>
      <c r="CO1925" s="28"/>
      <c r="CX1925" s="174"/>
      <c r="DA1925" s="28"/>
      <c r="DD1925" s="28"/>
    </row>
    <row r="1926" spans="47:108">
      <c r="AU1926" s="12"/>
      <c r="AV1926" s="12"/>
      <c r="AW1926" s="12"/>
      <c r="AX1926" s="12"/>
      <c r="BC1926" s="165"/>
      <c r="BH1926" s="28"/>
      <c r="BI1926" s="161"/>
      <c r="BJ1926" s="161"/>
      <c r="BK1926" s="161"/>
      <c r="BT1926" s="161"/>
      <c r="BU1926" s="161"/>
      <c r="BV1926" s="161"/>
      <c r="BW1926" s="161"/>
      <c r="CI1926" s="174"/>
      <c r="CL1926" s="28"/>
      <c r="CO1926" s="28"/>
      <c r="CX1926" s="174"/>
      <c r="DA1926" s="28"/>
      <c r="DD1926" s="28"/>
    </row>
    <row r="1927" spans="47:108">
      <c r="AU1927" s="12"/>
      <c r="AV1927" s="12"/>
      <c r="AW1927" s="12"/>
      <c r="AX1927" s="12"/>
      <c r="BC1927" s="165"/>
      <c r="BH1927" s="28"/>
      <c r="BI1927" s="161"/>
      <c r="BJ1927" s="161"/>
      <c r="BK1927" s="161"/>
      <c r="BT1927" s="161"/>
      <c r="BU1927" s="161"/>
      <c r="BV1927" s="161"/>
      <c r="BW1927" s="161"/>
      <c r="CI1927" s="174"/>
      <c r="CL1927" s="28"/>
      <c r="CO1927" s="28"/>
      <c r="CX1927" s="174"/>
      <c r="DA1927" s="28"/>
      <c r="DD1927" s="28"/>
    </row>
    <row r="1928" spans="47:108">
      <c r="AU1928" s="12"/>
      <c r="AV1928" s="12"/>
      <c r="AW1928" s="12"/>
      <c r="AX1928" s="12"/>
      <c r="BC1928" s="165"/>
      <c r="BH1928" s="28"/>
      <c r="BI1928" s="161"/>
      <c r="BJ1928" s="161"/>
      <c r="BK1928" s="161"/>
      <c r="BT1928" s="161"/>
      <c r="BU1928" s="161"/>
      <c r="BV1928" s="161"/>
      <c r="BW1928" s="161"/>
      <c r="CI1928" s="174"/>
      <c r="CL1928" s="28"/>
      <c r="CO1928" s="28"/>
      <c r="CX1928" s="174"/>
      <c r="DA1928" s="28"/>
      <c r="DD1928" s="28"/>
    </row>
    <row r="1929" spans="47:108">
      <c r="AU1929" s="12"/>
      <c r="AV1929" s="12"/>
      <c r="AW1929" s="12"/>
      <c r="AX1929" s="12"/>
      <c r="BC1929" s="165"/>
      <c r="BH1929" s="28"/>
      <c r="BI1929" s="161"/>
      <c r="BJ1929" s="161"/>
      <c r="BK1929" s="161"/>
      <c r="BT1929" s="161"/>
      <c r="BU1929" s="161"/>
      <c r="BV1929" s="161"/>
      <c r="BW1929" s="161"/>
      <c r="CI1929" s="174"/>
      <c r="CL1929" s="28"/>
      <c r="CO1929" s="28"/>
      <c r="CX1929" s="174"/>
      <c r="DA1929" s="28"/>
      <c r="DD1929" s="28"/>
    </row>
    <row r="1930" spans="47:108">
      <c r="AU1930" s="12"/>
      <c r="AV1930" s="12"/>
      <c r="AW1930" s="12"/>
      <c r="AX1930" s="12"/>
      <c r="BC1930" s="165"/>
      <c r="BH1930" s="28"/>
      <c r="BI1930" s="161"/>
      <c r="BJ1930" s="161"/>
      <c r="BK1930" s="161"/>
      <c r="BT1930" s="161"/>
      <c r="BU1930" s="161"/>
      <c r="BV1930" s="161"/>
      <c r="BW1930" s="161"/>
      <c r="CI1930" s="174"/>
      <c r="CL1930" s="28"/>
      <c r="CO1930" s="28"/>
      <c r="CX1930" s="174"/>
      <c r="DA1930" s="28"/>
      <c r="DD1930" s="28"/>
    </row>
    <row r="1931" spans="47:108">
      <c r="AU1931" s="12"/>
      <c r="AV1931" s="12"/>
      <c r="AW1931" s="12"/>
      <c r="AX1931" s="12"/>
      <c r="BC1931" s="165"/>
      <c r="BH1931" s="28"/>
      <c r="BT1931" s="161"/>
      <c r="BU1931" s="161"/>
      <c r="BV1931" s="161"/>
      <c r="BW1931" s="161"/>
      <c r="CI1931" s="174"/>
      <c r="CL1931" s="28"/>
      <c r="CO1931" s="28"/>
      <c r="CX1931" s="174"/>
      <c r="DA1931" s="28"/>
      <c r="DD1931" s="28"/>
    </row>
    <row r="1932" spans="47:108">
      <c r="AU1932" s="12"/>
      <c r="AV1932" s="12"/>
      <c r="AW1932" s="12"/>
      <c r="AX1932" s="12"/>
      <c r="BC1932" s="165"/>
      <c r="BH1932" s="28"/>
      <c r="BT1932" s="161"/>
      <c r="BU1932" s="161"/>
      <c r="BV1932" s="161"/>
      <c r="BW1932" s="161"/>
      <c r="CI1932" s="174"/>
      <c r="CL1932" s="28"/>
      <c r="CO1932" s="28"/>
      <c r="CX1932" s="174"/>
      <c r="DA1932" s="28"/>
      <c r="DD1932" s="28"/>
    </row>
    <row r="1933" spans="47:108">
      <c r="AU1933" s="12"/>
      <c r="AV1933" s="12"/>
      <c r="AW1933" s="12"/>
      <c r="AX1933" s="12"/>
      <c r="BC1933" s="165"/>
      <c r="BH1933" s="28"/>
      <c r="BT1933" s="161"/>
      <c r="BU1933" s="161"/>
      <c r="BV1933" s="161"/>
      <c r="BW1933" s="161"/>
      <c r="CI1933" s="174"/>
      <c r="CL1933" s="28"/>
      <c r="CO1933" s="28"/>
      <c r="CX1933" s="174"/>
      <c r="DA1933" s="28"/>
      <c r="DD1933" s="28"/>
    </row>
    <row r="1934" spans="47:108">
      <c r="AU1934" s="12"/>
      <c r="AV1934" s="12"/>
      <c r="AW1934" s="12"/>
      <c r="AX1934" s="12"/>
      <c r="BC1934" s="165"/>
      <c r="BH1934" s="28"/>
      <c r="BT1934" s="161"/>
      <c r="BU1934" s="161"/>
      <c r="BV1934" s="161"/>
      <c r="BW1934" s="161"/>
      <c r="CI1934" s="174"/>
      <c r="CL1934" s="28"/>
      <c r="CO1934" s="28"/>
      <c r="CX1934" s="174"/>
      <c r="DA1934" s="28"/>
      <c r="DD1934" s="28"/>
    </row>
    <row r="1935" spans="47:108">
      <c r="AU1935" s="12"/>
      <c r="AV1935" s="12"/>
      <c r="AW1935" s="12"/>
      <c r="AX1935" s="12"/>
      <c r="BC1935" s="165"/>
      <c r="BH1935" s="28"/>
      <c r="BT1935" s="161"/>
      <c r="BU1935" s="161"/>
      <c r="BV1935" s="161"/>
      <c r="BW1935" s="161"/>
      <c r="CI1935" s="174"/>
      <c r="CL1935" s="28"/>
      <c r="CO1935" s="28"/>
      <c r="CX1935" s="174"/>
      <c r="DA1935" s="28"/>
      <c r="DD1935" s="28"/>
    </row>
    <row r="1936" spans="47:108">
      <c r="AU1936" s="12"/>
      <c r="AV1936" s="12"/>
      <c r="AW1936" s="12"/>
      <c r="AX1936" s="12"/>
      <c r="BC1936" s="165"/>
      <c r="BH1936" s="28"/>
      <c r="BT1936" s="161"/>
      <c r="BU1936" s="161"/>
      <c r="BV1936" s="161"/>
      <c r="BW1936" s="161"/>
      <c r="CI1936" s="174"/>
      <c r="CL1936" s="28"/>
      <c r="CO1936" s="28"/>
      <c r="CX1936" s="174"/>
      <c r="DA1936" s="28"/>
      <c r="DD1936" s="28"/>
    </row>
    <row r="1937" spans="47:108">
      <c r="AU1937" s="12"/>
      <c r="AV1937" s="12"/>
      <c r="AW1937" s="12"/>
      <c r="AX1937" s="12"/>
      <c r="BC1937" s="165"/>
      <c r="BH1937" s="28"/>
      <c r="BT1937" s="161"/>
      <c r="BU1937" s="161"/>
      <c r="BV1937" s="161"/>
      <c r="BW1937" s="161"/>
      <c r="CI1937" s="174"/>
      <c r="CL1937" s="28"/>
      <c r="CO1937" s="28"/>
      <c r="CX1937" s="174"/>
      <c r="DA1937" s="28"/>
      <c r="DD1937" s="28"/>
    </row>
    <row r="1938" spans="47:108">
      <c r="AU1938" s="12"/>
      <c r="AV1938" s="12"/>
      <c r="AW1938" s="12"/>
      <c r="AX1938" s="12"/>
      <c r="BC1938" s="165"/>
      <c r="BH1938" s="28"/>
      <c r="BT1938" s="161"/>
      <c r="BU1938" s="161"/>
      <c r="BV1938" s="161"/>
      <c r="BW1938" s="161"/>
      <c r="CI1938" s="174"/>
      <c r="CL1938" s="28"/>
      <c r="CO1938" s="28"/>
      <c r="CX1938" s="174"/>
      <c r="DA1938" s="28"/>
      <c r="DD1938" s="28"/>
    </row>
    <row r="1939" spans="47:108">
      <c r="AU1939" s="12"/>
      <c r="AV1939" s="12"/>
      <c r="AW1939" s="12"/>
      <c r="AX1939" s="12"/>
      <c r="BC1939" s="165"/>
      <c r="BH1939" s="28"/>
      <c r="BT1939" s="161"/>
      <c r="BU1939" s="161"/>
      <c r="BV1939" s="161"/>
      <c r="BW1939" s="161"/>
      <c r="CI1939" s="174"/>
      <c r="CL1939" s="28"/>
      <c r="CO1939" s="28"/>
      <c r="CX1939" s="174"/>
      <c r="DA1939" s="28"/>
      <c r="DD1939" s="28"/>
    </row>
    <row r="1940" spans="47:108">
      <c r="AU1940" s="12"/>
      <c r="AV1940" s="12"/>
      <c r="AW1940" s="12"/>
      <c r="AX1940" s="12"/>
      <c r="BC1940" s="165"/>
      <c r="BH1940" s="28"/>
      <c r="BT1940" s="161"/>
      <c r="BU1940" s="161"/>
      <c r="BV1940" s="161"/>
      <c r="BW1940" s="161"/>
      <c r="CI1940" s="174"/>
      <c r="CL1940" s="28"/>
      <c r="CO1940" s="28"/>
      <c r="CX1940" s="174"/>
      <c r="DA1940" s="28"/>
      <c r="DD1940" s="28"/>
    </row>
    <row r="1941" spans="47:108">
      <c r="AU1941" s="12"/>
      <c r="AV1941" s="12"/>
      <c r="AW1941" s="12"/>
      <c r="AX1941" s="12"/>
      <c r="BC1941" s="165"/>
      <c r="BH1941" s="28"/>
      <c r="BT1941" s="161"/>
      <c r="BU1941" s="161"/>
      <c r="BV1941" s="161"/>
      <c r="BW1941" s="161"/>
      <c r="CI1941" s="174"/>
      <c r="CL1941" s="28"/>
      <c r="CO1941" s="28"/>
      <c r="CX1941" s="174"/>
      <c r="DA1941" s="28"/>
      <c r="DD1941" s="28"/>
    </row>
    <row r="1942" spans="47:108">
      <c r="AU1942" s="12"/>
      <c r="AV1942" s="12"/>
      <c r="AW1942" s="12"/>
      <c r="AX1942" s="12"/>
      <c r="BC1942" s="165"/>
      <c r="BH1942" s="28"/>
      <c r="BT1942" s="161"/>
      <c r="BU1942" s="161"/>
      <c r="BV1942" s="161"/>
      <c r="BW1942" s="161"/>
      <c r="CI1942" s="174"/>
      <c r="CL1942" s="28"/>
      <c r="CO1942" s="28"/>
      <c r="CX1942" s="174"/>
      <c r="DA1942" s="28"/>
      <c r="DD1942" s="28"/>
    </row>
    <row r="1943" spans="47:108">
      <c r="AU1943" s="12"/>
      <c r="AV1943" s="12"/>
      <c r="AW1943" s="12"/>
      <c r="AX1943" s="12"/>
      <c r="BC1943" s="165"/>
      <c r="BH1943" s="28"/>
      <c r="BT1943" s="161"/>
      <c r="BU1943" s="161"/>
      <c r="BV1943" s="161"/>
      <c r="BW1943" s="161"/>
      <c r="CI1943" s="174"/>
      <c r="CL1943" s="28"/>
      <c r="CO1943" s="28"/>
      <c r="CX1943" s="174"/>
      <c r="DA1943" s="28"/>
      <c r="DD1943" s="28"/>
    </row>
    <row r="1944" spans="47:108">
      <c r="AU1944" s="12"/>
      <c r="AV1944" s="12"/>
      <c r="AW1944" s="12"/>
      <c r="AX1944" s="12"/>
      <c r="BC1944" s="165"/>
      <c r="BH1944" s="28"/>
      <c r="BT1944" s="161"/>
      <c r="BU1944" s="161"/>
      <c r="BV1944" s="161"/>
      <c r="BW1944" s="161"/>
      <c r="CI1944" s="174"/>
      <c r="CL1944" s="28"/>
      <c r="CO1944" s="28"/>
      <c r="CX1944" s="174"/>
      <c r="DA1944" s="28"/>
      <c r="DD1944" s="28"/>
    </row>
    <row r="1945" spans="47:108">
      <c r="AU1945" s="12"/>
      <c r="AV1945" s="12"/>
      <c r="AW1945" s="12"/>
      <c r="AX1945" s="12"/>
      <c r="BC1945" s="165"/>
      <c r="BH1945" s="28"/>
      <c r="BT1945" s="161"/>
      <c r="BU1945" s="161"/>
      <c r="BV1945" s="161"/>
      <c r="BW1945" s="161"/>
      <c r="CI1945" s="174"/>
      <c r="CL1945" s="28"/>
      <c r="CO1945" s="28"/>
      <c r="CX1945" s="174"/>
      <c r="DA1945" s="28"/>
      <c r="DD1945" s="28"/>
    </row>
    <row r="1946" spans="47:108">
      <c r="AU1946" s="12"/>
      <c r="AV1946" s="12"/>
      <c r="AW1946" s="12"/>
      <c r="AX1946" s="12"/>
      <c r="BC1946" s="165"/>
      <c r="BH1946" s="28"/>
      <c r="BT1946" s="161"/>
      <c r="BU1946" s="161"/>
      <c r="BV1946" s="161"/>
      <c r="BW1946" s="161"/>
      <c r="CI1946" s="174"/>
      <c r="CL1946" s="28"/>
      <c r="CO1946" s="28"/>
      <c r="CX1946" s="174"/>
      <c r="DA1946" s="28"/>
      <c r="DD1946" s="28"/>
    </row>
    <row r="1947" spans="47:108">
      <c r="AU1947" s="12"/>
      <c r="AV1947" s="12"/>
      <c r="AW1947" s="12"/>
      <c r="AX1947" s="12"/>
      <c r="BC1947" s="165"/>
      <c r="BH1947" s="28"/>
      <c r="BT1947" s="161"/>
      <c r="BU1947" s="161"/>
      <c r="BV1947" s="161"/>
      <c r="BW1947" s="161"/>
      <c r="CI1947" s="174"/>
      <c r="CL1947" s="28"/>
      <c r="CO1947" s="28"/>
      <c r="CX1947" s="174"/>
      <c r="DA1947" s="28"/>
      <c r="DD1947" s="28"/>
    </row>
    <row r="1948" spans="47:108">
      <c r="AU1948" s="12"/>
      <c r="AV1948" s="12"/>
      <c r="AW1948" s="12"/>
      <c r="AX1948" s="12"/>
      <c r="BC1948" s="165"/>
      <c r="BH1948" s="28"/>
      <c r="BT1948" s="161"/>
      <c r="BU1948" s="161"/>
      <c r="BV1948" s="161"/>
      <c r="BW1948" s="161"/>
      <c r="CI1948" s="174"/>
      <c r="CL1948" s="28"/>
      <c r="CO1948" s="28"/>
      <c r="CX1948" s="174"/>
      <c r="DA1948" s="28"/>
      <c r="DD1948" s="28"/>
    </row>
    <row r="1949" spans="47:108">
      <c r="AU1949" s="12"/>
      <c r="AV1949" s="12"/>
      <c r="AW1949" s="12"/>
      <c r="AX1949" s="12"/>
      <c r="BC1949" s="165"/>
      <c r="BH1949" s="28"/>
      <c r="BT1949" s="161"/>
      <c r="BU1949" s="161"/>
      <c r="BV1949" s="161"/>
      <c r="BW1949" s="161"/>
      <c r="CI1949" s="174"/>
      <c r="CL1949" s="28"/>
      <c r="CO1949" s="28"/>
      <c r="CX1949" s="174"/>
      <c r="DA1949" s="28"/>
      <c r="DD1949" s="28"/>
    </row>
    <row r="1950" spans="47:108">
      <c r="AU1950" s="12"/>
      <c r="AV1950" s="12"/>
      <c r="AW1950" s="12"/>
      <c r="AX1950" s="12"/>
      <c r="BC1950" s="165"/>
      <c r="BH1950" s="28"/>
      <c r="BT1950" s="161"/>
      <c r="BU1950" s="161"/>
      <c r="BV1950" s="161"/>
      <c r="BW1950" s="161"/>
      <c r="CI1950" s="174"/>
      <c r="CL1950" s="28"/>
      <c r="CO1950" s="28"/>
      <c r="CX1950" s="174"/>
      <c r="DA1950" s="28"/>
      <c r="DD1950" s="28"/>
    </row>
    <row r="1951" spans="47:108">
      <c r="AU1951" s="12"/>
      <c r="AV1951" s="12"/>
      <c r="AW1951" s="12"/>
      <c r="AX1951" s="12"/>
      <c r="BC1951" s="165"/>
      <c r="BH1951" s="28"/>
      <c r="BT1951" s="161"/>
      <c r="BU1951" s="161"/>
      <c r="BV1951" s="161"/>
      <c r="BW1951" s="161"/>
      <c r="CI1951" s="174"/>
      <c r="CL1951" s="28"/>
      <c r="CO1951" s="28"/>
      <c r="CX1951" s="174"/>
      <c r="DA1951" s="28"/>
      <c r="DD1951" s="28"/>
    </row>
    <row r="1952" spans="47:108">
      <c r="AU1952" s="12"/>
      <c r="AV1952" s="12"/>
      <c r="AW1952" s="12"/>
      <c r="AX1952" s="12"/>
      <c r="BC1952" s="165"/>
      <c r="BH1952" s="28"/>
      <c r="BT1952" s="161"/>
      <c r="BU1952" s="161"/>
      <c r="BV1952" s="161"/>
      <c r="BW1952" s="161"/>
      <c r="CI1952" s="174"/>
      <c r="CL1952" s="28"/>
      <c r="CO1952" s="28"/>
      <c r="CX1952" s="174"/>
      <c r="DA1952" s="28"/>
      <c r="DD1952" s="28"/>
    </row>
    <row r="1953" spans="47:108">
      <c r="AU1953" s="12"/>
      <c r="AV1953" s="12"/>
      <c r="AW1953" s="12"/>
      <c r="AX1953" s="12"/>
      <c r="BC1953" s="165"/>
      <c r="BH1953" s="28"/>
      <c r="BT1953" s="161"/>
      <c r="BU1953" s="161"/>
      <c r="BV1953" s="161"/>
      <c r="BW1953" s="161"/>
      <c r="CI1953" s="174"/>
      <c r="CL1953" s="28"/>
      <c r="CO1953" s="28"/>
      <c r="CX1953" s="174"/>
      <c r="DA1953" s="28"/>
      <c r="DD1953" s="28"/>
    </row>
    <row r="1954" spans="47:108">
      <c r="AU1954" s="12"/>
      <c r="AV1954" s="12"/>
      <c r="AW1954" s="12"/>
      <c r="AX1954" s="12"/>
      <c r="BC1954" s="165"/>
      <c r="BH1954" s="28"/>
      <c r="BT1954" s="161"/>
      <c r="BU1954" s="161"/>
      <c r="BV1954" s="161"/>
      <c r="BW1954" s="161"/>
      <c r="CI1954" s="174"/>
      <c r="CL1954" s="28"/>
      <c r="CO1954" s="28"/>
      <c r="CX1954" s="174"/>
      <c r="DA1954" s="28"/>
      <c r="DD1954" s="28"/>
    </row>
    <row r="1955" spans="47:108">
      <c r="AU1955" s="12"/>
      <c r="AV1955" s="12"/>
      <c r="AW1955" s="12"/>
      <c r="AX1955" s="12"/>
      <c r="BC1955" s="165"/>
      <c r="BH1955" s="28"/>
      <c r="BT1955" s="161"/>
      <c r="BU1955" s="161"/>
      <c r="BV1955" s="161"/>
      <c r="BW1955" s="161"/>
      <c r="CI1955" s="174"/>
      <c r="CL1955" s="28"/>
      <c r="CO1955" s="28"/>
      <c r="CX1955" s="174"/>
      <c r="DA1955" s="28"/>
      <c r="DD1955" s="28"/>
    </row>
    <row r="1956" spans="47:108">
      <c r="AU1956" s="12"/>
      <c r="AV1956" s="12"/>
      <c r="AW1956" s="12"/>
      <c r="AX1956" s="12"/>
      <c r="BC1956" s="165"/>
      <c r="BH1956" s="28"/>
      <c r="BT1956" s="161"/>
      <c r="BU1956" s="161"/>
      <c r="BV1956" s="161"/>
      <c r="BW1956" s="161"/>
      <c r="CI1956" s="174"/>
      <c r="CL1956" s="28"/>
      <c r="CO1956" s="28"/>
      <c r="CX1956" s="174"/>
      <c r="DA1956" s="28"/>
      <c r="DD1956" s="28"/>
    </row>
    <row r="1957" spans="47:108">
      <c r="AU1957" s="12"/>
      <c r="AV1957" s="12"/>
      <c r="AW1957" s="12"/>
      <c r="AX1957" s="12"/>
      <c r="BC1957" s="165"/>
      <c r="BH1957" s="28"/>
      <c r="BT1957" s="161"/>
      <c r="BU1957" s="161"/>
      <c r="BV1957" s="161"/>
      <c r="BW1957" s="161"/>
      <c r="CI1957" s="174"/>
      <c r="CL1957" s="28"/>
      <c r="CO1957" s="28"/>
      <c r="CX1957" s="174"/>
      <c r="DA1957" s="28"/>
      <c r="DD1957" s="28"/>
    </row>
    <row r="1958" spans="47:108">
      <c r="AU1958" s="12"/>
      <c r="AV1958" s="12"/>
      <c r="AW1958" s="12"/>
      <c r="AX1958" s="12"/>
      <c r="BC1958" s="165"/>
      <c r="BH1958" s="28"/>
      <c r="BT1958" s="161"/>
      <c r="BU1958" s="161"/>
      <c r="BV1958" s="161"/>
      <c r="BW1958" s="161"/>
      <c r="CI1958" s="174"/>
      <c r="CL1958" s="28"/>
      <c r="CO1958" s="28"/>
      <c r="CX1958" s="174"/>
      <c r="DA1958" s="28"/>
      <c r="DD1958" s="28"/>
    </row>
    <row r="1959" spans="47:108">
      <c r="AU1959" s="12"/>
      <c r="AV1959" s="12"/>
      <c r="AW1959" s="12"/>
      <c r="AX1959" s="12"/>
      <c r="BC1959" s="165"/>
      <c r="BH1959" s="28"/>
      <c r="BT1959" s="161"/>
      <c r="BU1959" s="161"/>
      <c r="BV1959" s="161"/>
      <c r="BW1959" s="161"/>
      <c r="CI1959" s="174"/>
      <c r="CL1959" s="28"/>
      <c r="CO1959" s="28"/>
      <c r="CX1959" s="174"/>
      <c r="DA1959" s="28"/>
      <c r="DD1959" s="28"/>
    </row>
    <row r="1960" spans="47:108">
      <c r="AU1960" s="12"/>
      <c r="AV1960" s="12"/>
      <c r="AW1960" s="12"/>
      <c r="AX1960" s="12"/>
      <c r="BC1960" s="165"/>
      <c r="BH1960" s="28"/>
      <c r="BT1960" s="161"/>
      <c r="BU1960" s="161"/>
      <c r="BV1960" s="161"/>
      <c r="BW1960" s="161"/>
      <c r="CI1960" s="174"/>
      <c r="CL1960" s="28"/>
      <c r="CO1960" s="28"/>
      <c r="CX1960" s="174"/>
      <c r="DA1960" s="28"/>
      <c r="DD1960" s="28"/>
    </row>
    <row r="1961" spans="47:108">
      <c r="AU1961" s="12"/>
      <c r="AV1961" s="12"/>
      <c r="AW1961" s="12"/>
      <c r="AX1961" s="12"/>
      <c r="BC1961" s="165"/>
      <c r="BH1961" s="28"/>
      <c r="BT1961" s="161"/>
      <c r="BU1961" s="161"/>
      <c r="BV1961" s="161"/>
      <c r="BW1961" s="161"/>
      <c r="CI1961" s="174"/>
      <c r="CL1961" s="28"/>
      <c r="CO1961" s="28"/>
      <c r="CX1961" s="174"/>
      <c r="DA1961" s="28"/>
      <c r="DD1961" s="28"/>
    </row>
    <row r="1962" spans="47:108">
      <c r="AU1962" s="12"/>
      <c r="AV1962" s="12"/>
      <c r="AW1962" s="12"/>
      <c r="AX1962" s="12"/>
      <c r="BC1962" s="165"/>
      <c r="BH1962" s="28"/>
      <c r="BT1962" s="161"/>
      <c r="BU1962" s="161"/>
      <c r="BV1962" s="161"/>
      <c r="BW1962" s="161"/>
      <c r="CI1962" s="174"/>
      <c r="CL1962" s="28"/>
      <c r="CO1962" s="28"/>
      <c r="CX1962" s="174"/>
      <c r="DA1962" s="28"/>
      <c r="DD1962" s="28"/>
    </row>
    <row r="1963" spans="47:108">
      <c r="AU1963" s="12"/>
      <c r="AV1963" s="12"/>
      <c r="AW1963" s="12"/>
      <c r="AX1963" s="12"/>
      <c r="BC1963" s="165"/>
      <c r="BH1963" s="28"/>
      <c r="BT1963" s="161"/>
      <c r="BU1963" s="161"/>
      <c r="BV1963" s="161"/>
      <c r="BW1963" s="161"/>
      <c r="CI1963" s="174"/>
      <c r="CL1963" s="28"/>
      <c r="CO1963" s="28"/>
      <c r="CX1963" s="174"/>
      <c r="DA1963" s="28"/>
      <c r="DD1963" s="28"/>
    </row>
    <row r="1964" spans="47:108">
      <c r="AU1964" s="12"/>
      <c r="AV1964" s="12"/>
      <c r="AW1964" s="12"/>
      <c r="AX1964" s="12"/>
      <c r="BC1964" s="165"/>
      <c r="BH1964" s="28"/>
      <c r="BT1964" s="161"/>
      <c r="BU1964" s="161"/>
      <c r="BV1964" s="161"/>
      <c r="BW1964" s="161"/>
      <c r="CI1964" s="174"/>
      <c r="CL1964" s="28"/>
      <c r="CO1964" s="28"/>
      <c r="CX1964" s="174"/>
      <c r="DA1964" s="28"/>
      <c r="DD1964" s="28"/>
    </row>
    <row r="1965" spans="47:108">
      <c r="AU1965" s="12"/>
      <c r="AV1965" s="12"/>
      <c r="AW1965" s="12"/>
      <c r="AX1965" s="12"/>
      <c r="BC1965" s="165"/>
      <c r="BH1965" s="28"/>
      <c r="BT1965" s="161"/>
      <c r="BU1965" s="161"/>
      <c r="BV1965" s="161"/>
      <c r="BW1965" s="161"/>
      <c r="CI1965" s="174"/>
      <c r="CL1965" s="28"/>
      <c r="CO1965" s="28"/>
      <c r="CX1965" s="174"/>
      <c r="DA1965" s="28"/>
      <c r="DD1965" s="28"/>
    </row>
    <row r="1966" spans="47:108">
      <c r="AU1966" s="12"/>
      <c r="AV1966" s="12"/>
      <c r="AW1966" s="12"/>
      <c r="AX1966" s="12"/>
      <c r="BC1966" s="165"/>
      <c r="BH1966" s="28"/>
      <c r="BT1966" s="161"/>
      <c r="BU1966" s="161"/>
      <c r="BV1966" s="161"/>
      <c r="BW1966" s="161"/>
      <c r="CI1966" s="174"/>
      <c r="CL1966" s="28"/>
      <c r="CO1966" s="28"/>
      <c r="CX1966" s="174"/>
      <c r="DA1966" s="28"/>
      <c r="DD1966" s="28"/>
    </row>
    <row r="1967" spans="47:108">
      <c r="AU1967" s="12"/>
      <c r="AV1967" s="12"/>
      <c r="AW1967" s="12"/>
      <c r="AX1967" s="12"/>
      <c r="BC1967" s="165"/>
      <c r="BH1967" s="28"/>
      <c r="BT1967" s="161"/>
      <c r="BU1967" s="161"/>
      <c r="BV1967" s="161"/>
      <c r="BW1967" s="161"/>
      <c r="CI1967" s="174"/>
      <c r="CL1967" s="28"/>
      <c r="CO1967" s="28"/>
      <c r="CX1967" s="174"/>
      <c r="DA1967" s="28"/>
      <c r="DD1967" s="28"/>
    </row>
    <row r="1968" spans="47:108">
      <c r="AU1968" s="12"/>
      <c r="AV1968" s="12"/>
      <c r="AW1968" s="12"/>
      <c r="AX1968" s="12"/>
      <c r="BC1968" s="165"/>
      <c r="BH1968" s="28"/>
      <c r="BT1968" s="161"/>
      <c r="BU1968" s="161"/>
      <c r="BV1968" s="161"/>
      <c r="CI1968" s="174"/>
      <c r="CL1968" s="28"/>
      <c r="CO1968" s="28"/>
      <c r="CX1968" s="174"/>
      <c r="DA1968" s="28"/>
      <c r="DD1968" s="28"/>
    </row>
    <row r="1969" spans="47:108">
      <c r="AU1969" s="12"/>
      <c r="AV1969" s="12"/>
      <c r="AW1969" s="12"/>
      <c r="AX1969" s="12"/>
      <c r="BC1969" s="165"/>
      <c r="BH1969" s="28"/>
      <c r="BT1969" s="161"/>
      <c r="BU1969" s="161"/>
      <c r="BV1969" s="161"/>
      <c r="CI1969" s="174"/>
      <c r="CL1969" s="28"/>
      <c r="CO1969" s="28"/>
      <c r="CX1969" s="174"/>
      <c r="DA1969" s="28"/>
      <c r="DD1969" s="28"/>
    </row>
    <row r="1970" spans="47:108">
      <c r="AU1970" s="12"/>
      <c r="AV1970" s="12"/>
      <c r="AW1970" s="12"/>
      <c r="AX1970" s="12"/>
      <c r="BC1970" s="165"/>
      <c r="BH1970" s="28"/>
      <c r="BT1970" s="161"/>
      <c r="BU1970" s="161"/>
      <c r="BV1970" s="161"/>
      <c r="CI1970" s="174"/>
      <c r="CL1970" s="28"/>
      <c r="CO1970" s="28"/>
      <c r="CX1970" s="174"/>
      <c r="DA1970" s="28"/>
      <c r="DD1970" s="28"/>
    </row>
    <row r="1971" spans="47:108">
      <c r="AU1971" s="12"/>
      <c r="AV1971" s="12"/>
      <c r="AW1971" s="12"/>
      <c r="AX1971" s="12"/>
      <c r="BC1971" s="165"/>
      <c r="BH1971" s="28"/>
      <c r="BT1971" s="161"/>
      <c r="BU1971" s="161"/>
      <c r="BV1971" s="161"/>
      <c r="CI1971" s="174"/>
      <c r="CL1971" s="28"/>
      <c r="CO1971" s="28"/>
      <c r="CX1971" s="174"/>
      <c r="DA1971" s="28"/>
      <c r="DD1971" s="28"/>
    </row>
    <row r="1972" spans="47:108">
      <c r="AU1972" s="12"/>
      <c r="AV1972" s="12"/>
      <c r="AW1972" s="12"/>
      <c r="AX1972" s="12"/>
      <c r="BC1972" s="165"/>
      <c r="BH1972" s="28"/>
      <c r="BT1972" s="161"/>
      <c r="BU1972" s="161"/>
      <c r="BV1972" s="161"/>
      <c r="CI1972" s="174"/>
      <c r="CL1972" s="28"/>
      <c r="CO1972" s="28"/>
      <c r="CX1972" s="174"/>
      <c r="DA1972" s="28"/>
      <c r="DD1972" s="28"/>
    </row>
    <row r="1973" spans="47:108">
      <c r="AU1973" s="12"/>
      <c r="AV1973" s="12"/>
      <c r="AW1973" s="12"/>
      <c r="AX1973" s="12"/>
      <c r="BC1973" s="165"/>
      <c r="BH1973" s="28"/>
      <c r="BT1973" s="161"/>
      <c r="BU1973" s="161"/>
      <c r="BV1973" s="161"/>
      <c r="CI1973" s="174"/>
      <c r="CL1973" s="28"/>
      <c r="CO1973" s="28"/>
      <c r="CX1973" s="174"/>
      <c r="DA1973" s="28"/>
      <c r="DD1973" s="28"/>
    </row>
    <row r="1974" spans="47:108">
      <c r="AU1974" s="12"/>
      <c r="AV1974" s="12"/>
      <c r="AW1974" s="12"/>
      <c r="AX1974" s="12"/>
      <c r="BC1974" s="165"/>
      <c r="BH1974" s="28"/>
      <c r="BT1974" s="161"/>
      <c r="BU1974" s="161"/>
      <c r="BV1974" s="161"/>
      <c r="CI1974" s="174"/>
      <c r="CL1974" s="28"/>
      <c r="CO1974" s="28"/>
      <c r="CX1974" s="174"/>
      <c r="DA1974" s="28"/>
      <c r="DD1974" s="28"/>
    </row>
    <row r="1975" spans="47:108">
      <c r="AU1975" s="12"/>
      <c r="AV1975" s="12"/>
      <c r="AW1975" s="12"/>
      <c r="AX1975" s="12"/>
      <c r="BC1975" s="165"/>
      <c r="BH1975" s="28"/>
      <c r="BT1975" s="161"/>
      <c r="BU1975" s="161"/>
      <c r="BV1975" s="161"/>
      <c r="CI1975" s="174"/>
      <c r="CL1975" s="28"/>
      <c r="CO1975" s="28"/>
      <c r="CX1975" s="174"/>
      <c r="DA1975" s="28"/>
      <c r="DD1975" s="28"/>
    </row>
    <row r="1976" spans="47:108">
      <c r="AU1976" s="12"/>
      <c r="AV1976" s="12"/>
      <c r="AW1976" s="12"/>
      <c r="AX1976" s="12"/>
      <c r="BC1976" s="165"/>
      <c r="BH1976" s="28"/>
      <c r="CI1976" s="174"/>
      <c r="CL1976" s="28"/>
      <c r="CO1976" s="28"/>
      <c r="CX1976" s="174"/>
      <c r="DA1976" s="28"/>
      <c r="DD1976" s="28"/>
    </row>
    <row r="1977" spans="47:108">
      <c r="AU1977" s="12"/>
      <c r="AV1977" s="12"/>
      <c r="AW1977" s="12"/>
      <c r="AX1977" s="12"/>
      <c r="BC1977" s="165"/>
      <c r="BH1977" s="28"/>
      <c r="CI1977" s="174"/>
      <c r="CL1977" s="28"/>
      <c r="CO1977" s="28"/>
      <c r="CX1977" s="174"/>
      <c r="DA1977" s="28"/>
      <c r="DD1977" s="28"/>
    </row>
    <row r="1978" spans="47:108">
      <c r="AU1978" s="12"/>
      <c r="AV1978" s="12"/>
      <c r="AW1978" s="12"/>
      <c r="AX1978" s="12"/>
      <c r="BC1978" s="165"/>
      <c r="BH1978" s="28"/>
      <c r="CI1978" s="174"/>
      <c r="CL1978" s="28"/>
      <c r="CO1978" s="28"/>
      <c r="CX1978" s="174"/>
      <c r="DA1978" s="28"/>
      <c r="DD1978" s="28"/>
    </row>
    <row r="1979" spans="47:108">
      <c r="AU1979" s="12"/>
      <c r="AV1979" s="12"/>
      <c r="AW1979" s="12"/>
      <c r="AX1979" s="12"/>
      <c r="BC1979" s="165"/>
      <c r="BH1979" s="28"/>
      <c r="CI1979" s="174"/>
      <c r="CL1979" s="28"/>
      <c r="CO1979" s="28"/>
      <c r="CX1979" s="174"/>
      <c r="DA1979" s="28"/>
      <c r="DD1979" s="28"/>
    </row>
    <row r="1980" spans="47:108">
      <c r="AU1980" s="12"/>
      <c r="AV1980" s="12"/>
      <c r="AW1980" s="12"/>
      <c r="AX1980" s="12"/>
      <c r="BC1980" s="165"/>
      <c r="BH1980" s="28"/>
      <c r="CI1980" s="174"/>
      <c r="CL1980" s="28"/>
      <c r="CO1980" s="28"/>
      <c r="CX1980" s="174"/>
      <c r="DA1980" s="28"/>
      <c r="DD1980" s="28"/>
    </row>
    <row r="1981" spans="47:108">
      <c r="AU1981" s="12"/>
      <c r="AV1981" s="12"/>
      <c r="AW1981" s="12"/>
      <c r="AX1981" s="12"/>
      <c r="BC1981" s="165"/>
      <c r="BH1981" s="28"/>
      <c r="CI1981" s="174"/>
      <c r="CL1981" s="28"/>
      <c r="CO1981" s="28"/>
      <c r="CX1981" s="174"/>
      <c r="DA1981" s="28"/>
      <c r="DD1981" s="28"/>
    </row>
    <row r="1982" spans="47:108">
      <c r="AU1982" s="12"/>
      <c r="AV1982" s="12"/>
      <c r="AW1982" s="12"/>
      <c r="AX1982" s="12"/>
      <c r="BC1982" s="165"/>
      <c r="BH1982" s="28"/>
      <c r="CI1982" s="174"/>
      <c r="CL1982" s="28"/>
      <c r="CO1982" s="28"/>
      <c r="CX1982" s="174"/>
      <c r="DA1982" s="28"/>
      <c r="DD1982" s="28"/>
    </row>
    <row r="1983" spans="47:108">
      <c r="AU1983" s="12"/>
      <c r="AV1983" s="12"/>
      <c r="AW1983" s="12"/>
      <c r="AX1983" s="12"/>
      <c r="BC1983" s="165"/>
      <c r="BH1983" s="28"/>
      <c r="CI1983" s="174"/>
      <c r="CL1983" s="28"/>
      <c r="CO1983" s="28"/>
      <c r="CX1983" s="174"/>
      <c r="DA1983" s="28"/>
      <c r="DD1983" s="28"/>
    </row>
    <row r="1984" spans="47:108">
      <c r="AU1984" s="12"/>
      <c r="AV1984" s="12"/>
      <c r="AW1984" s="12"/>
      <c r="AX1984" s="12"/>
      <c r="BC1984" s="165"/>
      <c r="BH1984" s="28"/>
      <c r="CI1984" s="174"/>
      <c r="CL1984" s="28"/>
      <c r="CO1984" s="28"/>
      <c r="CX1984" s="174"/>
      <c r="DA1984" s="28"/>
      <c r="DD1984" s="28"/>
    </row>
    <row r="1985" spans="47:108">
      <c r="AU1985" s="12"/>
      <c r="AV1985" s="12"/>
      <c r="AW1985" s="12"/>
      <c r="AX1985" s="12"/>
      <c r="BC1985" s="165"/>
      <c r="BH1985" s="28"/>
      <c r="CI1985" s="174"/>
      <c r="CL1985" s="28"/>
      <c r="CO1985" s="28"/>
      <c r="CX1985" s="174"/>
      <c r="DA1985" s="28"/>
      <c r="DD1985" s="28"/>
    </row>
    <row r="1986" spans="47:108">
      <c r="AU1986" s="12"/>
      <c r="AV1986" s="12"/>
      <c r="AW1986" s="12"/>
      <c r="AX1986" s="12"/>
      <c r="BC1986" s="165"/>
      <c r="BH1986" s="28"/>
      <c r="CI1986" s="174"/>
      <c r="CL1986" s="28"/>
      <c r="CO1986" s="28"/>
      <c r="CX1986" s="174"/>
      <c r="DA1986" s="28"/>
      <c r="DD1986" s="28"/>
    </row>
    <row r="1987" spans="47:108">
      <c r="AU1987" s="12"/>
      <c r="AV1987" s="12"/>
      <c r="AW1987" s="12"/>
      <c r="AX1987" s="12"/>
      <c r="BC1987" s="165"/>
      <c r="BH1987" s="28"/>
      <c r="CI1987" s="174"/>
      <c r="CL1987" s="28"/>
      <c r="CO1987" s="28"/>
      <c r="CX1987" s="174"/>
      <c r="DA1987" s="28"/>
      <c r="DD1987" s="28"/>
    </row>
    <row r="1988" spans="47:108">
      <c r="AU1988" s="12"/>
      <c r="AV1988" s="12"/>
      <c r="AW1988" s="12"/>
      <c r="AX1988" s="12"/>
      <c r="BC1988" s="165"/>
      <c r="BH1988" s="28"/>
      <c r="CI1988" s="174"/>
      <c r="CL1988" s="28"/>
      <c r="CO1988" s="28"/>
      <c r="CX1988" s="174"/>
      <c r="DA1988" s="28"/>
      <c r="DD1988" s="28"/>
    </row>
    <row r="1989" spans="47:108">
      <c r="AU1989" s="12"/>
      <c r="AV1989" s="12"/>
      <c r="AW1989" s="12"/>
      <c r="AX1989" s="12"/>
      <c r="BC1989" s="165"/>
      <c r="BH1989" s="28"/>
      <c r="CI1989" s="174"/>
      <c r="CL1989" s="28"/>
      <c r="CO1989" s="28"/>
      <c r="CX1989" s="174"/>
      <c r="DA1989" s="28"/>
      <c r="DD1989" s="28"/>
    </row>
    <row r="1990" spans="47:108">
      <c r="AU1990" s="12"/>
      <c r="AV1990" s="12"/>
      <c r="AW1990" s="12"/>
      <c r="AX1990" s="12"/>
      <c r="BC1990" s="165"/>
      <c r="BH1990" s="28"/>
      <c r="CI1990" s="174"/>
      <c r="CL1990" s="28"/>
      <c r="CO1990" s="28"/>
      <c r="CX1990" s="174"/>
      <c r="DA1990" s="28"/>
      <c r="DD1990" s="28"/>
    </row>
    <row r="1991" spans="47:108">
      <c r="AU1991" s="12"/>
      <c r="AV1991" s="12"/>
      <c r="AW1991" s="12"/>
      <c r="AX1991" s="12"/>
      <c r="BC1991" s="165"/>
      <c r="BH1991" s="28"/>
      <c r="CI1991" s="174"/>
      <c r="CL1991" s="28"/>
      <c r="CO1991" s="28"/>
      <c r="CX1991" s="174"/>
      <c r="DA1991" s="28"/>
      <c r="DD1991" s="28"/>
    </row>
    <row r="1992" spans="47:108">
      <c r="AU1992" s="12"/>
      <c r="AV1992" s="12"/>
      <c r="AW1992" s="12"/>
      <c r="AX1992" s="12"/>
      <c r="BC1992" s="165"/>
      <c r="BH1992" s="28"/>
      <c r="CI1992" s="174"/>
      <c r="CL1992" s="28"/>
      <c r="CO1992" s="28"/>
      <c r="CX1992" s="174"/>
      <c r="DA1992" s="28"/>
      <c r="DD1992" s="28"/>
    </row>
    <row r="1993" spans="47:108">
      <c r="AU1993" s="12"/>
      <c r="AV1993" s="12"/>
      <c r="AW1993" s="12"/>
      <c r="AX1993" s="12"/>
      <c r="BC1993" s="165"/>
      <c r="BH1993" s="28"/>
      <c r="CI1993" s="174"/>
      <c r="CL1993" s="28"/>
      <c r="CO1993" s="28"/>
      <c r="CX1993" s="174"/>
      <c r="DA1993" s="28"/>
      <c r="DD1993" s="28"/>
    </row>
    <row r="1994" spans="47:108">
      <c r="AU1994" s="12"/>
      <c r="AV1994" s="12"/>
      <c r="AW1994" s="12"/>
      <c r="AX1994" s="12"/>
      <c r="BC1994" s="165"/>
      <c r="BH1994" s="28"/>
      <c r="CI1994" s="174"/>
      <c r="CL1994" s="28"/>
      <c r="CO1994" s="28"/>
      <c r="CX1994" s="174"/>
      <c r="DA1994" s="28"/>
      <c r="DD1994" s="28"/>
    </row>
    <row r="1995" spans="47:108">
      <c r="AU1995" s="12"/>
      <c r="AV1995" s="12"/>
      <c r="AW1995" s="12"/>
      <c r="AX1995" s="12"/>
      <c r="BC1995" s="165"/>
      <c r="BH1995" s="28"/>
      <c r="CI1995" s="174"/>
      <c r="CL1995" s="28"/>
      <c r="CO1995" s="28"/>
      <c r="CX1995" s="174"/>
      <c r="DA1995" s="28"/>
      <c r="DD1995" s="28"/>
    </row>
    <row r="1996" spans="47:108">
      <c r="AU1996" s="12"/>
      <c r="AV1996" s="12"/>
      <c r="AW1996" s="12"/>
      <c r="AX1996" s="12"/>
      <c r="BC1996" s="165"/>
      <c r="BH1996" s="28"/>
      <c r="CI1996" s="174"/>
      <c r="CL1996" s="28"/>
      <c r="CO1996" s="28"/>
      <c r="CX1996" s="174"/>
      <c r="DA1996" s="28"/>
      <c r="DD1996" s="28"/>
    </row>
    <row r="1997" spans="47:108">
      <c r="AU1997" s="12"/>
      <c r="AV1997" s="12"/>
      <c r="AW1997" s="12"/>
      <c r="AX1997" s="12"/>
      <c r="BC1997" s="165"/>
      <c r="BH1997" s="28"/>
      <c r="CI1997" s="174"/>
      <c r="CL1997" s="28"/>
      <c r="CO1997" s="28"/>
      <c r="CX1997" s="174"/>
      <c r="DA1997" s="28"/>
      <c r="DD1997" s="28"/>
    </row>
    <row r="1998" spans="47:108">
      <c r="AU1998" s="12"/>
      <c r="AV1998" s="12"/>
      <c r="AW1998" s="12"/>
      <c r="AX1998" s="12"/>
      <c r="BC1998" s="165"/>
      <c r="BH1998" s="28"/>
      <c r="CI1998" s="174"/>
      <c r="CL1998" s="28"/>
      <c r="CO1998" s="28"/>
      <c r="CX1998" s="174"/>
      <c r="DA1998" s="28"/>
      <c r="DD1998" s="28"/>
    </row>
    <row r="1999" spans="47:108">
      <c r="AU1999" s="12"/>
      <c r="AV1999" s="12"/>
      <c r="AW1999" s="12"/>
      <c r="AX1999" s="12"/>
      <c r="BC1999" s="165"/>
      <c r="BH1999" s="28"/>
      <c r="CI1999" s="174"/>
      <c r="CL1999" s="28"/>
      <c r="CO1999" s="28"/>
      <c r="CX1999" s="174"/>
      <c r="DA1999" s="28"/>
      <c r="DD1999" s="28"/>
    </row>
    <row r="2000" spans="47:108">
      <c r="AU2000" s="12"/>
      <c r="AV2000" s="12"/>
      <c r="AW2000" s="12"/>
      <c r="AX2000" s="12"/>
      <c r="BC2000" s="165"/>
      <c r="BH2000" s="28"/>
      <c r="CI2000" s="174"/>
      <c r="CL2000" s="28"/>
      <c r="CO2000" s="28"/>
      <c r="CX2000" s="174"/>
      <c r="DA2000" s="28"/>
      <c r="DD2000" s="28"/>
    </row>
    <row r="2001" spans="47:108">
      <c r="AU2001" s="12"/>
      <c r="AV2001" s="12"/>
      <c r="AW2001" s="12"/>
      <c r="AX2001" s="12"/>
      <c r="BC2001" s="165"/>
      <c r="BH2001" s="28"/>
      <c r="CI2001" s="174"/>
      <c r="CL2001" s="28"/>
      <c r="CO2001" s="28"/>
      <c r="CX2001" s="174"/>
      <c r="DA2001" s="28"/>
      <c r="DD2001" s="28"/>
    </row>
    <row r="2002" spans="47:108">
      <c r="AU2002" s="12"/>
      <c r="AV2002" s="12"/>
      <c r="AW2002" s="12"/>
      <c r="AX2002" s="12"/>
      <c r="BC2002" s="165"/>
      <c r="BH2002" s="28"/>
      <c r="CI2002" s="174"/>
      <c r="CL2002" s="28"/>
      <c r="CO2002" s="28"/>
      <c r="CX2002" s="174"/>
      <c r="DA2002" s="28"/>
      <c r="DD2002" s="28"/>
    </row>
    <row r="2003" spans="47:108">
      <c r="AU2003" s="12"/>
      <c r="AV2003" s="12"/>
      <c r="AW2003" s="12"/>
      <c r="AX2003" s="12"/>
      <c r="BC2003" s="165"/>
      <c r="BH2003" s="28"/>
      <c r="CI2003" s="174"/>
      <c r="CL2003" s="28"/>
      <c r="CO2003" s="28"/>
      <c r="CX2003" s="174"/>
      <c r="DA2003" s="28"/>
      <c r="DD2003" s="28"/>
    </row>
    <row r="2004" spans="47:108">
      <c r="AU2004" s="12"/>
      <c r="AV2004" s="12"/>
      <c r="AW2004" s="12"/>
      <c r="AX2004" s="12"/>
      <c r="BC2004" s="165"/>
      <c r="BH2004" s="28"/>
      <c r="CI2004" s="174"/>
      <c r="CL2004" s="28"/>
      <c r="CO2004" s="28"/>
      <c r="CX2004" s="174"/>
      <c r="DA2004" s="28"/>
      <c r="DD2004" s="28"/>
    </row>
    <row r="2005" spans="47:108">
      <c r="AU2005" s="12"/>
      <c r="AV2005" s="12"/>
      <c r="AW2005" s="12"/>
      <c r="AX2005" s="12"/>
      <c r="BC2005" s="165"/>
      <c r="BH2005" s="28"/>
      <c r="CI2005" s="174"/>
      <c r="CL2005" s="28"/>
      <c r="CO2005" s="28"/>
      <c r="CX2005" s="174"/>
      <c r="DA2005" s="28"/>
      <c r="DD2005" s="28"/>
    </row>
    <row r="2006" spans="47:108">
      <c r="AU2006" s="12"/>
      <c r="AV2006" s="12"/>
      <c r="AW2006" s="12"/>
      <c r="AX2006" s="12"/>
      <c r="BC2006" s="165"/>
      <c r="BH2006" s="28"/>
      <c r="CI2006" s="174"/>
      <c r="CL2006" s="28"/>
      <c r="CO2006" s="28"/>
      <c r="CX2006" s="174"/>
      <c r="DA2006" s="28"/>
      <c r="DD2006" s="28"/>
    </row>
    <row r="2007" spans="47:108">
      <c r="AU2007" s="12"/>
      <c r="AV2007" s="12"/>
      <c r="AW2007" s="12"/>
      <c r="AX2007" s="12"/>
      <c r="BC2007" s="165"/>
      <c r="BH2007" s="28"/>
      <c r="CI2007" s="174"/>
      <c r="CL2007" s="28"/>
      <c r="CO2007" s="28"/>
      <c r="CX2007" s="174"/>
      <c r="DA2007" s="28"/>
      <c r="DD2007" s="28"/>
    </row>
    <row r="2008" spans="47:108">
      <c r="AU2008" s="12"/>
      <c r="AV2008" s="12"/>
      <c r="AW2008" s="12"/>
      <c r="AX2008" s="12"/>
      <c r="BC2008" s="165"/>
      <c r="BH2008" s="28"/>
      <c r="CI2008" s="174"/>
      <c r="CL2008" s="28"/>
      <c r="CO2008" s="28"/>
      <c r="CX2008" s="174"/>
      <c r="DA2008" s="28"/>
      <c r="DD2008" s="28"/>
    </row>
    <row r="2009" spans="47:108">
      <c r="AU2009" s="12"/>
      <c r="AV2009" s="12"/>
      <c r="AW2009" s="12"/>
      <c r="AX2009" s="12"/>
      <c r="BC2009" s="165"/>
      <c r="BH2009" s="28"/>
      <c r="CI2009" s="174"/>
      <c r="CL2009" s="28"/>
      <c r="CO2009" s="28"/>
      <c r="CX2009" s="174"/>
      <c r="DA2009" s="28"/>
      <c r="DD2009" s="28"/>
    </row>
    <row r="2010" spans="47:108">
      <c r="AU2010" s="12"/>
      <c r="AV2010" s="12"/>
      <c r="AW2010" s="12"/>
      <c r="AX2010" s="12"/>
      <c r="BC2010" s="165"/>
      <c r="BH2010" s="28"/>
      <c r="CI2010" s="174"/>
      <c r="CL2010" s="28"/>
      <c r="CO2010" s="28"/>
      <c r="CX2010" s="174"/>
      <c r="DA2010" s="28"/>
      <c r="DD2010" s="28"/>
    </row>
    <row r="2011" spans="47:108">
      <c r="AU2011" s="12"/>
      <c r="AV2011" s="12"/>
      <c r="AW2011" s="12"/>
      <c r="AX2011" s="12"/>
      <c r="BC2011" s="165"/>
      <c r="BH2011" s="28"/>
      <c r="CI2011" s="174"/>
      <c r="CL2011" s="28"/>
      <c r="CO2011" s="28"/>
      <c r="CX2011" s="174"/>
      <c r="DA2011" s="28"/>
      <c r="DD2011" s="28"/>
    </row>
    <row r="2012" spans="47:108">
      <c r="AU2012" s="12"/>
      <c r="AV2012" s="12"/>
      <c r="AW2012" s="12"/>
      <c r="AX2012" s="12"/>
      <c r="BC2012" s="165"/>
      <c r="BH2012" s="28"/>
      <c r="CI2012" s="174"/>
      <c r="CL2012" s="28"/>
      <c r="CO2012" s="28"/>
      <c r="CX2012" s="174"/>
      <c r="DA2012" s="28"/>
      <c r="DD2012" s="28"/>
    </row>
    <row r="2013" spans="47:108">
      <c r="AU2013" s="12"/>
      <c r="AV2013" s="12"/>
      <c r="AW2013" s="12"/>
      <c r="AX2013" s="12"/>
      <c r="BC2013" s="165"/>
      <c r="BH2013" s="28"/>
      <c r="CI2013" s="174"/>
      <c r="CL2013" s="28"/>
      <c r="CO2013" s="28"/>
      <c r="CX2013" s="174"/>
      <c r="DA2013" s="28"/>
      <c r="DD2013" s="28"/>
    </row>
    <row r="2014" spans="47:108">
      <c r="AU2014" s="12"/>
      <c r="AV2014" s="12"/>
      <c r="AW2014" s="12"/>
      <c r="AX2014" s="12"/>
      <c r="BC2014" s="165"/>
      <c r="BH2014" s="28"/>
      <c r="CI2014" s="174"/>
      <c r="CL2014" s="28"/>
      <c r="CO2014" s="28"/>
      <c r="CX2014" s="174"/>
      <c r="DA2014" s="28"/>
      <c r="DD2014" s="28"/>
    </row>
    <row r="2015" spans="47:108">
      <c r="AU2015" s="12"/>
      <c r="AV2015" s="12"/>
      <c r="AW2015" s="12"/>
      <c r="AX2015" s="12"/>
      <c r="BC2015" s="165"/>
      <c r="BH2015" s="28"/>
      <c r="CI2015" s="174"/>
      <c r="CL2015" s="28"/>
      <c r="CO2015" s="28"/>
      <c r="CX2015" s="174"/>
      <c r="DA2015" s="28"/>
      <c r="DD2015" s="28"/>
    </row>
    <row r="2016" spans="47:108">
      <c r="AU2016" s="12"/>
      <c r="AV2016" s="12"/>
      <c r="AW2016" s="12"/>
      <c r="AX2016" s="12"/>
      <c r="BC2016" s="165"/>
      <c r="BH2016" s="28"/>
      <c r="CI2016" s="174"/>
      <c r="CL2016" s="28"/>
      <c r="CO2016" s="28"/>
      <c r="CX2016" s="174"/>
      <c r="DA2016" s="28"/>
      <c r="DD2016" s="28"/>
    </row>
    <row r="2017" spans="47:108">
      <c r="AU2017" s="12"/>
      <c r="AV2017" s="12"/>
      <c r="AW2017" s="12"/>
      <c r="AX2017" s="12"/>
      <c r="BC2017" s="165"/>
      <c r="BH2017" s="28"/>
      <c r="CI2017" s="174"/>
      <c r="CL2017" s="28"/>
      <c r="CO2017" s="28"/>
      <c r="CX2017" s="174"/>
      <c r="DA2017" s="28"/>
      <c r="DD2017" s="28"/>
    </row>
    <row r="2018" spans="47:108">
      <c r="AU2018" s="12"/>
      <c r="AV2018" s="12"/>
      <c r="AW2018" s="12"/>
      <c r="AX2018" s="12"/>
      <c r="BC2018" s="165"/>
      <c r="BH2018" s="28"/>
      <c r="CI2018" s="174"/>
      <c r="CL2018" s="28"/>
      <c r="CO2018" s="28"/>
      <c r="CX2018" s="174"/>
      <c r="DA2018" s="28"/>
      <c r="DD2018" s="28"/>
    </row>
    <row r="2019" spans="47:108">
      <c r="AU2019" s="12"/>
      <c r="AV2019" s="12"/>
      <c r="AW2019" s="12"/>
      <c r="AX2019" s="12"/>
      <c r="BC2019" s="165"/>
      <c r="BH2019" s="28"/>
      <c r="CI2019" s="174"/>
      <c r="CL2019" s="28"/>
      <c r="CO2019" s="28"/>
      <c r="CX2019" s="174"/>
      <c r="DA2019" s="28"/>
      <c r="DD2019" s="28"/>
    </row>
    <row r="2020" spans="47:108">
      <c r="AU2020" s="12"/>
      <c r="AV2020" s="12"/>
      <c r="AW2020" s="12"/>
      <c r="AX2020" s="12"/>
      <c r="BC2020" s="165"/>
      <c r="BH2020" s="28"/>
      <c r="CI2020" s="174"/>
      <c r="CL2020" s="28"/>
      <c r="CO2020" s="28"/>
      <c r="CX2020" s="174"/>
      <c r="DA2020" s="28"/>
      <c r="DD2020" s="28"/>
    </row>
    <row r="2021" spans="47:108">
      <c r="AU2021" s="12"/>
      <c r="AV2021" s="12"/>
      <c r="AW2021" s="12"/>
      <c r="AX2021" s="12"/>
      <c r="BC2021" s="165"/>
      <c r="BH2021" s="28"/>
      <c r="CI2021" s="174"/>
      <c r="CL2021" s="28"/>
      <c r="CO2021" s="28"/>
      <c r="CX2021" s="174"/>
      <c r="DA2021" s="28"/>
      <c r="DD2021" s="28"/>
    </row>
    <row r="2022" spans="47:108">
      <c r="AU2022" s="12"/>
      <c r="AV2022" s="12"/>
      <c r="AW2022" s="12"/>
      <c r="AX2022" s="12"/>
      <c r="BC2022" s="165"/>
      <c r="BH2022" s="28"/>
      <c r="CI2022" s="174"/>
      <c r="CL2022" s="28"/>
      <c r="CO2022" s="28"/>
      <c r="CX2022" s="174"/>
      <c r="DA2022" s="28"/>
      <c r="DD2022" s="28"/>
    </row>
    <row r="2023" spans="47:108">
      <c r="AU2023" s="12"/>
      <c r="AV2023" s="12"/>
      <c r="AW2023" s="12"/>
      <c r="AX2023" s="12"/>
      <c r="BC2023" s="165"/>
      <c r="BH2023" s="28"/>
      <c r="CI2023" s="174"/>
      <c r="CL2023" s="28"/>
      <c r="CO2023" s="28"/>
      <c r="CX2023" s="174"/>
      <c r="DA2023" s="28"/>
      <c r="DD2023" s="28"/>
    </row>
    <row r="2024" spans="47:108">
      <c r="AU2024" s="12"/>
      <c r="AV2024" s="12"/>
      <c r="AW2024" s="12"/>
      <c r="AX2024" s="12"/>
      <c r="BC2024" s="165"/>
      <c r="BH2024" s="28"/>
      <c r="CI2024" s="174"/>
      <c r="CL2024" s="28"/>
      <c r="CO2024" s="28"/>
      <c r="CX2024" s="174"/>
      <c r="DA2024" s="28"/>
      <c r="DD2024" s="28"/>
    </row>
    <row r="2025" spans="47:108">
      <c r="AU2025" s="12"/>
      <c r="AV2025" s="12"/>
      <c r="AW2025" s="12"/>
      <c r="AX2025" s="12"/>
      <c r="BC2025" s="165"/>
      <c r="BH2025" s="28"/>
      <c r="CI2025" s="174"/>
      <c r="CL2025" s="28"/>
      <c r="CO2025" s="28"/>
      <c r="CX2025" s="174"/>
      <c r="DA2025" s="28"/>
      <c r="DD2025" s="28"/>
    </row>
    <row r="2026" spans="47:108">
      <c r="AU2026" s="12"/>
      <c r="AV2026" s="12"/>
      <c r="AW2026" s="12"/>
      <c r="AX2026" s="12"/>
      <c r="BC2026" s="165"/>
      <c r="BH2026" s="28"/>
      <c r="CI2026" s="174"/>
      <c r="CL2026" s="28"/>
      <c r="CO2026" s="28"/>
      <c r="CX2026" s="174"/>
      <c r="DA2026" s="28"/>
      <c r="DD2026" s="28"/>
    </row>
    <row r="2027" spans="47:108">
      <c r="AU2027" s="12"/>
      <c r="AV2027" s="12"/>
      <c r="AW2027" s="12"/>
      <c r="AX2027" s="12"/>
      <c r="BC2027" s="165"/>
      <c r="BH2027" s="28"/>
      <c r="CI2027" s="174"/>
      <c r="CL2027" s="28"/>
      <c r="CO2027" s="28"/>
      <c r="CX2027" s="174"/>
      <c r="DA2027" s="28"/>
      <c r="DD2027" s="28"/>
    </row>
    <row r="2028" spans="47:108">
      <c r="AU2028" s="12"/>
      <c r="AV2028" s="12"/>
      <c r="AW2028" s="12"/>
      <c r="AX2028" s="12"/>
      <c r="BC2028" s="165"/>
      <c r="BH2028" s="28"/>
      <c r="CI2028" s="174"/>
      <c r="CL2028" s="28"/>
      <c r="CO2028" s="28"/>
      <c r="CX2028" s="174"/>
      <c r="DA2028" s="28"/>
      <c r="DD2028" s="28"/>
    </row>
    <row r="2029" spans="47:108">
      <c r="AU2029" s="12"/>
      <c r="AV2029" s="12"/>
      <c r="AW2029" s="12"/>
      <c r="AX2029" s="12"/>
      <c r="BC2029" s="165"/>
      <c r="BH2029" s="28"/>
      <c r="CI2029" s="174"/>
      <c r="CL2029" s="28"/>
      <c r="CO2029" s="28"/>
      <c r="CX2029" s="174"/>
      <c r="DA2029" s="28"/>
      <c r="DD2029" s="28"/>
    </row>
    <row r="2030" spans="47:108">
      <c r="AU2030" s="12"/>
      <c r="AV2030" s="12"/>
      <c r="AW2030" s="12"/>
      <c r="AX2030" s="12"/>
      <c r="BC2030" s="165"/>
      <c r="BH2030" s="28"/>
      <c r="CI2030" s="174"/>
      <c r="CL2030" s="28"/>
      <c r="CO2030" s="28"/>
      <c r="CX2030" s="174"/>
      <c r="DA2030" s="28"/>
      <c r="DD2030" s="28"/>
    </row>
    <row r="2031" spans="47:108">
      <c r="AU2031" s="12"/>
      <c r="AV2031" s="12"/>
      <c r="AW2031" s="12"/>
      <c r="AX2031" s="12"/>
      <c r="BC2031" s="165"/>
      <c r="BH2031" s="28"/>
      <c r="CI2031" s="174"/>
      <c r="CL2031" s="28"/>
      <c r="CO2031" s="28"/>
      <c r="CX2031" s="174"/>
      <c r="DA2031" s="28"/>
      <c r="DD2031" s="28"/>
    </row>
    <row r="2032" spans="47:108">
      <c r="AU2032" s="12"/>
      <c r="AV2032" s="12"/>
      <c r="AW2032" s="12"/>
      <c r="AX2032" s="12"/>
      <c r="BC2032" s="165"/>
      <c r="BH2032" s="28"/>
      <c r="CI2032" s="174"/>
      <c r="CL2032" s="28"/>
      <c r="CO2032" s="28"/>
      <c r="CX2032" s="174"/>
      <c r="DA2032" s="28"/>
      <c r="DD2032" s="28"/>
    </row>
    <row r="2033" spans="47:108">
      <c r="AU2033" s="12"/>
      <c r="AV2033" s="12"/>
      <c r="AW2033" s="12"/>
      <c r="AX2033" s="12"/>
      <c r="BC2033" s="165"/>
      <c r="BH2033" s="28"/>
      <c r="CI2033" s="174"/>
      <c r="CL2033" s="28"/>
      <c r="CO2033" s="28"/>
      <c r="CX2033" s="174"/>
      <c r="DA2033" s="28"/>
      <c r="DD2033" s="28"/>
    </row>
    <row r="2034" spans="47:108">
      <c r="AU2034" s="12"/>
      <c r="AV2034" s="12"/>
      <c r="AW2034" s="12"/>
      <c r="AX2034" s="12"/>
      <c r="BC2034" s="165"/>
      <c r="BH2034" s="28"/>
      <c r="CI2034" s="174"/>
      <c r="CL2034" s="28"/>
      <c r="CO2034" s="28"/>
      <c r="CX2034" s="174"/>
      <c r="DA2034" s="28"/>
      <c r="DD2034" s="28"/>
    </row>
    <row r="2035" spans="47:108">
      <c r="AU2035" s="12"/>
      <c r="AV2035" s="12"/>
      <c r="AW2035" s="12"/>
      <c r="AX2035" s="12"/>
      <c r="BC2035" s="165"/>
      <c r="BH2035" s="28"/>
      <c r="CI2035" s="174"/>
      <c r="CL2035" s="28"/>
      <c r="CO2035" s="28"/>
      <c r="CX2035" s="174"/>
      <c r="DA2035" s="28"/>
      <c r="DD2035" s="28"/>
    </row>
    <row r="2036" spans="47:108">
      <c r="AU2036" s="12"/>
      <c r="AV2036" s="12"/>
      <c r="AW2036" s="12"/>
      <c r="AX2036" s="12"/>
      <c r="BC2036" s="165"/>
      <c r="BH2036" s="28"/>
      <c r="CI2036" s="174"/>
      <c r="CL2036" s="28"/>
      <c r="CO2036" s="28"/>
      <c r="CX2036" s="174"/>
      <c r="DA2036" s="28"/>
      <c r="DD2036" s="28"/>
    </row>
    <row r="2037" spans="47:108">
      <c r="AU2037" s="12"/>
      <c r="AV2037" s="12"/>
      <c r="AW2037" s="12"/>
      <c r="AX2037" s="12"/>
      <c r="BC2037" s="165"/>
      <c r="BH2037" s="28"/>
      <c r="CI2037" s="174"/>
      <c r="CL2037" s="28"/>
      <c r="CO2037" s="28"/>
      <c r="CX2037" s="174"/>
      <c r="DA2037" s="28"/>
      <c r="DD2037" s="28"/>
    </row>
    <row r="2038" spans="47:108">
      <c r="AU2038" s="12"/>
      <c r="AV2038" s="12"/>
      <c r="AW2038" s="12"/>
      <c r="AX2038" s="12"/>
      <c r="BC2038" s="165"/>
      <c r="BH2038" s="28"/>
      <c r="CI2038" s="174"/>
      <c r="CL2038" s="28"/>
      <c r="CO2038" s="28"/>
      <c r="CX2038" s="174"/>
      <c r="DA2038" s="28"/>
      <c r="DD2038" s="28"/>
    </row>
    <row r="2039" spans="47:108">
      <c r="AU2039" s="12"/>
      <c r="AV2039" s="12"/>
      <c r="AW2039" s="12"/>
      <c r="AX2039" s="12"/>
      <c r="BC2039" s="165"/>
      <c r="BH2039" s="28"/>
      <c r="CI2039" s="174"/>
      <c r="CL2039" s="28"/>
      <c r="CO2039" s="28"/>
      <c r="CX2039" s="174"/>
      <c r="DA2039" s="28"/>
      <c r="DD2039" s="28"/>
    </row>
    <row r="2040" spans="47:108">
      <c r="AU2040" s="12"/>
      <c r="AV2040" s="12"/>
      <c r="AW2040" s="12"/>
      <c r="AX2040" s="12"/>
      <c r="BC2040" s="165"/>
      <c r="BH2040" s="28"/>
      <c r="CI2040" s="174"/>
      <c r="CL2040" s="28"/>
      <c r="CO2040" s="28"/>
      <c r="CX2040" s="174"/>
      <c r="DA2040" s="28"/>
      <c r="DD2040" s="28"/>
    </row>
    <row r="2041" spans="47:108">
      <c r="AU2041" s="12"/>
      <c r="AV2041" s="12"/>
      <c r="AW2041" s="12"/>
      <c r="AX2041" s="12"/>
      <c r="BC2041" s="165"/>
      <c r="BH2041" s="28"/>
      <c r="CI2041" s="174"/>
      <c r="CL2041" s="28"/>
      <c r="CO2041" s="28"/>
      <c r="CX2041" s="174"/>
      <c r="DA2041" s="28"/>
      <c r="DD2041" s="28"/>
    </row>
    <row r="2042" spans="47:108">
      <c r="AU2042" s="12"/>
      <c r="AV2042" s="12"/>
      <c r="AW2042" s="12"/>
      <c r="AX2042" s="12"/>
      <c r="BC2042" s="165"/>
      <c r="BH2042" s="28"/>
      <c r="CI2042" s="174"/>
      <c r="CL2042" s="28"/>
      <c r="CO2042" s="28"/>
      <c r="CX2042" s="174"/>
      <c r="DA2042" s="28"/>
      <c r="DD2042" s="28"/>
    </row>
    <row r="2043" spans="47:108">
      <c r="AU2043" s="12"/>
      <c r="AV2043" s="12"/>
      <c r="AW2043" s="12"/>
      <c r="AX2043" s="12"/>
      <c r="BC2043" s="165"/>
      <c r="BH2043" s="28"/>
      <c r="CI2043" s="174"/>
      <c r="CL2043" s="28"/>
      <c r="CO2043" s="28"/>
      <c r="CX2043" s="174"/>
      <c r="DA2043" s="28"/>
      <c r="DD2043" s="28"/>
    </row>
    <row r="2044" spans="47:108">
      <c r="AU2044" s="12"/>
      <c r="AV2044" s="12"/>
      <c r="AW2044" s="12"/>
      <c r="AX2044" s="12"/>
      <c r="BC2044" s="165"/>
      <c r="BH2044" s="28"/>
      <c r="CI2044" s="174"/>
      <c r="CL2044" s="28"/>
      <c r="CO2044" s="28"/>
      <c r="CX2044" s="174"/>
      <c r="DA2044" s="28"/>
      <c r="DD2044" s="28"/>
    </row>
    <row r="2045" spans="47:108">
      <c r="AU2045" s="12"/>
      <c r="AV2045" s="12"/>
      <c r="AW2045" s="12"/>
      <c r="AX2045" s="12"/>
      <c r="BC2045" s="165"/>
      <c r="BH2045" s="28"/>
      <c r="CI2045" s="174"/>
      <c r="CL2045" s="28"/>
      <c r="CO2045" s="28"/>
      <c r="CX2045" s="174"/>
      <c r="DA2045" s="28"/>
      <c r="DD2045" s="28"/>
    </row>
    <row r="2046" spans="47:108">
      <c r="AU2046" s="12"/>
      <c r="AV2046" s="12"/>
      <c r="AW2046" s="12"/>
      <c r="AX2046" s="12"/>
      <c r="BC2046" s="165"/>
      <c r="BH2046" s="28"/>
      <c r="CI2046" s="174"/>
      <c r="CL2046" s="28"/>
      <c r="CO2046" s="28"/>
      <c r="CX2046" s="174"/>
      <c r="DA2046" s="28"/>
      <c r="DD2046" s="28"/>
    </row>
    <row r="2047" spans="47:108">
      <c r="AU2047" s="12"/>
      <c r="AV2047" s="12"/>
      <c r="AW2047" s="12"/>
      <c r="AX2047" s="12"/>
      <c r="BC2047" s="165"/>
      <c r="BH2047" s="28"/>
      <c r="CI2047" s="174"/>
      <c r="CL2047" s="28"/>
      <c r="CO2047" s="28"/>
      <c r="CX2047" s="174"/>
      <c r="DA2047" s="28"/>
      <c r="DD2047" s="28"/>
    </row>
    <row r="2048" spans="47:108">
      <c r="AU2048" s="12"/>
      <c r="AV2048" s="12"/>
      <c r="AW2048" s="12"/>
      <c r="AX2048" s="12"/>
      <c r="BC2048" s="165"/>
      <c r="BH2048" s="28"/>
      <c r="CI2048" s="174"/>
      <c r="CL2048" s="28"/>
      <c r="CO2048" s="28"/>
      <c r="CX2048" s="174"/>
      <c r="DA2048" s="28"/>
      <c r="DD2048" s="28"/>
    </row>
    <row r="2049" spans="47:108">
      <c r="AU2049" s="12"/>
      <c r="AV2049" s="12"/>
      <c r="AW2049" s="12"/>
      <c r="AX2049" s="12"/>
      <c r="BC2049" s="165"/>
      <c r="BH2049" s="28"/>
      <c r="CI2049" s="174"/>
      <c r="CL2049" s="28"/>
      <c r="CO2049" s="28"/>
      <c r="CX2049" s="174"/>
      <c r="DA2049" s="28"/>
      <c r="DD2049" s="28"/>
    </row>
    <row r="2050" spans="47:108">
      <c r="AU2050" s="12"/>
      <c r="AV2050" s="12"/>
      <c r="AW2050" s="12"/>
      <c r="AX2050" s="12"/>
      <c r="BC2050" s="165"/>
      <c r="BH2050" s="28"/>
      <c r="CI2050" s="174"/>
      <c r="CL2050" s="28"/>
      <c r="CO2050" s="28"/>
      <c r="CX2050" s="174"/>
      <c r="DA2050" s="28"/>
      <c r="DD2050" s="28"/>
    </row>
    <row r="2051" spans="47:108">
      <c r="AU2051" s="12"/>
      <c r="AV2051" s="12"/>
      <c r="AW2051" s="12"/>
      <c r="AX2051" s="12"/>
      <c r="BC2051" s="165"/>
      <c r="BH2051" s="28"/>
      <c r="CI2051" s="174"/>
      <c r="CL2051" s="28"/>
      <c r="CO2051" s="28"/>
      <c r="CX2051" s="174"/>
      <c r="DA2051" s="28"/>
      <c r="DD2051" s="28"/>
    </row>
    <row r="2052" spans="47:108">
      <c r="AU2052" s="12"/>
      <c r="AV2052" s="12"/>
      <c r="AW2052" s="12"/>
      <c r="AX2052" s="12"/>
      <c r="BC2052" s="165"/>
      <c r="BH2052" s="28"/>
      <c r="CI2052" s="174"/>
      <c r="CL2052" s="28"/>
      <c r="CO2052" s="28"/>
      <c r="CX2052" s="174"/>
      <c r="DA2052" s="28"/>
      <c r="DD2052" s="28"/>
    </row>
    <row r="2053" spans="47:108">
      <c r="AU2053" s="12"/>
      <c r="AV2053" s="12"/>
      <c r="AW2053" s="12"/>
      <c r="AX2053" s="12"/>
      <c r="BC2053" s="165"/>
      <c r="BH2053" s="28"/>
      <c r="CI2053" s="174"/>
      <c r="CL2053" s="28"/>
      <c r="CO2053" s="28"/>
      <c r="CX2053" s="174"/>
      <c r="DA2053" s="28"/>
      <c r="DD2053" s="28"/>
    </row>
    <row r="2054" spans="47:108">
      <c r="AU2054" s="12"/>
      <c r="AV2054" s="12"/>
      <c r="AW2054" s="12"/>
      <c r="AX2054" s="12"/>
      <c r="BC2054" s="165"/>
      <c r="BH2054" s="28"/>
      <c r="CI2054" s="174"/>
      <c r="CL2054" s="28"/>
      <c r="CO2054" s="28"/>
      <c r="CX2054" s="174"/>
      <c r="DA2054" s="28"/>
      <c r="DD2054" s="28"/>
    </row>
    <row r="2055" spans="47:108">
      <c r="AU2055" s="12"/>
      <c r="AV2055" s="12"/>
      <c r="AW2055" s="12"/>
      <c r="AX2055" s="12"/>
      <c r="BC2055" s="165"/>
      <c r="BH2055" s="28"/>
      <c r="CI2055" s="174"/>
      <c r="CL2055" s="28"/>
      <c r="CO2055" s="28"/>
      <c r="CX2055" s="174"/>
      <c r="DA2055" s="28"/>
      <c r="DD2055" s="28"/>
    </row>
    <row r="2056" spans="47:108">
      <c r="AU2056" s="12"/>
      <c r="AV2056" s="12"/>
      <c r="AW2056" s="12"/>
      <c r="AX2056" s="12"/>
      <c r="BC2056" s="165"/>
      <c r="BH2056" s="28"/>
      <c r="CI2056" s="174"/>
      <c r="CL2056" s="28"/>
      <c r="CO2056" s="28"/>
      <c r="CX2056" s="174"/>
      <c r="DA2056" s="28"/>
      <c r="DD2056" s="28"/>
    </row>
    <row r="2057" spans="47:108">
      <c r="AU2057" s="12"/>
      <c r="AV2057" s="12"/>
      <c r="AW2057" s="12"/>
      <c r="AX2057" s="12"/>
      <c r="BC2057" s="165"/>
      <c r="BH2057" s="28"/>
      <c r="CI2057" s="174"/>
      <c r="CL2057" s="28"/>
      <c r="CO2057" s="28"/>
      <c r="CX2057" s="174"/>
      <c r="DA2057" s="28"/>
      <c r="DD2057" s="28"/>
    </row>
    <row r="2058" spans="47:108">
      <c r="AU2058" s="12"/>
      <c r="AV2058" s="12"/>
      <c r="AW2058" s="12"/>
      <c r="AX2058" s="12"/>
      <c r="BC2058" s="165"/>
      <c r="BH2058" s="28"/>
      <c r="CI2058" s="174"/>
      <c r="CL2058" s="28"/>
      <c r="CO2058" s="28"/>
      <c r="CX2058" s="174"/>
      <c r="DA2058" s="28"/>
      <c r="DD2058" s="28"/>
    </row>
    <row r="2059" spans="47:108">
      <c r="AU2059" s="12"/>
      <c r="AV2059" s="12"/>
      <c r="AW2059" s="12"/>
      <c r="AX2059" s="12"/>
      <c r="BC2059" s="165"/>
      <c r="BH2059" s="28"/>
      <c r="CI2059" s="174"/>
      <c r="CL2059" s="28"/>
      <c r="CO2059" s="28"/>
      <c r="CX2059" s="174"/>
      <c r="DA2059" s="28"/>
      <c r="DD2059" s="28"/>
    </row>
    <row r="2060" spans="47:108">
      <c r="AU2060" s="12"/>
      <c r="AV2060" s="12"/>
      <c r="AW2060" s="12"/>
      <c r="AX2060" s="12"/>
      <c r="BC2060" s="165"/>
      <c r="BH2060" s="28"/>
      <c r="CI2060" s="174"/>
      <c r="CL2060" s="28"/>
      <c r="CO2060" s="28"/>
      <c r="CX2060" s="174"/>
      <c r="DA2060" s="28"/>
      <c r="DD2060" s="28"/>
    </row>
    <row r="2061" spans="47:108">
      <c r="AU2061" s="12"/>
      <c r="AV2061" s="12"/>
      <c r="AW2061" s="12"/>
      <c r="AX2061" s="12"/>
      <c r="BC2061" s="165"/>
      <c r="BH2061" s="28"/>
      <c r="CI2061" s="174"/>
      <c r="CL2061" s="28"/>
      <c r="CO2061" s="28"/>
      <c r="CX2061" s="174"/>
      <c r="DA2061" s="28"/>
      <c r="DD2061" s="28"/>
    </row>
    <row r="2062" spans="47:108">
      <c r="AU2062" s="12"/>
      <c r="AV2062" s="12"/>
      <c r="AW2062" s="12"/>
      <c r="AX2062" s="12"/>
      <c r="BC2062" s="165"/>
      <c r="BH2062" s="28"/>
      <c r="CI2062" s="174"/>
      <c r="CL2062" s="28"/>
      <c r="CO2062" s="28"/>
      <c r="CX2062" s="174"/>
      <c r="DA2062" s="28"/>
      <c r="DD2062" s="28"/>
    </row>
    <row r="2063" spans="47:108">
      <c r="AU2063" s="12"/>
      <c r="AV2063" s="12"/>
      <c r="AW2063" s="12"/>
      <c r="AX2063" s="12"/>
      <c r="BC2063" s="165"/>
      <c r="BH2063" s="28"/>
      <c r="CI2063" s="174"/>
      <c r="CL2063" s="28"/>
      <c r="CO2063" s="28"/>
      <c r="CX2063" s="174"/>
      <c r="DA2063" s="28"/>
      <c r="DD2063" s="28"/>
    </row>
    <row r="2064" spans="47:108">
      <c r="AU2064" s="12"/>
      <c r="AV2064" s="12"/>
      <c r="AW2064" s="12"/>
      <c r="AX2064" s="12"/>
      <c r="BC2064" s="165"/>
      <c r="BH2064" s="28"/>
      <c r="CI2064" s="174"/>
      <c r="CL2064" s="28"/>
      <c r="CO2064" s="28"/>
      <c r="CX2064" s="174"/>
      <c r="DA2064" s="28"/>
      <c r="DD2064" s="28"/>
    </row>
    <row r="2065" spans="47:108">
      <c r="AU2065" s="12"/>
      <c r="AV2065" s="12"/>
      <c r="AW2065" s="12"/>
      <c r="AX2065" s="12"/>
      <c r="BC2065" s="165"/>
      <c r="BH2065" s="28"/>
      <c r="CI2065" s="174"/>
      <c r="CL2065" s="28"/>
      <c r="CO2065" s="28"/>
      <c r="CX2065" s="174"/>
      <c r="DA2065" s="28"/>
      <c r="DD2065" s="28"/>
    </row>
    <row r="2066" spans="47:108">
      <c r="AU2066" s="12"/>
      <c r="AV2066" s="12"/>
      <c r="AW2066" s="12"/>
      <c r="AX2066" s="12"/>
      <c r="BC2066" s="165"/>
      <c r="BH2066" s="28"/>
      <c r="CI2066" s="174"/>
      <c r="CL2066" s="28"/>
      <c r="CO2066" s="28"/>
      <c r="CX2066" s="174"/>
      <c r="DA2066" s="28"/>
      <c r="DD2066" s="28"/>
    </row>
    <row r="2067" spans="47:108">
      <c r="AU2067" s="12"/>
      <c r="AV2067" s="12"/>
      <c r="AW2067" s="12"/>
      <c r="AX2067" s="12"/>
      <c r="BC2067" s="165"/>
      <c r="BH2067" s="28"/>
      <c r="CI2067" s="174"/>
      <c r="CL2067" s="28"/>
      <c r="CO2067" s="28"/>
      <c r="CX2067" s="174"/>
      <c r="DA2067" s="28"/>
      <c r="DD2067" s="28"/>
    </row>
    <row r="2068" spans="47:108">
      <c r="AU2068" s="12"/>
      <c r="AV2068" s="12"/>
      <c r="AW2068" s="12"/>
      <c r="AX2068" s="12"/>
      <c r="BC2068" s="165"/>
      <c r="BH2068" s="28"/>
      <c r="CI2068" s="174"/>
      <c r="CL2068" s="28"/>
      <c r="CO2068" s="28"/>
      <c r="CX2068" s="174"/>
      <c r="DA2068" s="28"/>
      <c r="DD2068" s="28"/>
    </row>
    <row r="2069" spans="47:108">
      <c r="AU2069" s="12"/>
      <c r="AV2069" s="12"/>
      <c r="AW2069" s="12"/>
      <c r="AX2069" s="12"/>
      <c r="BC2069" s="165"/>
      <c r="BH2069" s="28"/>
      <c r="CI2069" s="174"/>
      <c r="CL2069" s="28"/>
      <c r="CO2069" s="28"/>
      <c r="CX2069" s="174"/>
      <c r="DA2069" s="28"/>
      <c r="DD2069" s="28"/>
    </row>
    <row r="2070" spans="47:108">
      <c r="AU2070" s="12"/>
      <c r="AV2070" s="12"/>
      <c r="AW2070" s="12"/>
      <c r="AX2070" s="12"/>
      <c r="BC2070" s="165"/>
      <c r="BH2070" s="28"/>
      <c r="CI2070" s="174"/>
      <c r="CL2070" s="28"/>
      <c r="CO2070" s="28"/>
      <c r="CX2070" s="174"/>
      <c r="DA2070" s="28"/>
      <c r="DD2070" s="28"/>
    </row>
    <row r="2071" spans="47:108">
      <c r="AU2071" s="12"/>
      <c r="AV2071" s="12"/>
      <c r="AW2071" s="12"/>
      <c r="AX2071" s="12"/>
      <c r="BC2071" s="165"/>
      <c r="BH2071" s="28"/>
      <c r="CI2071" s="174"/>
      <c r="CL2071" s="28"/>
      <c r="CO2071" s="28"/>
      <c r="CX2071" s="174"/>
      <c r="DA2071" s="28"/>
      <c r="DD2071" s="28"/>
    </row>
    <row r="2072" spans="47:108">
      <c r="AU2072" s="12"/>
      <c r="AV2072" s="12"/>
      <c r="AW2072" s="12"/>
      <c r="AX2072" s="12"/>
      <c r="BC2072" s="165"/>
      <c r="BH2072" s="28"/>
      <c r="CI2072" s="174"/>
      <c r="CL2072" s="28"/>
      <c r="CO2072" s="28"/>
      <c r="CX2072" s="174"/>
      <c r="DA2072" s="28"/>
      <c r="DD2072" s="28"/>
    </row>
    <row r="2073" spans="47:108">
      <c r="AU2073" s="12"/>
      <c r="AV2073" s="12"/>
      <c r="AW2073" s="12"/>
      <c r="AX2073" s="12"/>
      <c r="BC2073" s="165"/>
      <c r="BH2073" s="28"/>
      <c r="CI2073" s="174"/>
      <c r="CL2073" s="28"/>
      <c r="CO2073" s="28"/>
      <c r="CX2073" s="174"/>
      <c r="DA2073" s="28"/>
      <c r="DD2073" s="28"/>
    </row>
    <row r="2074" spans="47:108">
      <c r="AU2074" s="12"/>
      <c r="AV2074" s="12"/>
      <c r="AW2074" s="12"/>
      <c r="AX2074" s="12"/>
      <c r="BC2074" s="165"/>
      <c r="BH2074" s="28"/>
      <c r="CI2074" s="174"/>
      <c r="CL2074" s="28"/>
      <c r="CO2074" s="28"/>
      <c r="CX2074" s="174"/>
      <c r="DA2074" s="28"/>
      <c r="DD2074" s="28"/>
    </row>
    <row r="2075" spans="47:108">
      <c r="AU2075" s="12"/>
      <c r="AV2075" s="12"/>
      <c r="AW2075" s="12"/>
      <c r="AX2075" s="12"/>
      <c r="BC2075" s="165"/>
      <c r="BH2075" s="28"/>
      <c r="CI2075" s="174"/>
      <c r="CL2075" s="28"/>
      <c r="CO2075" s="28"/>
      <c r="CX2075" s="174"/>
      <c r="DA2075" s="28"/>
      <c r="DD2075" s="28"/>
    </row>
    <row r="2076" spans="47:108">
      <c r="AU2076" s="12"/>
      <c r="AV2076" s="12"/>
      <c r="AW2076" s="12"/>
      <c r="AX2076" s="12"/>
      <c r="BC2076" s="165"/>
      <c r="BH2076" s="28"/>
      <c r="CI2076" s="174"/>
      <c r="CL2076" s="28"/>
      <c r="CO2076" s="28"/>
      <c r="CX2076" s="174"/>
      <c r="DA2076" s="28"/>
      <c r="DD2076" s="28"/>
    </row>
    <row r="2077" spans="47:108">
      <c r="AU2077" s="12"/>
      <c r="AV2077" s="12"/>
      <c r="AW2077" s="12"/>
      <c r="AX2077" s="12"/>
      <c r="BC2077" s="165"/>
      <c r="BH2077" s="28"/>
      <c r="CI2077" s="174"/>
      <c r="CL2077" s="28"/>
      <c r="CO2077" s="28"/>
      <c r="CX2077" s="174"/>
      <c r="DA2077" s="28"/>
      <c r="DD2077" s="28"/>
    </row>
    <row r="2078" spans="47:108">
      <c r="AU2078" s="12"/>
      <c r="AV2078" s="12"/>
      <c r="AW2078" s="12"/>
      <c r="AX2078" s="12"/>
      <c r="BC2078" s="165"/>
      <c r="BH2078" s="28"/>
      <c r="CI2078" s="174"/>
      <c r="CL2078" s="28"/>
      <c r="CO2078" s="28"/>
      <c r="CX2078" s="174"/>
      <c r="DA2078" s="28"/>
      <c r="DD2078" s="28"/>
    </row>
    <row r="2079" spans="47:108">
      <c r="AU2079" s="12"/>
      <c r="AV2079" s="12"/>
      <c r="AW2079" s="12"/>
      <c r="AX2079" s="12"/>
      <c r="BC2079" s="165"/>
      <c r="BH2079" s="28"/>
      <c r="CI2079" s="174"/>
      <c r="CL2079" s="28"/>
      <c r="CO2079" s="28"/>
      <c r="CX2079" s="174"/>
      <c r="DA2079" s="28"/>
      <c r="DD2079" s="28"/>
    </row>
    <row r="2080" spans="47:108">
      <c r="AU2080" s="12"/>
      <c r="AV2080" s="12"/>
      <c r="AW2080" s="12"/>
      <c r="AX2080" s="12"/>
      <c r="BC2080" s="165"/>
      <c r="BH2080" s="28"/>
      <c r="CI2080" s="174"/>
      <c r="CL2080" s="28"/>
      <c r="CO2080" s="28"/>
      <c r="CX2080" s="174"/>
      <c r="DA2080" s="28"/>
      <c r="DD2080" s="28"/>
    </row>
    <row r="2081" spans="47:108">
      <c r="AU2081" s="12"/>
      <c r="AV2081" s="12"/>
      <c r="AW2081" s="12"/>
      <c r="AX2081" s="12"/>
      <c r="BC2081" s="165"/>
      <c r="BH2081" s="28"/>
      <c r="CI2081" s="174"/>
      <c r="CL2081" s="28"/>
      <c r="CO2081" s="28"/>
      <c r="CX2081" s="174"/>
      <c r="DA2081" s="28"/>
      <c r="DD2081" s="28"/>
    </row>
    <row r="2082" spans="47:108">
      <c r="AU2082" s="12"/>
      <c r="AV2082" s="12"/>
      <c r="AW2082" s="12"/>
      <c r="AX2082" s="12"/>
      <c r="BC2082" s="165"/>
      <c r="BH2082" s="28"/>
      <c r="CI2082" s="174"/>
      <c r="CL2082" s="28"/>
      <c r="CO2082" s="28"/>
      <c r="CX2082" s="174"/>
      <c r="DA2082" s="28"/>
      <c r="DD2082" s="28"/>
    </row>
    <row r="2083" spans="47:108">
      <c r="AU2083" s="12"/>
      <c r="AV2083" s="12"/>
      <c r="AW2083" s="12"/>
      <c r="AX2083" s="12"/>
      <c r="BC2083" s="165"/>
      <c r="BH2083" s="28"/>
      <c r="CI2083" s="174"/>
      <c r="CL2083" s="28"/>
      <c r="CO2083" s="28"/>
      <c r="CX2083" s="174"/>
      <c r="DA2083" s="28"/>
      <c r="DD2083" s="28"/>
    </row>
    <row r="2084" spans="47:108">
      <c r="AU2084" s="12"/>
      <c r="AV2084" s="12"/>
      <c r="AW2084" s="12"/>
      <c r="AX2084" s="12"/>
      <c r="BC2084" s="165"/>
      <c r="BH2084" s="28"/>
      <c r="CI2084" s="174"/>
      <c r="CL2084" s="28"/>
      <c r="CO2084" s="28"/>
      <c r="CX2084" s="174"/>
      <c r="DA2084" s="28"/>
      <c r="DD2084" s="28"/>
    </row>
    <row r="2085" spans="47:108">
      <c r="AU2085" s="12"/>
      <c r="AV2085" s="12"/>
      <c r="AW2085" s="12"/>
      <c r="AX2085" s="12"/>
      <c r="BC2085" s="165"/>
      <c r="BH2085" s="28"/>
      <c r="CI2085" s="174"/>
      <c r="CL2085" s="28"/>
      <c r="CO2085" s="28"/>
      <c r="CX2085" s="174"/>
      <c r="DA2085" s="28"/>
      <c r="DD2085" s="28"/>
    </row>
    <row r="2086" spans="47:108">
      <c r="AU2086" s="12"/>
      <c r="AV2086" s="12"/>
      <c r="AW2086" s="12"/>
      <c r="AX2086" s="12"/>
      <c r="BC2086" s="165"/>
      <c r="BH2086" s="28"/>
      <c r="CI2086" s="174"/>
      <c r="CL2086" s="28"/>
      <c r="CO2086" s="28"/>
      <c r="CX2086" s="174"/>
      <c r="DA2086" s="28"/>
      <c r="DD2086" s="28"/>
    </row>
    <row r="2087" spans="47:108">
      <c r="AU2087" s="12"/>
      <c r="AV2087" s="12"/>
      <c r="AW2087" s="12"/>
      <c r="AX2087" s="12"/>
      <c r="BC2087" s="165"/>
      <c r="BH2087" s="28"/>
      <c r="CI2087" s="174"/>
      <c r="CL2087" s="28"/>
      <c r="CO2087" s="28"/>
      <c r="CX2087" s="174"/>
      <c r="DA2087" s="28"/>
      <c r="DD2087" s="28"/>
    </row>
    <row r="2088" spans="47:108">
      <c r="AU2088" s="12"/>
      <c r="AV2088" s="12"/>
      <c r="AW2088" s="12"/>
      <c r="AX2088" s="12"/>
      <c r="BC2088" s="165"/>
      <c r="BH2088" s="28"/>
      <c r="CI2088" s="174"/>
      <c r="CL2088" s="28"/>
      <c r="CO2088" s="28"/>
      <c r="CX2088" s="174"/>
      <c r="DA2088" s="28"/>
      <c r="DD2088" s="28"/>
    </row>
    <row r="2089" spans="47:108">
      <c r="AU2089" s="12"/>
      <c r="AV2089" s="12"/>
      <c r="AW2089" s="12"/>
      <c r="AX2089" s="12"/>
      <c r="BC2089" s="165"/>
      <c r="BH2089" s="28"/>
      <c r="CI2089" s="174"/>
      <c r="CL2089" s="28"/>
      <c r="CO2089" s="28"/>
      <c r="CX2089" s="174"/>
      <c r="DA2089" s="28"/>
      <c r="DD2089" s="28"/>
    </row>
    <row r="2090" spans="47:108">
      <c r="AU2090" s="12"/>
      <c r="AV2090" s="12"/>
      <c r="AW2090" s="12"/>
      <c r="AX2090" s="12"/>
      <c r="BC2090" s="165"/>
      <c r="BH2090" s="28"/>
      <c r="CI2090" s="174"/>
      <c r="CL2090" s="28"/>
      <c r="CO2090" s="28"/>
      <c r="CX2090" s="174"/>
      <c r="DA2090" s="28"/>
      <c r="DD2090" s="28"/>
    </row>
    <row r="2091" spans="47:108">
      <c r="AU2091" s="12"/>
      <c r="AV2091" s="12"/>
      <c r="AW2091" s="12"/>
      <c r="AX2091" s="12"/>
      <c r="BC2091" s="165"/>
      <c r="BH2091" s="28"/>
      <c r="CI2091" s="174"/>
      <c r="CL2091" s="28"/>
      <c r="CO2091" s="28"/>
      <c r="CX2091" s="174"/>
      <c r="DA2091" s="28"/>
      <c r="DD2091" s="28"/>
    </row>
    <row r="2092" spans="47:108">
      <c r="AU2092" s="12"/>
      <c r="AV2092" s="12"/>
      <c r="AW2092" s="12"/>
      <c r="AX2092" s="12"/>
      <c r="BC2092" s="165"/>
      <c r="BH2092" s="28"/>
      <c r="CI2092" s="174"/>
      <c r="CL2092" s="28"/>
      <c r="CO2092" s="28"/>
      <c r="CX2092" s="174"/>
      <c r="DA2092" s="28"/>
      <c r="DD2092" s="28"/>
    </row>
    <row r="2093" spans="47:108">
      <c r="AU2093" s="12"/>
      <c r="AV2093" s="12"/>
      <c r="AW2093" s="12"/>
      <c r="AX2093" s="12"/>
      <c r="BC2093" s="165"/>
      <c r="BH2093" s="28"/>
      <c r="CI2093" s="174"/>
      <c r="CL2093" s="28"/>
      <c r="CO2093" s="28"/>
      <c r="CX2093" s="174"/>
      <c r="DA2093" s="28"/>
      <c r="DD2093" s="28"/>
    </row>
    <row r="2094" spans="47:108">
      <c r="AU2094" s="12"/>
      <c r="AV2094" s="12"/>
      <c r="AW2094" s="12"/>
      <c r="AX2094" s="12"/>
      <c r="BC2094" s="165"/>
      <c r="BH2094" s="28"/>
      <c r="CI2094" s="174"/>
      <c r="CL2094" s="28"/>
      <c r="CO2094" s="28"/>
      <c r="CX2094" s="174"/>
      <c r="DA2094" s="28"/>
      <c r="DD2094" s="28"/>
    </row>
    <row r="2095" spans="47:108">
      <c r="AU2095" s="12"/>
      <c r="AV2095" s="12"/>
      <c r="AW2095" s="12"/>
      <c r="AX2095" s="12"/>
      <c r="BC2095" s="165"/>
      <c r="BH2095" s="28"/>
      <c r="CI2095" s="174"/>
      <c r="CL2095" s="28"/>
      <c r="CO2095" s="28"/>
      <c r="CX2095" s="174"/>
      <c r="DA2095" s="28"/>
      <c r="DD2095" s="28"/>
    </row>
    <row r="2096" spans="47:108">
      <c r="AU2096" s="12"/>
      <c r="AV2096" s="12"/>
      <c r="AW2096" s="12"/>
      <c r="AX2096" s="12"/>
      <c r="BC2096" s="165"/>
      <c r="BH2096" s="28"/>
      <c r="CI2096" s="174"/>
      <c r="CL2096" s="28"/>
      <c r="CO2096" s="28"/>
      <c r="CX2096" s="174"/>
      <c r="DA2096" s="28"/>
      <c r="DD2096" s="28"/>
    </row>
    <row r="2097" spans="47:108">
      <c r="AU2097" s="12"/>
      <c r="AV2097" s="12"/>
      <c r="AW2097" s="12"/>
      <c r="AX2097" s="12"/>
      <c r="BC2097" s="165"/>
      <c r="BH2097" s="28"/>
      <c r="CI2097" s="174"/>
      <c r="CL2097" s="28"/>
      <c r="CO2097" s="28"/>
      <c r="CX2097" s="174"/>
      <c r="DA2097" s="28"/>
      <c r="DD2097" s="28"/>
    </row>
    <row r="2098" spans="47:108">
      <c r="AU2098" s="12"/>
      <c r="AV2098" s="12"/>
      <c r="AW2098" s="12"/>
      <c r="AX2098" s="12"/>
      <c r="BC2098" s="165"/>
      <c r="BH2098" s="28"/>
      <c r="CI2098" s="174"/>
      <c r="CL2098" s="28"/>
      <c r="CO2098" s="28"/>
      <c r="CX2098" s="174"/>
      <c r="DA2098" s="28"/>
      <c r="DD2098" s="28"/>
    </row>
    <row r="2099" spans="47:108">
      <c r="AU2099" s="12"/>
      <c r="AV2099" s="12"/>
      <c r="AW2099" s="12"/>
      <c r="AX2099" s="12"/>
      <c r="BC2099" s="165"/>
      <c r="BH2099" s="28"/>
      <c r="CI2099" s="174"/>
      <c r="CL2099" s="28"/>
      <c r="CO2099" s="28"/>
      <c r="CX2099" s="174"/>
      <c r="DA2099" s="28"/>
      <c r="DD2099" s="28"/>
    </row>
    <row r="2100" spans="47:108">
      <c r="AU2100" s="12"/>
      <c r="AV2100" s="12"/>
      <c r="AW2100" s="12"/>
      <c r="AX2100" s="12"/>
      <c r="BC2100" s="165"/>
      <c r="BH2100" s="28"/>
      <c r="CI2100" s="174"/>
      <c r="CL2100" s="28"/>
      <c r="CO2100" s="28"/>
      <c r="CX2100" s="174"/>
      <c r="DA2100" s="28"/>
      <c r="DD2100" s="28"/>
    </row>
    <row r="2101" spans="47:108">
      <c r="AU2101" s="12"/>
      <c r="AV2101" s="12"/>
      <c r="AW2101" s="12"/>
      <c r="AX2101" s="12"/>
      <c r="BC2101" s="165"/>
      <c r="BH2101" s="28"/>
      <c r="CI2101" s="174"/>
      <c r="CL2101" s="28"/>
      <c r="CO2101" s="28"/>
      <c r="CX2101" s="174"/>
      <c r="DA2101" s="28"/>
      <c r="DD2101" s="28"/>
    </row>
    <row r="2102" spans="47:108">
      <c r="AU2102" s="12"/>
      <c r="AV2102" s="12"/>
      <c r="AW2102" s="12"/>
      <c r="AX2102" s="12"/>
      <c r="BC2102" s="165"/>
      <c r="BH2102" s="28"/>
      <c r="CI2102" s="174"/>
      <c r="CL2102" s="28"/>
      <c r="CO2102" s="28"/>
      <c r="CX2102" s="174"/>
      <c r="DA2102" s="28"/>
      <c r="DD2102" s="28"/>
    </row>
    <row r="2103" spans="47:108">
      <c r="AU2103" s="12"/>
      <c r="AV2103" s="12"/>
      <c r="AW2103" s="12"/>
      <c r="AX2103" s="12"/>
      <c r="BC2103" s="165"/>
      <c r="BH2103" s="28"/>
      <c r="CI2103" s="174"/>
      <c r="CL2103" s="28"/>
      <c r="CO2103" s="28"/>
      <c r="CX2103" s="174"/>
      <c r="DA2103" s="28"/>
      <c r="DD2103" s="28"/>
    </row>
    <row r="2104" spans="47:108">
      <c r="AU2104" s="12"/>
      <c r="AV2104" s="12"/>
      <c r="AW2104" s="12"/>
      <c r="AX2104" s="12"/>
      <c r="BC2104" s="165"/>
      <c r="BH2104" s="28"/>
      <c r="CI2104" s="174"/>
      <c r="CL2104" s="28"/>
      <c r="CO2104" s="28"/>
      <c r="CX2104" s="174"/>
      <c r="DA2104" s="28"/>
      <c r="DD2104" s="28"/>
    </row>
    <row r="2105" spans="47:108">
      <c r="AU2105" s="12"/>
      <c r="AV2105" s="12"/>
      <c r="AW2105" s="12"/>
      <c r="AX2105" s="12"/>
      <c r="BC2105" s="165"/>
      <c r="BH2105" s="28"/>
      <c r="CI2105" s="174"/>
      <c r="CL2105" s="28"/>
      <c r="CO2105" s="28"/>
      <c r="CX2105" s="174"/>
      <c r="DA2105" s="28"/>
      <c r="DD2105" s="28"/>
    </row>
    <row r="2106" spans="47:108">
      <c r="AU2106" s="12"/>
      <c r="AV2106" s="12"/>
      <c r="AW2106" s="12"/>
      <c r="AX2106" s="12"/>
      <c r="BC2106" s="165"/>
      <c r="BH2106" s="28"/>
      <c r="CI2106" s="174"/>
      <c r="CL2106" s="28"/>
      <c r="CO2106" s="28"/>
      <c r="CX2106" s="174"/>
      <c r="DA2106" s="28"/>
      <c r="DD2106" s="28"/>
    </row>
    <row r="2107" spans="47:108">
      <c r="AU2107" s="12"/>
      <c r="AV2107" s="12"/>
      <c r="AW2107" s="12"/>
      <c r="AX2107" s="12"/>
      <c r="BC2107" s="165"/>
      <c r="BH2107" s="28"/>
      <c r="CI2107" s="174"/>
      <c r="CL2107" s="28"/>
      <c r="CO2107" s="28"/>
      <c r="CX2107" s="174"/>
      <c r="DA2107" s="28"/>
      <c r="DD2107" s="28"/>
    </row>
    <row r="2108" spans="47:108">
      <c r="AU2108" s="12"/>
      <c r="AV2108" s="12"/>
      <c r="AW2108" s="12"/>
      <c r="AX2108" s="12"/>
      <c r="BC2108" s="165"/>
      <c r="BH2108" s="28"/>
      <c r="CI2108" s="174"/>
      <c r="CL2108" s="28"/>
      <c r="CO2108" s="28"/>
      <c r="CX2108" s="174"/>
      <c r="DA2108" s="28"/>
      <c r="DD2108" s="28"/>
    </row>
    <row r="2109" spans="47:108">
      <c r="AU2109" s="12"/>
      <c r="AV2109" s="12"/>
      <c r="AW2109" s="12"/>
      <c r="AX2109" s="12"/>
      <c r="BC2109" s="165"/>
      <c r="BH2109" s="28"/>
      <c r="CI2109" s="174"/>
      <c r="CL2109" s="28"/>
      <c r="CO2109" s="28"/>
      <c r="CX2109" s="174"/>
      <c r="DA2109" s="28"/>
      <c r="DD2109" s="28"/>
    </row>
    <row r="2110" spans="47:108">
      <c r="AU2110" s="12"/>
      <c r="AV2110" s="12"/>
      <c r="AW2110" s="12"/>
      <c r="AX2110" s="12"/>
      <c r="BC2110" s="165"/>
      <c r="BH2110" s="28"/>
      <c r="CI2110" s="174"/>
      <c r="CL2110" s="28"/>
      <c r="CO2110" s="28"/>
      <c r="CX2110" s="174"/>
      <c r="DA2110" s="28"/>
      <c r="DD2110" s="28"/>
    </row>
    <row r="2111" spans="47:108">
      <c r="AU2111" s="12"/>
      <c r="AV2111" s="12"/>
      <c r="AW2111" s="12"/>
      <c r="AX2111" s="12"/>
      <c r="BC2111" s="165"/>
      <c r="BH2111" s="28"/>
      <c r="CI2111" s="174"/>
      <c r="CL2111" s="28"/>
      <c r="CO2111" s="28"/>
      <c r="CX2111" s="174"/>
      <c r="DA2111" s="28"/>
      <c r="DD2111" s="28"/>
    </row>
    <row r="2112" spans="47:108">
      <c r="AU2112" s="12"/>
      <c r="AV2112" s="12"/>
      <c r="AW2112" s="12"/>
      <c r="AX2112" s="12"/>
      <c r="BC2112" s="165"/>
      <c r="BH2112" s="28"/>
      <c r="CI2112" s="174"/>
      <c r="CL2112" s="28"/>
      <c r="CO2112" s="28"/>
      <c r="CX2112" s="174"/>
      <c r="DA2112" s="28"/>
      <c r="DD2112" s="28"/>
    </row>
    <row r="2113" spans="47:108">
      <c r="AU2113" s="12"/>
      <c r="AV2113" s="12"/>
      <c r="AW2113" s="12"/>
      <c r="AX2113" s="12"/>
      <c r="BC2113" s="165"/>
      <c r="BH2113" s="28"/>
      <c r="CI2113" s="174"/>
      <c r="CL2113" s="28"/>
      <c r="CO2113" s="28"/>
      <c r="CX2113" s="174"/>
      <c r="DA2113" s="28"/>
      <c r="DD2113" s="28"/>
    </row>
    <row r="2114" spans="47:108">
      <c r="AU2114" s="12"/>
      <c r="AV2114" s="12"/>
      <c r="AW2114" s="12"/>
      <c r="AX2114" s="12"/>
      <c r="BC2114" s="165"/>
      <c r="BH2114" s="28"/>
      <c r="CI2114" s="174"/>
      <c r="CL2114" s="28"/>
      <c r="CO2114" s="28"/>
      <c r="CX2114" s="174"/>
      <c r="DA2114" s="28"/>
      <c r="DD2114" s="28"/>
    </row>
    <row r="2115" spans="47:108">
      <c r="AU2115" s="12"/>
      <c r="AV2115" s="12"/>
      <c r="AW2115" s="12"/>
      <c r="AX2115" s="12"/>
      <c r="BC2115" s="165"/>
      <c r="BH2115" s="28"/>
      <c r="CI2115" s="174"/>
      <c r="CL2115" s="28"/>
      <c r="CO2115" s="28"/>
      <c r="CX2115" s="174"/>
      <c r="DA2115" s="28"/>
      <c r="DD2115" s="28"/>
    </row>
    <row r="2116" spans="47:108">
      <c r="AU2116" s="12"/>
      <c r="AV2116" s="12"/>
      <c r="AW2116" s="12"/>
      <c r="AX2116" s="12"/>
      <c r="BC2116" s="165"/>
      <c r="BH2116" s="28"/>
      <c r="CI2116" s="174"/>
      <c r="CL2116" s="28"/>
      <c r="CO2116" s="28"/>
      <c r="CX2116" s="174"/>
      <c r="DA2116" s="28"/>
      <c r="DD2116" s="28"/>
    </row>
    <row r="2117" spans="47:108">
      <c r="AU2117" s="12"/>
      <c r="AV2117" s="12"/>
      <c r="AW2117" s="12"/>
      <c r="AX2117" s="12"/>
      <c r="BC2117" s="165"/>
      <c r="BH2117" s="28"/>
      <c r="CI2117" s="174"/>
      <c r="CL2117" s="28"/>
      <c r="CO2117" s="28"/>
      <c r="CX2117" s="174"/>
      <c r="DA2117" s="28"/>
      <c r="DD2117" s="28"/>
    </row>
    <row r="2118" spans="47:108">
      <c r="AU2118" s="12"/>
      <c r="AV2118" s="12"/>
      <c r="AW2118" s="12"/>
      <c r="AX2118" s="12"/>
      <c r="BC2118" s="165"/>
      <c r="BH2118" s="28"/>
      <c r="CI2118" s="174"/>
      <c r="CL2118" s="28"/>
      <c r="CO2118" s="28"/>
      <c r="CX2118" s="174"/>
      <c r="DA2118" s="28"/>
      <c r="DD2118" s="28"/>
    </row>
    <row r="2119" spans="47:108">
      <c r="AU2119" s="12"/>
      <c r="AV2119" s="12"/>
      <c r="AW2119" s="12"/>
      <c r="AX2119" s="12"/>
      <c r="BC2119" s="165"/>
      <c r="BH2119" s="28"/>
      <c r="CI2119" s="174"/>
      <c r="CL2119" s="28"/>
      <c r="CO2119" s="28"/>
      <c r="CX2119" s="174"/>
      <c r="DA2119" s="28"/>
      <c r="DD2119" s="28"/>
    </row>
    <row r="2120" spans="47:108">
      <c r="AU2120" s="12"/>
      <c r="AV2120" s="12"/>
      <c r="AW2120" s="12"/>
      <c r="AX2120" s="12"/>
      <c r="BC2120" s="165"/>
      <c r="BH2120" s="28"/>
      <c r="CI2120" s="174"/>
      <c r="CL2120" s="28"/>
      <c r="CO2120" s="28"/>
      <c r="CX2120" s="174"/>
      <c r="DA2120" s="28"/>
      <c r="DD2120" s="28"/>
    </row>
    <row r="2121" spans="47:108">
      <c r="AU2121" s="12"/>
      <c r="AV2121" s="12"/>
      <c r="AW2121" s="12"/>
      <c r="AX2121" s="12"/>
      <c r="BC2121" s="165"/>
      <c r="BH2121" s="28"/>
      <c r="CI2121" s="174"/>
      <c r="CL2121" s="28"/>
      <c r="CO2121" s="28"/>
      <c r="CX2121" s="174"/>
      <c r="DA2121" s="28"/>
      <c r="DD2121" s="28"/>
    </row>
    <row r="2122" spans="47:108">
      <c r="AU2122" s="12"/>
      <c r="AV2122" s="12"/>
      <c r="AW2122" s="12"/>
      <c r="AX2122" s="12"/>
      <c r="BC2122" s="165"/>
      <c r="BH2122" s="28"/>
      <c r="CI2122" s="174"/>
      <c r="CL2122" s="28"/>
      <c r="CO2122" s="28"/>
      <c r="CX2122" s="174"/>
      <c r="DA2122" s="28"/>
      <c r="DD2122" s="28"/>
    </row>
    <row r="2123" spans="47:108">
      <c r="AU2123" s="12"/>
      <c r="AV2123" s="12"/>
      <c r="AW2123" s="12"/>
      <c r="AX2123" s="12"/>
      <c r="BC2123" s="165"/>
      <c r="BH2123" s="28"/>
      <c r="CI2123" s="174"/>
      <c r="CL2123" s="28"/>
      <c r="CO2123" s="28"/>
      <c r="CX2123" s="174"/>
      <c r="DA2123" s="28"/>
      <c r="DD2123" s="28"/>
    </row>
    <row r="2124" spans="47:108">
      <c r="AU2124" s="12"/>
      <c r="AV2124" s="12"/>
      <c r="AW2124" s="12"/>
      <c r="AX2124" s="12"/>
      <c r="BC2124" s="165"/>
      <c r="BH2124" s="28"/>
      <c r="CI2124" s="174"/>
      <c r="CL2124" s="28"/>
      <c r="CO2124" s="28"/>
      <c r="CX2124" s="174"/>
      <c r="DA2124" s="28"/>
      <c r="DD2124" s="28"/>
    </row>
    <row r="2125" spans="47:108">
      <c r="AU2125" s="12"/>
      <c r="AV2125" s="12"/>
      <c r="AW2125" s="12"/>
      <c r="AX2125" s="12"/>
      <c r="BC2125" s="165"/>
      <c r="BH2125" s="28"/>
      <c r="CI2125" s="174"/>
      <c r="CL2125" s="28"/>
      <c r="CO2125" s="28"/>
      <c r="CX2125" s="174"/>
      <c r="DA2125" s="28"/>
      <c r="DD2125" s="28"/>
    </row>
    <row r="2126" spans="47:108">
      <c r="AU2126" s="12"/>
      <c r="AV2126" s="12"/>
      <c r="AW2126" s="12"/>
      <c r="AX2126" s="12"/>
      <c r="BC2126" s="165"/>
      <c r="BH2126" s="28"/>
      <c r="CI2126" s="174"/>
      <c r="CL2126" s="28"/>
      <c r="CO2126" s="28"/>
      <c r="CX2126" s="174"/>
      <c r="DA2126" s="28"/>
      <c r="DD2126" s="28"/>
    </row>
    <row r="2127" spans="47:108">
      <c r="AU2127" s="12"/>
      <c r="AV2127" s="12"/>
      <c r="AW2127" s="12"/>
      <c r="AX2127" s="12"/>
      <c r="BC2127" s="165"/>
      <c r="BH2127" s="28"/>
      <c r="CI2127" s="174"/>
      <c r="CL2127" s="28"/>
      <c r="CO2127" s="28"/>
      <c r="CX2127" s="174"/>
      <c r="DA2127" s="28"/>
      <c r="DD2127" s="28"/>
    </row>
    <row r="2128" spans="47:108">
      <c r="AU2128" s="12"/>
      <c r="AV2128" s="12"/>
      <c r="AW2128" s="12"/>
      <c r="AX2128" s="12"/>
      <c r="BC2128" s="165"/>
      <c r="BH2128" s="28"/>
      <c r="CI2128" s="174"/>
      <c r="CL2128" s="28"/>
      <c r="CO2128" s="28"/>
      <c r="CX2128" s="174"/>
      <c r="DA2128" s="28"/>
      <c r="DD2128" s="28"/>
    </row>
    <row r="2129" spans="47:108">
      <c r="AU2129" s="12"/>
      <c r="AV2129" s="12"/>
      <c r="AW2129" s="12"/>
      <c r="AX2129" s="12"/>
      <c r="BC2129" s="165"/>
      <c r="BH2129" s="28"/>
      <c r="CI2129" s="174"/>
      <c r="CL2129" s="28"/>
      <c r="CO2129" s="28"/>
      <c r="CX2129" s="174"/>
      <c r="DA2129" s="28"/>
      <c r="DD2129" s="28"/>
    </row>
    <row r="2130" spans="47:108">
      <c r="AU2130" s="12"/>
      <c r="AV2130" s="12"/>
      <c r="AW2130" s="12"/>
      <c r="AX2130" s="12"/>
      <c r="BC2130" s="165"/>
      <c r="BH2130" s="28"/>
      <c r="CI2130" s="174"/>
      <c r="CL2130" s="28"/>
      <c r="CO2130" s="28"/>
      <c r="CX2130" s="174"/>
      <c r="DA2130" s="28"/>
      <c r="DD2130" s="28"/>
    </row>
    <row r="2131" spans="47:108">
      <c r="AU2131" s="12"/>
      <c r="AV2131" s="12"/>
      <c r="AW2131" s="12"/>
      <c r="AX2131" s="12"/>
      <c r="BC2131" s="165"/>
      <c r="BH2131" s="28"/>
      <c r="CI2131" s="174"/>
      <c r="CL2131" s="28"/>
      <c r="CO2131" s="28"/>
      <c r="CX2131" s="174"/>
      <c r="DA2131" s="28"/>
      <c r="DD2131" s="28"/>
    </row>
    <row r="2132" spans="47:108">
      <c r="AU2132" s="12"/>
      <c r="AV2132" s="12"/>
      <c r="AW2132" s="12"/>
      <c r="AX2132" s="12"/>
      <c r="BC2132" s="165"/>
      <c r="BH2132" s="28"/>
      <c r="CI2132" s="174"/>
      <c r="CL2132" s="28"/>
      <c r="CO2132" s="28"/>
      <c r="CX2132" s="174"/>
      <c r="DA2132" s="28"/>
      <c r="DD2132" s="28"/>
    </row>
    <row r="2133" spans="47:108">
      <c r="AU2133" s="12"/>
      <c r="AV2133" s="12"/>
      <c r="AW2133" s="12"/>
      <c r="AX2133" s="12"/>
      <c r="BC2133" s="165"/>
      <c r="BH2133" s="28"/>
      <c r="CI2133" s="174"/>
      <c r="CL2133" s="28"/>
      <c r="CO2133" s="28"/>
      <c r="CX2133" s="174"/>
      <c r="DA2133" s="28"/>
      <c r="DD2133" s="28"/>
    </row>
    <row r="2134" spans="47:108">
      <c r="AU2134" s="12"/>
      <c r="AV2134" s="12"/>
      <c r="AW2134" s="12"/>
      <c r="AX2134" s="12"/>
      <c r="BC2134" s="165"/>
      <c r="BH2134" s="28"/>
      <c r="CI2134" s="174"/>
      <c r="CL2134" s="28"/>
      <c r="CO2134" s="28"/>
      <c r="CX2134" s="174"/>
      <c r="DA2134" s="28"/>
      <c r="DD2134" s="28"/>
    </row>
    <row r="2135" spans="47:108">
      <c r="AU2135" s="12"/>
      <c r="AV2135" s="12"/>
      <c r="AW2135" s="12"/>
      <c r="AX2135" s="12"/>
      <c r="BC2135" s="165"/>
      <c r="BH2135" s="28"/>
      <c r="CI2135" s="174"/>
      <c r="CL2135" s="28"/>
      <c r="CO2135" s="28"/>
      <c r="CX2135" s="174"/>
      <c r="DA2135" s="28"/>
      <c r="DD2135" s="28"/>
    </row>
    <row r="2136" spans="47:108">
      <c r="AU2136" s="12"/>
      <c r="AV2136" s="12"/>
      <c r="AW2136" s="12"/>
      <c r="AX2136" s="12"/>
      <c r="BC2136" s="165"/>
      <c r="BH2136" s="28"/>
      <c r="CI2136" s="174"/>
      <c r="CL2136" s="28"/>
      <c r="CO2136" s="28"/>
      <c r="CX2136" s="174"/>
      <c r="DA2136" s="28"/>
      <c r="DD2136" s="28"/>
    </row>
    <row r="2137" spans="47:108">
      <c r="AU2137" s="12"/>
      <c r="AV2137" s="12"/>
      <c r="AW2137" s="12"/>
      <c r="AX2137" s="12"/>
      <c r="BC2137" s="165"/>
      <c r="BH2137" s="28"/>
      <c r="CI2137" s="174"/>
      <c r="CL2137" s="28"/>
      <c r="CO2137" s="28"/>
      <c r="CX2137" s="174"/>
      <c r="DA2137" s="28"/>
      <c r="DD2137" s="28"/>
    </row>
    <row r="2138" spans="47:108">
      <c r="AU2138" s="12"/>
      <c r="AV2138" s="12"/>
      <c r="AW2138" s="12"/>
      <c r="AX2138" s="12"/>
      <c r="BC2138" s="165"/>
      <c r="BH2138" s="28"/>
      <c r="CI2138" s="174"/>
      <c r="CL2138" s="28"/>
      <c r="CO2138" s="28"/>
      <c r="CX2138" s="174"/>
      <c r="DA2138" s="28"/>
      <c r="DD2138" s="28"/>
    </row>
    <row r="2139" spans="47:108">
      <c r="AU2139" s="12"/>
      <c r="AV2139" s="12"/>
      <c r="AW2139" s="12"/>
      <c r="AX2139" s="12"/>
      <c r="BC2139" s="165"/>
      <c r="BH2139" s="28"/>
      <c r="CI2139" s="174"/>
      <c r="CL2139" s="28"/>
      <c r="CO2139" s="28"/>
      <c r="CX2139" s="174"/>
      <c r="DA2139" s="28"/>
      <c r="DD2139" s="28"/>
    </row>
    <row r="2140" spans="47:108">
      <c r="AU2140" s="12"/>
      <c r="AV2140" s="12"/>
      <c r="AW2140" s="12"/>
      <c r="AX2140" s="12"/>
      <c r="BC2140" s="165"/>
      <c r="BH2140" s="28"/>
      <c r="CI2140" s="174"/>
      <c r="CL2140" s="28"/>
      <c r="CO2140" s="28"/>
      <c r="CX2140" s="174"/>
      <c r="DA2140" s="28"/>
      <c r="DD2140" s="28"/>
    </row>
    <row r="2141" spans="47:108">
      <c r="AU2141" s="12"/>
      <c r="AV2141" s="12"/>
      <c r="AW2141" s="12"/>
      <c r="AX2141" s="12"/>
      <c r="BC2141" s="165"/>
      <c r="BH2141" s="28"/>
      <c r="CI2141" s="174"/>
      <c r="CL2141" s="28"/>
      <c r="CO2141" s="28"/>
      <c r="CX2141" s="174"/>
      <c r="DA2141" s="28"/>
      <c r="DD2141" s="28"/>
    </row>
    <row r="2142" spans="47:108">
      <c r="AU2142" s="12"/>
      <c r="AV2142" s="12"/>
      <c r="AW2142" s="12"/>
      <c r="AX2142" s="12"/>
      <c r="BC2142" s="165"/>
      <c r="BH2142" s="28"/>
      <c r="CI2142" s="174"/>
      <c r="CL2142" s="28"/>
      <c r="CO2142" s="28"/>
      <c r="CX2142" s="174"/>
      <c r="DA2142" s="28"/>
      <c r="DD2142" s="28"/>
    </row>
    <row r="2143" spans="47:108">
      <c r="AU2143" s="12"/>
      <c r="AV2143" s="12"/>
      <c r="AW2143" s="12"/>
      <c r="AX2143" s="12"/>
      <c r="BC2143" s="165"/>
      <c r="BH2143" s="28"/>
      <c r="CI2143" s="174"/>
      <c r="CL2143" s="28"/>
      <c r="CO2143" s="28"/>
      <c r="CX2143" s="174"/>
      <c r="DA2143" s="28"/>
      <c r="DD2143" s="28"/>
    </row>
    <row r="2144" spans="47:108">
      <c r="AU2144" s="12"/>
      <c r="AV2144" s="12"/>
      <c r="AW2144" s="12"/>
      <c r="AX2144" s="12"/>
      <c r="BC2144" s="165"/>
      <c r="BH2144" s="28"/>
      <c r="CI2144" s="174"/>
      <c r="CL2144" s="28"/>
      <c r="CO2144" s="28"/>
      <c r="CX2144" s="174"/>
      <c r="DA2144" s="28"/>
      <c r="DD2144" s="28"/>
    </row>
    <row r="2145" spans="47:108">
      <c r="AU2145" s="12"/>
      <c r="AV2145" s="12"/>
      <c r="AW2145" s="12"/>
      <c r="AX2145" s="12"/>
      <c r="BC2145" s="165"/>
      <c r="BH2145" s="28"/>
      <c r="CX2145" s="174"/>
      <c r="DA2145" s="28"/>
      <c r="DD2145" s="28"/>
    </row>
    <row r="2146" spans="47:108">
      <c r="AU2146" s="12"/>
      <c r="AV2146" s="12"/>
      <c r="AW2146" s="12"/>
      <c r="AX2146" s="12"/>
      <c r="BC2146" s="165"/>
      <c r="BH2146" s="28"/>
      <c r="CX2146" s="174"/>
      <c r="DA2146" s="28"/>
      <c r="DD2146" s="28"/>
    </row>
    <row r="2147" spans="47:108">
      <c r="AU2147" s="12"/>
      <c r="AV2147" s="12"/>
      <c r="AW2147" s="12"/>
      <c r="AX2147" s="12"/>
      <c r="BC2147" s="165"/>
      <c r="BH2147" s="28"/>
      <c r="CX2147" s="174"/>
      <c r="DA2147" s="28"/>
      <c r="DD2147" s="28"/>
    </row>
    <row r="2148" spans="47:108">
      <c r="AU2148" s="12"/>
      <c r="AV2148" s="12"/>
      <c r="AW2148" s="12"/>
      <c r="AX2148" s="12"/>
      <c r="BC2148" s="165"/>
      <c r="BH2148" s="28"/>
      <c r="CX2148" s="174"/>
      <c r="DA2148" s="28"/>
      <c r="DD2148" s="28"/>
    </row>
    <row r="2149" spans="47:108">
      <c r="AU2149" s="12"/>
      <c r="AV2149" s="12"/>
      <c r="AW2149" s="12"/>
      <c r="AX2149" s="12"/>
      <c r="BC2149" s="165"/>
      <c r="BH2149" s="28"/>
      <c r="CX2149" s="174"/>
      <c r="DA2149" s="28"/>
      <c r="DD2149" s="28"/>
    </row>
    <row r="2150" spans="47:108">
      <c r="AU2150" s="12"/>
      <c r="AV2150" s="12"/>
      <c r="AW2150" s="12"/>
      <c r="AX2150" s="12"/>
      <c r="BC2150" s="165"/>
      <c r="BH2150" s="28"/>
      <c r="CX2150" s="174"/>
      <c r="DA2150" s="28"/>
      <c r="DD2150" s="28"/>
    </row>
    <row r="2151" spans="47:108">
      <c r="AU2151" s="12"/>
      <c r="AV2151" s="12"/>
      <c r="AW2151" s="12"/>
      <c r="AX2151" s="12"/>
      <c r="BC2151" s="165"/>
      <c r="BH2151" s="28"/>
      <c r="CX2151" s="174"/>
      <c r="DA2151" s="28"/>
      <c r="DD2151" s="28"/>
    </row>
    <row r="2152" spans="47:108">
      <c r="AU2152" s="12"/>
      <c r="AV2152" s="12"/>
      <c r="AW2152" s="12"/>
      <c r="AX2152" s="12"/>
      <c r="BC2152" s="165"/>
      <c r="BH2152" s="28"/>
      <c r="CX2152" s="174"/>
      <c r="DA2152" s="28"/>
      <c r="DD2152" s="28"/>
    </row>
    <row r="2153" spans="47:108">
      <c r="AU2153" s="12"/>
      <c r="AV2153" s="12"/>
      <c r="AW2153" s="12"/>
      <c r="AX2153" s="12"/>
      <c r="BC2153" s="165"/>
      <c r="BH2153" s="28"/>
      <c r="CX2153" s="174"/>
      <c r="DA2153" s="28"/>
      <c r="DD2153" s="28"/>
    </row>
    <row r="2154" spans="47:108">
      <c r="AU2154" s="12"/>
      <c r="AV2154" s="12"/>
      <c r="AW2154" s="12"/>
      <c r="AX2154" s="12"/>
      <c r="BC2154" s="165"/>
      <c r="BH2154" s="28"/>
      <c r="CX2154" s="174"/>
      <c r="DA2154" s="28"/>
      <c r="DD2154" s="28"/>
    </row>
    <row r="2155" spans="47:108">
      <c r="AU2155" s="12"/>
      <c r="AV2155" s="12"/>
      <c r="AW2155" s="12"/>
      <c r="AX2155" s="12"/>
      <c r="BC2155" s="165"/>
      <c r="BH2155" s="28"/>
      <c r="CX2155" s="174"/>
      <c r="DA2155" s="28"/>
      <c r="DD2155" s="28"/>
    </row>
    <row r="2156" spans="47:108">
      <c r="AU2156" s="12"/>
      <c r="AV2156" s="12"/>
      <c r="AW2156" s="12"/>
      <c r="AX2156" s="12"/>
      <c r="BC2156" s="165"/>
      <c r="BH2156" s="28"/>
      <c r="CX2156" s="174"/>
      <c r="DA2156" s="28"/>
      <c r="DD2156" s="28"/>
    </row>
    <row r="2157" spans="47:108">
      <c r="AU2157" s="12"/>
      <c r="AV2157" s="12"/>
      <c r="AW2157" s="12"/>
      <c r="AX2157" s="12"/>
      <c r="BC2157" s="165"/>
      <c r="BH2157" s="28"/>
      <c r="CX2157" s="174"/>
      <c r="DA2157" s="28"/>
      <c r="DD2157" s="28"/>
    </row>
    <row r="2158" spans="47:108">
      <c r="AU2158" s="12"/>
      <c r="AV2158" s="12"/>
      <c r="AW2158" s="12"/>
      <c r="AX2158" s="12"/>
      <c r="BC2158" s="165"/>
      <c r="BH2158" s="28"/>
      <c r="CX2158" s="174"/>
      <c r="DA2158" s="28"/>
      <c r="DD2158" s="28"/>
    </row>
    <row r="2159" spans="47:108">
      <c r="AU2159" s="12"/>
      <c r="AV2159" s="12"/>
      <c r="AW2159" s="12"/>
      <c r="AX2159" s="12"/>
      <c r="BC2159" s="165"/>
      <c r="BH2159" s="28"/>
      <c r="CX2159" s="174"/>
      <c r="DA2159" s="28"/>
      <c r="DD2159" s="28"/>
    </row>
    <row r="2160" spans="47:108">
      <c r="AU2160" s="12"/>
      <c r="AV2160" s="12"/>
      <c r="AW2160" s="12"/>
      <c r="AX2160" s="12"/>
      <c r="BC2160" s="165"/>
      <c r="BH2160" s="28"/>
      <c r="CX2160" s="174"/>
      <c r="DA2160" s="28"/>
      <c r="DD2160" s="28"/>
    </row>
    <row r="2161" spans="47:108">
      <c r="AU2161" s="12"/>
      <c r="AV2161" s="12"/>
      <c r="AW2161" s="12"/>
      <c r="AX2161" s="12"/>
      <c r="BC2161" s="165"/>
      <c r="BH2161" s="28"/>
      <c r="CX2161" s="174"/>
      <c r="DA2161" s="28"/>
      <c r="DD2161" s="28"/>
    </row>
    <row r="2162" spans="47:108">
      <c r="AU2162" s="12"/>
      <c r="AV2162" s="12"/>
      <c r="AW2162" s="12"/>
      <c r="AX2162" s="12"/>
      <c r="BC2162" s="165"/>
      <c r="BH2162" s="28"/>
      <c r="CX2162" s="174"/>
      <c r="DA2162" s="28"/>
      <c r="DD2162" s="28"/>
    </row>
    <row r="2163" spans="47:108">
      <c r="AU2163" s="12"/>
      <c r="AV2163" s="12"/>
      <c r="AW2163" s="12"/>
      <c r="AX2163" s="12"/>
      <c r="BC2163" s="165"/>
      <c r="BH2163" s="28"/>
      <c r="CX2163" s="174"/>
      <c r="DA2163" s="28"/>
      <c r="DD2163" s="28"/>
    </row>
    <row r="2164" spans="47:108">
      <c r="AU2164" s="12"/>
      <c r="AV2164" s="12"/>
      <c r="AW2164" s="12"/>
      <c r="AX2164" s="12"/>
      <c r="BC2164" s="165"/>
      <c r="BH2164" s="28"/>
      <c r="CX2164" s="174"/>
      <c r="DA2164" s="28"/>
      <c r="DD2164" s="28"/>
    </row>
    <row r="2165" spans="47:108">
      <c r="AU2165" s="12"/>
      <c r="AV2165" s="12"/>
      <c r="AW2165" s="12"/>
      <c r="AX2165" s="12"/>
      <c r="BC2165" s="165"/>
      <c r="BH2165" s="28"/>
      <c r="CX2165" s="174"/>
      <c r="DA2165" s="28"/>
      <c r="DD2165" s="28"/>
    </row>
    <row r="2166" spans="47:108">
      <c r="AU2166" s="12"/>
      <c r="AV2166" s="12"/>
      <c r="AW2166" s="12"/>
      <c r="AX2166" s="12"/>
      <c r="BC2166" s="165"/>
      <c r="BH2166" s="28"/>
      <c r="CX2166" s="174"/>
      <c r="DA2166" s="28"/>
      <c r="DD2166" s="28"/>
    </row>
    <row r="2167" spans="47:108">
      <c r="AU2167" s="12"/>
      <c r="AV2167" s="12"/>
      <c r="AW2167" s="12"/>
      <c r="AX2167" s="12"/>
      <c r="BC2167" s="165"/>
      <c r="BH2167" s="28"/>
      <c r="CX2167" s="174"/>
      <c r="DA2167" s="28"/>
      <c r="DD2167" s="28"/>
    </row>
    <row r="2168" spans="47:108">
      <c r="AU2168" s="12"/>
      <c r="AV2168" s="12"/>
      <c r="AW2168" s="12"/>
      <c r="AX2168" s="12"/>
      <c r="BC2168" s="165"/>
      <c r="BH2168" s="28"/>
      <c r="CX2168" s="174"/>
      <c r="DA2168" s="28"/>
      <c r="DD2168" s="28"/>
    </row>
    <row r="2169" spans="47:108">
      <c r="AU2169" s="12"/>
      <c r="AV2169" s="12"/>
      <c r="AW2169" s="12"/>
      <c r="AX2169" s="12"/>
      <c r="BC2169" s="165"/>
      <c r="BH2169" s="28"/>
      <c r="CX2169" s="174"/>
      <c r="DA2169" s="28"/>
      <c r="DD2169" s="28"/>
    </row>
    <row r="2170" spans="47:108">
      <c r="AU2170" s="12"/>
      <c r="AV2170" s="12"/>
      <c r="AW2170" s="12"/>
      <c r="AX2170" s="12"/>
      <c r="BC2170" s="165"/>
      <c r="BH2170" s="28"/>
      <c r="CX2170" s="174"/>
      <c r="DA2170" s="28"/>
      <c r="DD2170" s="28"/>
    </row>
    <row r="2171" spans="47:108">
      <c r="AU2171" s="12"/>
      <c r="AV2171" s="12"/>
      <c r="AW2171" s="12"/>
      <c r="AX2171" s="12"/>
      <c r="BC2171" s="165"/>
      <c r="BH2171" s="28"/>
      <c r="CX2171" s="174"/>
      <c r="DA2171" s="28"/>
      <c r="DD2171" s="28"/>
    </row>
    <row r="2172" spans="47:108">
      <c r="AU2172" s="12"/>
      <c r="AV2172" s="12"/>
      <c r="AW2172" s="12"/>
      <c r="AX2172" s="12"/>
      <c r="BC2172" s="165"/>
      <c r="BH2172" s="28"/>
      <c r="CX2172" s="174"/>
      <c r="DA2172" s="28"/>
      <c r="DD2172" s="28"/>
    </row>
    <row r="2173" spans="47:108">
      <c r="AU2173" s="12"/>
      <c r="AV2173" s="12"/>
      <c r="AW2173" s="12"/>
      <c r="AX2173" s="12"/>
      <c r="BC2173" s="165"/>
      <c r="BH2173" s="28"/>
      <c r="CX2173" s="174"/>
      <c r="DA2173" s="28"/>
      <c r="DD2173" s="28"/>
    </row>
    <row r="2174" spans="47:108">
      <c r="AU2174" s="12"/>
      <c r="AV2174" s="12"/>
      <c r="AW2174" s="12"/>
      <c r="AX2174" s="12"/>
      <c r="BC2174" s="165"/>
      <c r="BH2174" s="28"/>
      <c r="CX2174" s="174"/>
      <c r="DA2174" s="28"/>
      <c r="DD2174" s="28"/>
    </row>
    <row r="2175" spans="47:108">
      <c r="AU2175" s="12"/>
      <c r="AV2175" s="12"/>
      <c r="AW2175" s="12"/>
      <c r="AX2175" s="12"/>
      <c r="BC2175" s="165"/>
      <c r="BH2175" s="28"/>
      <c r="CX2175" s="174"/>
      <c r="DA2175" s="28"/>
      <c r="DD2175" s="28"/>
    </row>
    <row r="2176" spans="47:108">
      <c r="AU2176" s="12"/>
      <c r="AV2176" s="12"/>
      <c r="AW2176" s="12"/>
      <c r="AX2176" s="12"/>
      <c r="BC2176" s="165"/>
      <c r="BH2176" s="28"/>
      <c r="CX2176" s="174"/>
      <c r="DA2176" s="28"/>
      <c r="DD2176" s="28"/>
    </row>
    <row r="2177" spans="47:108">
      <c r="AU2177" s="12"/>
      <c r="AV2177" s="12"/>
      <c r="AW2177" s="12"/>
      <c r="AX2177" s="12"/>
      <c r="BC2177" s="165"/>
      <c r="BH2177" s="28"/>
      <c r="CX2177" s="174"/>
      <c r="DA2177" s="28"/>
      <c r="DD2177" s="28"/>
    </row>
    <row r="2178" spans="47:108">
      <c r="AU2178" s="12"/>
      <c r="AV2178" s="12"/>
      <c r="AW2178" s="12"/>
      <c r="AX2178" s="12"/>
      <c r="BC2178" s="165"/>
      <c r="BH2178" s="28"/>
      <c r="CX2178" s="174"/>
      <c r="DA2178" s="28"/>
      <c r="DD2178" s="28"/>
    </row>
    <row r="2179" spans="47:108">
      <c r="AU2179" s="12"/>
      <c r="AV2179" s="12"/>
      <c r="AW2179" s="12"/>
      <c r="AX2179" s="12"/>
      <c r="BC2179" s="165"/>
      <c r="BH2179" s="28"/>
      <c r="CX2179" s="174"/>
      <c r="DA2179" s="28"/>
      <c r="DD2179" s="28"/>
    </row>
    <row r="2180" spans="47:108">
      <c r="AU2180" s="12"/>
      <c r="AV2180" s="12"/>
      <c r="AW2180" s="12"/>
      <c r="AX2180" s="12"/>
      <c r="BC2180" s="165"/>
      <c r="BH2180" s="28"/>
      <c r="CX2180" s="174"/>
      <c r="DA2180" s="28"/>
      <c r="DD2180" s="28"/>
    </row>
    <row r="2181" spans="47:108">
      <c r="AU2181" s="12"/>
      <c r="AV2181" s="12"/>
      <c r="AW2181" s="12"/>
      <c r="AX2181" s="12"/>
      <c r="BC2181" s="165"/>
      <c r="BH2181" s="28"/>
      <c r="CX2181" s="174"/>
      <c r="DA2181" s="28"/>
      <c r="DD2181" s="28"/>
    </row>
    <row r="2182" spans="47:108">
      <c r="AU2182" s="12"/>
      <c r="AV2182" s="12"/>
      <c r="AW2182" s="12"/>
      <c r="AX2182" s="12"/>
      <c r="BC2182" s="165"/>
      <c r="BH2182" s="28"/>
      <c r="CX2182" s="174"/>
      <c r="DA2182" s="28"/>
      <c r="DD2182" s="28"/>
    </row>
    <row r="2183" spans="47:108">
      <c r="AU2183" s="12"/>
      <c r="AV2183" s="12"/>
      <c r="AW2183" s="12"/>
      <c r="AX2183" s="12"/>
      <c r="BC2183" s="165"/>
      <c r="BH2183" s="28"/>
      <c r="CX2183" s="174"/>
      <c r="DA2183" s="28"/>
      <c r="DD2183" s="28"/>
    </row>
    <row r="2184" spans="47:108">
      <c r="AU2184" s="12"/>
      <c r="AV2184" s="12"/>
      <c r="AW2184" s="12"/>
      <c r="AX2184" s="12"/>
      <c r="BC2184" s="165"/>
      <c r="BH2184" s="28"/>
      <c r="CX2184" s="174"/>
      <c r="DA2184" s="28"/>
      <c r="DD2184" s="28"/>
    </row>
    <row r="2185" spans="47:108">
      <c r="AU2185" s="12"/>
      <c r="AV2185" s="12"/>
      <c r="AW2185" s="12"/>
      <c r="AX2185" s="12"/>
      <c r="BC2185" s="165"/>
      <c r="BH2185" s="28"/>
      <c r="CX2185" s="174"/>
      <c r="DA2185" s="28"/>
      <c r="DD2185" s="28"/>
    </row>
    <row r="2186" spans="47:108">
      <c r="AU2186" s="12"/>
      <c r="AV2186" s="12"/>
      <c r="AW2186" s="12"/>
      <c r="AX2186" s="12"/>
      <c r="BC2186" s="165"/>
      <c r="BH2186" s="28"/>
      <c r="CX2186" s="174"/>
      <c r="DA2186" s="28"/>
      <c r="DD2186" s="28"/>
    </row>
    <row r="2187" spans="47:108">
      <c r="AU2187" s="12"/>
      <c r="AV2187" s="12"/>
      <c r="AW2187" s="12"/>
      <c r="AX2187" s="12"/>
      <c r="BC2187" s="165"/>
      <c r="BH2187" s="28"/>
      <c r="CX2187" s="174"/>
      <c r="DA2187" s="28"/>
      <c r="DD2187" s="28"/>
    </row>
    <row r="2188" spans="47:108">
      <c r="AU2188" s="12"/>
      <c r="AV2188" s="12"/>
      <c r="AW2188" s="12"/>
      <c r="AX2188" s="12"/>
      <c r="BC2188" s="165"/>
      <c r="BH2188" s="28"/>
      <c r="CX2188" s="174"/>
      <c r="DA2188" s="28"/>
      <c r="DD2188" s="28"/>
    </row>
    <row r="2189" spans="47:108">
      <c r="AU2189" s="12"/>
      <c r="AV2189" s="12"/>
      <c r="AW2189" s="12"/>
      <c r="AX2189" s="12"/>
      <c r="BC2189" s="165"/>
      <c r="BH2189" s="28"/>
      <c r="CX2189" s="174"/>
      <c r="DA2189" s="28"/>
      <c r="DD2189" s="28"/>
    </row>
    <row r="2190" spans="47:108">
      <c r="AU2190" s="12"/>
      <c r="AV2190" s="12"/>
      <c r="AW2190" s="12"/>
      <c r="AX2190" s="12"/>
      <c r="BC2190" s="165"/>
      <c r="BH2190" s="28"/>
      <c r="CX2190" s="174"/>
      <c r="DA2190" s="28"/>
      <c r="DD2190" s="28"/>
    </row>
    <row r="2191" spans="47:108">
      <c r="AU2191" s="12"/>
      <c r="AV2191" s="12"/>
      <c r="AW2191" s="12"/>
      <c r="AX2191" s="12"/>
      <c r="BC2191" s="165"/>
      <c r="BH2191" s="28"/>
      <c r="CX2191" s="174"/>
      <c r="DA2191" s="28"/>
      <c r="DD2191" s="28"/>
    </row>
    <row r="2192" spans="47:108">
      <c r="AU2192" s="12"/>
      <c r="AV2192" s="12"/>
      <c r="AW2192" s="12"/>
      <c r="AX2192" s="12"/>
      <c r="BC2192" s="165"/>
      <c r="BH2192" s="28"/>
      <c r="CX2192" s="174"/>
      <c r="DA2192" s="28"/>
      <c r="DD2192" s="28"/>
    </row>
    <row r="2193" spans="47:108">
      <c r="AU2193" s="12"/>
      <c r="AV2193" s="12"/>
      <c r="AW2193" s="12"/>
      <c r="AX2193" s="12"/>
      <c r="BC2193" s="165"/>
      <c r="BH2193" s="28"/>
      <c r="CX2193" s="174"/>
      <c r="DA2193" s="28"/>
      <c r="DD2193" s="28"/>
    </row>
    <row r="2194" spans="47:108">
      <c r="AU2194" s="12"/>
      <c r="AV2194" s="12"/>
      <c r="AW2194" s="12"/>
      <c r="AX2194" s="12"/>
      <c r="BC2194" s="165"/>
      <c r="BH2194" s="28"/>
      <c r="CX2194" s="174"/>
      <c r="DA2194" s="28"/>
      <c r="DD2194" s="28"/>
    </row>
    <row r="2195" spans="47:108">
      <c r="AU2195" s="12"/>
      <c r="AV2195" s="12"/>
      <c r="AW2195" s="12"/>
      <c r="AX2195" s="12"/>
      <c r="BC2195" s="165"/>
      <c r="BH2195" s="28"/>
      <c r="CX2195" s="174"/>
      <c r="DA2195" s="28"/>
      <c r="DD2195" s="28"/>
    </row>
    <row r="2196" spans="47:108">
      <c r="AU2196" s="12"/>
      <c r="AV2196" s="12"/>
      <c r="AW2196" s="12"/>
      <c r="AX2196" s="12"/>
      <c r="BC2196" s="165"/>
      <c r="BH2196" s="28"/>
      <c r="CX2196" s="174"/>
      <c r="DA2196" s="28"/>
      <c r="DD2196" s="28"/>
    </row>
    <row r="2197" spans="47:108">
      <c r="AU2197" s="12"/>
      <c r="AV2197" s="12"/>
      <c r="AW2197" s="12"/>
      <c r="AX2197" s="12"/>
      <c r="BC2197" s="165"/>
      <c r="BH2197" s="28"/>
      <c r="CX2197" s="174"/>
      <c r="DA2197" s="28"/>
      <c r="DD2197" s="28"/>
    </row>
    <row r="2198" spans="47:108">
      <c r="AU2198" s="12"/>
      <c r="AV2198" s="12"/>
      <c r="AW2198" s="12"/>
      <c r="AX2198" s="12"/>
      <c r="BC2198" s="165"/>
      <c r="BH2198" s="28"/>
      <c r="CX2198" s="174"/>
      <c r="DA2198" s="28"/>
      <c r="DD2198" s="28"/>
    </row>
    <row r="2199" spans="47:108">
      <c r="AU2199" s="12"/>
      <c r="AV2199" s="12"/>
      <c r="AW2199" s="12"/>
      <c r="AX2199" s="12"/>
      <c r="BC2199" s="165"/>
      <c r="BH2199" s="28"/>
      <c r="CX2199" s="174"/>
      <c r="DA2199" s="28"/>
      <c r="DD2199" s="28"/>
    </row>
    <row r="2200" spans="47:108">
      <c r="AU2200" s="12"/>
      <c r="AV2200" s="12"/>
      <c r="AW2200" s="12"/>
      <c r="AX2200" s="12"/>
      <c r="BC2200" s="165"/>
      <c r="BH2200" s="28"/>
      <c r="CX2200" s="174"/>
      <c r="DA2200" s="28"/>
      <c r="DD2200" s="28"/>
    </row>
    <row r="2201" spans="47:108">
      <c r="AU2201" s="12"/>
      <c r="AV2201" s="12"/>
      <c r="AW2201" s="12"/>
      <c r="AX2201" s="12"/>
      <c r="BC2201" s="165"/>
      <c r="BH2201" s="28"/>
      <c r="CX2201" s="174"/>
      <c r="DA2201" s="28"/>
      <c r="DD2201" s="28"/>
    </row>
    <row r="2202" spans="47:108">
      <c r="AU2202" s="12"/>
      <c r="AV2202" s="12"/>
      <c r="AW2202" s="12"/>
      <c r="AX2202" s="12"/>
      <c r="BC2202" s="165"/>
      <c r="BH2202" s="28"/>
      <c r="CX2202" s="174"/>
      <c r="DA2202" s="28"/>
      <c r="DD2202" s="28"/>
    </row>
    <row r="2203" spans="47:108">
      <c r="AU2203" s="12"/>
      <c r="AV2203" s="12"/>
      <c r="AW2203" s="12"/>
      <c r="AX2203" s="12"/>
      <c r="BC2203" s="165"/>
      <c r="BH2203" s="28"/>
      <c r="CX2203" s="174"/>
      <c r="DA2203" s="28"/>
      <c r="DD2203" s="28"/>
    </row>
    <row r="2204" spans="47:108">
      <c r="AU2204" s="12"/>
      <c r="AV2204" s="12"/>
      <c r="AW2204" s="12"/>
      <c r="AX2204" s="12"/>
      <c r="BC2204" s="165"/>
      <c r="BH2204" s="28"/>
      <c r="CX2204" s="174"/>
      <c r="DA2204" s="28"/>
      <c r="DD2204" s="28"/>
    </row>
    <row r="2205" spans="47:108">
      <c r="AU2205" s="12"/>
      <c r="AV2205" s="12"/>
      <c r="AW2205" s="12"/>
      <c r="AX2205" s="12"/>
      <c r="BC2205" s="165"/>
      <c r="BH2205" s="28"/>
      <c r="CX2205" s="174"/>
      <c r="DA2205" s="28"/>
      <c r="DD2205" s="28"/>
    </row>
    <row r="2206" spans="47:108">
      <c r="AU2206" s="12"/>
      <c r="AV2206" s="12"/>
      <c r="AW2206" s="12"/>
      <c r="AX2206" s="12"/>
      <c r="BC2206" s="165"/>
      <c r="BH2206" s="28"/>
      <c r="CX2206" s="174"/>
      <c r="DA2206" s="28"/>
      <c r="DD2206" s="28"/>
    </row>
    <row r="2207" spans="47:108">
      <c r="AU2207" s="12"/>
      <c r="AV2207" s="12"/>
      <c r="AW2207" s="12"/>
      <c r="AX2207" s="12"/>
      <c r="BC2207" s="165"/>
      <c r="BH2207" s="28"/>
      <c r="CX2207" s="174"/>
      <c r="DA2207" s="28"/>
      <c r="DD2207" s="28"/>
    </row>
    <row r="2208" spans="47:108">
      <c r="AU2208" s="12"/>
      <c r="AV2208" s="12"/>
      <c r="AW2208" s="12"/>
      <c r="AX2208" s="12"/>
      <c r="BC2208" s="165"/>
      <c r="BH2208" s="28"/>
      <c r="CX2208" s="174"/>
      <c r="DA2208" s="28"/>
      <c r="DD2208" s="28"/>
    </row>
    <row r="2209" spans="47:108">
      <c r="AU2209" s="12"/>
      <c r="AV2209" s="12"/>
      <c r="AW2209" s="12"/>
      <c r="AX2209" s="12"/>
      <c r="BC2209" s="165"/>
      <c r="BH2209" s="28"/>
      <c r="CX2209" s="174"/>
      <c r="DA2209" s="28"/>
      <c r="DD2209" s="28"/>
    </row>
    <row r="2210" spans="47:108">
      <c r="AU2210" s="12"/>
      <c r="AV2210" s="12"/>
      <c r="AW2210" s="12"/>
      <c r="AX2210" s="12"/>
      <c r="BC2210" s="165"/>
      <c r="BH2210" s="28"/>
      <c r="CX2210" s="174"/>
      <c r="DA2210" s="28"/>
      <c r="DD2210" s="28"/>
    </row>
    <row r="2211" spans="47:108">
      <c r="AU2211" s="12"/>
      <c r="AV2211" s="12"/>
      <c r="AW2211" s="12"/>
      <c r="AX2211" s="12"/>
      <c r="BC2211" s="165"/>
      <c r="BH2211" s="28"/>
      <c r="CX2211" s="174"/>
      <c r="DA2211" s="28"/>
      <c r="DD2211" s="28"/>
    </row>
    <row r="2212" spans="47:108">
      <c r="AU2212" s="12"/>
      <c r="AV2212" s="12"/>
      <c r="AW2212" s="12"/>
      <c r="AX2212" s="12"/>
      <c r="BC2212" s="165"/>
      <c r="BH2212" s="28"/>
      <c r="CX2212" s="174"/>
      <c r="DA2212" s="28"/>
      <c r="DD2212" s="28"/>
    </row>
    <row r="2213" spans="47:108">
      <c r="AU2213" s="12"/>
      <c r="AV2213" s="12"/>
      <c r="AW2213" s="12"/>
      <c r="AX2213" s="12"/>
      <c r="BC2213" s="165"/>
      <c r="BH2213" s="28"/>
      <c r="CX2213" s="174"/>
      <c r="DA2213" s="28"/>
      <c r="DD2213" s="28"/>
    </row>
    <row r="2214" spans="47:108">
      <c r="AU2214" s="12"/>
      <c r="AV2214" s="12"/>
      <c r="AW2214" s="12"/>
      <c r="AX2214" s="12"/>
      <c r="BC2214" s="165"/>
      <c r="BH2214" s="28"/>
      <c r="CX2214" s="174"/>
      <c r="DA2214" s="28"/>
      <c r="DD2214" s="28"/>
    </row>
    <row r="2215" spans="47:108">
      <c r="AU2215" s="12"/>
      <c r="AV2215" s="12"/>
      <c r="AW2215" s="12"/>
      <c r="AX2215" s="12"/>
      <c r="BC2215" s="165"/>
      <c r="BH2215" s="28"/>
      <c r="CX2215" s="174"/>
      <c r="DA2215" s="28"/>
      <c r="DD2215" s="28"/>
    </row>
    <row r="2216" spans="47:108">
      <c r="AU2216" s="12"/>
      <c r="AV2216" s="12"/>
      <c r="AW2216" s="12"/>
      <c r="AX2216" s="12"/>
      <c r="BC2216" s="165"/>
      <c r="BH2216" s="28"/>
      <c r="CX2216" s="174"/>
      <c r="DA2216" s="28"/>
      <c r="DD2216" s="28"/>
    </row>
    <row r="2217" spans="47:108">
      <c r="AU2217" s="12"/>
      <c r="AV2217" s="12"/>
      <c r="AW2217" s="12"/>
      <c r="AX2217" s="12"/>
      <c r="BC2217" s="165"/>
      <c r="BH2217" s="28"/>
      <c r="CX2217" s="174"/>
      <c r="DA2217" s="28"/>
      <c r="DD2217" s="28"/>
    </row>
    <row r="2218" spans="47:108">
      <c r="AU2218" s="12"/>
      <c r="AV2218" s="12"/>
      <c r="AW2218" s="12"/>
      <c r="AX2218" s="12"/>
      <c r="BC2218" s="165"/>
      <c r="BH2218" s="28"/>
      <c r="CX2218" s="174"/>
      <c r="DA2218" s="28"/>
      <c r="DD2218" s="28"/>
    </row>
    <row r="2219" spans="47:108">
      <c r="AU2219" s="12"/>
      <c r="AV2219" s="12"/>
      <c r="AW2219" s="12"/>
      <c r="AX2219" s="12"/>
      <c r="BC2219" s="165"/>
      <c r="BH2219" s="28"/>
      <c r="CX2219" s="174"/>
      <c r="DA2219" s="28"/>
      <c r="DD2219" s="28"/>
    </row>
    <row r="2220" spans="47:108">
      <c r="AU2220" s="12"/>
      <c r="AV2220" s="12"/>
      <c r="AW2220" s="12"/>
      <c r="AX2220" s="12"/>
      <c r="BC2220" s="165"/>
      <c r="BH2220" s="28"/>
      <c r="CX2220" s="174"/>
      <c r="DA2220" s="28"/>
      <c r="DD2220" s="28"/>
    </row>
    <row r="2221" spans="47:108">
      <c r="AU2221" s="12"/>
      <c r="AV2221" s="12"/>
      <c r="AW2221" s="12"/>
      <c r="AX2221" s="12"/>
      <c r="BC2221" s="165"/>
      <c r="BH2221" s="28"/>
      <c r="CX2221" s="174"/>
      <c r="DA2221" s="28"/>
      <c r="DD2221" s="28"/>
    </row>
    <row r="2222" spans="47:108">
      <c r="AU2222" s="12"/>
      <c r="AV2222" s="12"/>
      <c r="AW2222" s="12"/>
      <c r="AX2222" s="12"/>
      <c r="BC2222" s="165"/>
      <c r="BH2222" s="28"/>
      <c r="CX2222" s="174"/>
      <c r="DA2222" s="28"/>
      <c r="DD2222" s="28"/>
    </row>
    <row r="2223" spans="47:108">
      <c r="AU2223" s="12"/>
      <c r="AV2223" s="12"/>
      <c r="AW2223" s="12"/>
      <c r="AX2223" s="12"/>
      <c r="BC2223" s="165"/>
      <c r="BH2223" s="28"/>
      <c r="CX2223" s="174"/>
      <c r="DA2223" s="28"/>
      <c r="DD2223" s="28"/>
    </row>
    <row r="2224" spans="47:108">
      <c r="AU2224" s="12"/>
      <c r="AV2224" s="12"/>
      <c r="AW2224" s="12"/>
      <c r="AX2224" s="12"/>
      <c r="BC2224" s="165"/>
      <c r="BH2224" s="28"/>
      <c r="DA2224" s="28"/>
      <c r="DD2224" s="28"/>
    </row>
    <row r="2225" spans="47:60">
      <c r="AU2225" s="12"/>
      <c r="AV2225" s="12"/>
      <c r="AW2225" s="12"/>
      <c r="AX2225" s="12"/>
      <c r="BC2225" s="165"/>
      <c r="BH2225" s="28"/>
    </row>
    <row r="2226" spans="47:60">
      <c r="AU2226" s="12"/>
      <c r="AV2226" s="12"/>
      <c r="AW2226" s="12"/>
      <c r="AX2226" s="12"/>
      <c r="BC2226" s="165"/>
      <c r="BH2226" s="28"/>
    </row>
    <row r="2227" spans="47:60">
      <c r="AU2227" s="12"/>
      <c r="AV2227" s="12"/>
      <c r="AW2227" s="12"/>
      <c r="AX2227" s="12"/>
      <c r="BC2227" s="165"/>
      <c r="BH2227" s="28"/>
    </row>
    <row r="2228" spans="47:60">
      <c r="AU2228" s="12"/>
      <c r="AV2228" s="12"/>
      <c r="AW2228" s="12"/>
      <c r="AX2228" s="12"/>
      <c r="BC2228" s="165"/>
      <c r="BH2228" s="28"/>
    </row>
    <row r="2229" spans="47:60">
      <c r="AU2229" s="12"/>
      <c r="AV2229" s="12"/>
      <c r="AW2229" s="12"/>
      <c r="AX2229" s="12"/>
      <c r="BC2229" s="165"/>
      <c r="BH2229" s="28"/>
    </row>
    <row r="2230" spans="47:60">
      <c r="AU2230" s="12"/>
      <c r="AV2230" s="12"/>
      <c r="AW2230" s="12"/>
      <c r="AX2230" s="12"/>
      <c r="BC2230" s="165"/>
      <c r="BH2230" s="28"/>
    </row>
    <row r="2231" spans="47:60">
      <c r="AU2231" s="12"/>
      <c r="AV2231" s="12"/>
      <c r="AW2231" s="12"/>
      <c r="AX2231" s="12"/>
      <c r="BC2231" s="165"/>
      <c r="BH2231" s="28"/>
    </row>
    <row r="2232" spans="47:60">
      <c r="AU2232" s="12"/>
      <c r="AV2232" s="12"/>
      <c r="AW2232" s="12"/>
      <c r="AX2232" s="12"/>
      <c r="BC2232" s="165"/>
      <c r="BH2232" s="28"/>
    </row>
    <row r="2233" spans="47:60">
      <c r="AU2233" s="12"/>
      <c r="AV2233" s="12"/>
      <c r="AW2233" s="12"/>
      <c r="AX2233" s="12"/>
      <c r="BC2233" s="165"/>
      <c r="BH2233" s="28"/>
    </row>
    <row r="2234" spans="47:60">
      <c r="AU2234" s="12"/>
      <c r="AV2234" s="12"/>
      <c r="AW2234" s="12"/>
      <c r="AX2234" s="12"/>
      <c r="BC2234" s="165"/>
      <c r="BH2234" s="28"/>
    </row>
    <row r="2235" spans="47:60">
      <c r="AU2235" s="12"/>
      <c r="AV2235" s="12"/>
      <c r="AW2235" s="12"/>
      <c r="AX2235" s="12"/>
      <c r="BC2235" s="165"/>
      <c r="BH2235" s="28"/>
    </row>
    <row r="2236" spans="47:60">
      <c r="AU2236" s="12"/>
      <c r="AV2236" s="12"/>
      <c r="AW2236" s="12"/>
      <c r="AX2236" s="12"/>
      <c r="BC2236" s="165"/>
      <c r="BH2236" s="28"/>
    </row>
    <row r="2237" spans="47:60">
      <c r="AU2237" s="12"/>
      <c r="AV2237" s="12"/>
      <c r="AW2237" s="12"/>
      <c r="AX2237" s="12"/>
      <c r="BC2237" s="165"/>
      <c r="BH2237" s="28"/>
    </row>
    <row r="2238" spans="47:60">
      <c r="AU2238" s="12"/>
      <c r="AV2238" s="12"/>
      <c r="AW2238" s="12"/>
      <c r="AX2238" s="12"/>
      <c r="BC2238" s="165"/>
      <c r="BH2238" s="28"/>
    </row>
    <row r="2239" spans="47:60">
      <c r="AU2239" s="12"/>
      <c r="AV2239" s="12"/>
      <c r="AW2239" s="12"/>
      <c r="AX2239" s="12"/>
      <c r="BC2239" s="165"/>
      <c r="BH2239" s="28"/>
    </row>
    <row r="2240" spans="47:60">
      <c r="AU2240" s="12"/>
      <c r="AV2240" s="12"/>
      <c r="AW2240" s="12"/>
      <c r="AX2240" s="12"/>
      <c r="BC2240" s="165"/>
      <c r="BH2240" s="28"/>
    </row>
    <row r="2241" spans="47:60">
      <c r="AU2241" s="12"/>
      <c r="AV2241" s="12"/>
      <c r="AW2241" s="12"/>
      <c r="AX2241" s="12"/>
      <c r="BC2241" s="165"/>
      <c r="BH2241" s="28"/>
    </row>
    <row r="2242" spans="47:60">
      <c r="AU2242" s="12"/>
      <c r="AV2242" s="12"/>
      <c r="AW2242" s="12"/>
      <c r="AX2242" s="12"/>
      <c r="BC2242" s="165"/>
      <c r="BH2242" s="28"/>
    </row>
    <row r="2243" spans="47:60">
      <c r="AU2243" s="12"/>
      <c r="AV2243" s="12"/>
      <c r="AW2243" s="12"/>
      <c r="AX2243" s="12"/>
      <c r="BC2243" s="165"/>
      <c r="BH2243" s="28"/>
    </row>
    <row r="2244" spans="47:60">
      <c r="AU2244" s="12"/>
      <c r="AV2244" s="12"/>
      <c r="AW2244" s="12"/>
      <c r="AX2244" s="12"/>
      <c r="BC2244" s="165"/>
      <c r="BH2244" s="28"/>
    </row>
    <row r="2245" spans="47:60">
      <c r="AU2245" s="12"/>
      <c r="AV2245" s="12"/>
      <c r="AW2245" s="12"/>
      <c r="AX2245" s="12"/>
      <c r="BC2245" s="165"/>
      <c r="BH2245" s="28"/>
    </row>
    <row r="2246" spans="47:60">
      <c r="AU2246" s="12"/>
      <c r="AV2246" s="12"/>
      <c r="AW2246" s="12"/>
      <c r="AX2246" s="12"/>
      <c r="BC2246" s="165"/>
      <c r="BH2246" s="28"/>
    </row>
    <row r="2247" spans="47:60">
      <c r="AU2247" s="12"/>
      <c r="AV2247" s="12"/>
      <c r="AW2247" s="12"/>
      <c r="AX2247" s="12"/>
      <c r="BC2247" s="165"/>
      <c r="BH2247" s="28"/>
    </row>
    <row r="2248" spans="47:60">
      <c r="AU2248" s="12"/>
      <c r="AV2248" s="12"/>
      <c r="AW2248" s="12"/>
      <c r="AX2248" s="12"/>
      <c r="BC2248" s="165"/>
      <c r="BH2248" s="28"/>
    </row>
    <row r="2249" spans="47:60">
      <c r="AU2249" s="12"/>
      <c r="AV2249" s="12"/>
      <c r="AW2249" s="12"/>
      <c r="AX2249" s="12"/>
      <c r="BC2249" s="165"/>
      <c r="BH2249" s="28"/>
    </row>
    <row r="2250" spans="47:60">
      <c r="AU2250" s="12"/>
      <c r="AV2250" s="12"/>
      <c r="AW2250" s="12"/>
      <c r="AX2250" s="12"/>
      <c r="BC2250" s="165"/>
      <c r="BH2250" s="28"/>
    </row>
    <row r="2251" spans="47:60">
      <c r="AU2251" s="12"/>
      <c r="AV2251" s="12"/>
      <c r="AW2251" s="12"/>
      <c r="AX2251" s="12"/>
      <c r="BC2251" s="165"/>
      <c r="BH2251" s="28"/>
    </row>
    <row r="2252" spans="47:60">
      <c r="AU2252" s="12"/>
      <c r="AV2252" s="12"/>
      <c r="AW2252" s="12"/>
      <c r="AX2252" s="12"/>
      <c r="BC2252" s="165"/>
      <c r="BH2252" s="28"/>
    </row>
    <row r="2253" spans="47:60">
      <c r="AU2253" s="12"/>
      <c r="AV2253" s="12"/>
      <c r="AW2253" s="12"/>
      <c r="AX2253" s="12"/>
      <c r="BC2253" s="165"/>
      <c r="BH2253" s="28"/>
    </row>
    <row r="2254" spans="47:60">
      <c r="AU2254" s="12"/>
      <c r="AV2254" s="12"/>
      <c r="AW2254" s="12"/>
      <c r="AX2254" s="12"/>
      <c r="BC2254" s="165"/>
      <c r="BH2254" s="28"/>
    </row>
    <row r="2255" spans="47:60">
      <c r="AU2255" s="12"/>
      <c r="AV2255" s="12"/>
      <c r="AW2255" s="12"/>
      <c r="AX2255" s="12"/>
      <c r="BC2255" s="165"/>
      <c r="BH2255" s="28"/>
    </row>
    <row r="2256" spans="47:60">
      <c r="AU2256" s="12"/>
      <c r="AV2256" s="12"/>
      <c r="AW2256" s="12"/>
      <c r="AX2256" s="12"/>
      <c r="BC2256" s="165"/>
      <c r="BH2256" s="28"/>
    </row>
    <row r="2257" spans="47:60">
      <c r="AU2257" s="12"/>
      <c r="AV2257" s="12"/>
      <c r="AW2257" s="12"/>
      <c r="AX2257" s="12"/>
      <c r="BC2257" s="165"/>
      <c r="BH2257" s="28"/>
    </row>
    <row r="2258" spans="47:60">
      <c r="AU2258" s="12"/>
      <c r="AV2258" s="12"/>
      <c r="AW2258" s="12"/>
      <c r="AX2258" s="12"/>
      <c r="BC2258" s="165"/>
      <c r="BH2258" s="28"/>
    </row>
    <row r="2259" spans="47:60">
      <c r="AU2259" s="12"/>
      <c r="AV2259" s="12"/>
      <c r="AW2259" s="12"/>
      <c r="AX2259" s="12"/>
      <c r="BC2259" s="165"/>
      <c r="BH2259" s="28"/>
    </row>
    <row r="2260" spans="47:60">
      <c r="AU2260" s="12"/>
      <c r="AV2260" s="12"/>
      <c r="AW2260" s="12"/>
      <c r="AX2260" s="12"/>
      <c r="BC2260" s="165"/>
      <c r="BH2260" s="28"/>
    </row>
    <row r="2261" spans="47:60">
      <c r="AU2261" s="12"/>
      <c r="AV2261" s="12"/>
      <c r="AW2261" s="12"/>
      <c r="AX2261" s="12"/>
      <c r="BC2261" s="165"/>
      <c r="BH2261" s="28"/>
    </row>
    <row r="2262" spans="47:60">
      <c r="AU2262" s="12"/>
      <c r="AV2262" s="12"/>
      <c r="AW2262" s="12"/>
      <c r="AX2262" s="12"/>
      <c r="BC2262" s="165"/>
      <c r="BH2262" s="28"/>
    </row>
    <row r="2263" spans="47:60">
      <c r="AU2263" s="12"/>
      <c r="AV2263" s="12"/>
      <c r="AW2263" s="12"/>
      <c r="AX2263" s="12"/>
      <c r="BC2263" s="165"/>
      <c r="BH2263" s="28"/>
    </row>
    <row r="2264" spans="47:60">
      <c r="AU2264" s="12"/>
      <c r="AV2264" s="12"/>
      <c r="AW2264" s="12"/>
      <c r="AX2264" s="12"/>
      <c r="BC2264" s="165"/>
      <c r="BH2264" s="28"/>
    </row>
    <row r="2265" spans="47:60">
      <c r="AU2265" s="12"/>
      <c r="AV2265" s="12"/>
      <c r="AW2265" s="12"/>
      <c r="AX2265" s="12"/>
      <c r="BC2265" s="165"/>
      <c r="BH2265" s="28"/>
    </row>
    <row r="2266" spans="47:60">
      <c r="AU2266" s="12"/>
      <c r="AV2266" s="12"/>
      <c r="AW2266" s="12"/>
      <c r="AX2266" s="12"/>
      <c r="BC2266" s="165"/>
      <c r="BH2266" s="28"/>
    </row>
    <row r="2267" spans="47:60">
      <c r="AU2267" s="12"/>
      <c r="AV2267" s="12"/>
      <c r="AW2267" s="12"/>
      <c r="AX2267" s="12"/>
      <c r="BC2267" s="165"/>
      <c r="BH2267" s="28"/>
    </row>
    <row r="2268" spans="47:60">
      <c r="AU2268" s="12"/>
      <c r="AV2268" s="12"/>
      <c r="AW2268" s="12"/>
      <c r="AX2268" s="12"/>
      <c r="BC2268" s="165"/>
      <c r="BH2268" s="28"/>
    </row>
    <row r="2269" spans="47:60">
      <c r="AU2269" s="12"/>
      <c r="AV2269" s="12"/>
      <c r="AW2269" s="12"/>
      <c r="AX2269" s="12"/>
      <c r="BC2269" s="165"/>
      <c r="BH2269" s="28"/>
    </row>
    <row r="2270" spans="47:60">
      <c r="AU2270" s="12"/>
      <c r="AV2270" s="12"/>
      <c r="AW2270" s="12"/>
      <c r="AX2270" s="12"/>
      <c r="BC2270" s="165"/>
      <c r="BH2270" s="28"/>
    </row>
    <row r="2271" spans="47:60">
      <c r="AU2271" s="12"/>
      <c r="AV2271" s="12"/>
      <c r="AW2271" s="12"/>
      <c r="AX2271" s="12"/>
      <c r="BC2271" s="165"/>
      <c r="BH2271" s="28"/>
    </row>
    <row r="2272" spans="47:60">
      <c r="AU2272" s="12"/>
      <c r="AV2272" s="12"/>
      <c r="AW2272" s="12"/>
      <c r="AX2272" s="12"/>
      <c r="BC2272" s="165"/>
      <c r="BH2272" s="28"/>
    </row>
    <row r="2273" spans="47:60">
      <c r="AU2273" s="12"/>
      <c r="AV2273" s="12"/>
      <c r="AW2273" s="12"/>
      <c r="AX2273" s="12"/>
      <c r="BC2273" s="165"/>
      <c r="BH2273" s="28"/>
    </row>
    <row r="2274" spans="47:60">
      <c r="AU2274" s="12"/>
      <c r="AV2274" s="12"/>
      <c r="AW2274" s="12"/>
      <c r="AX2274" s="12"/>
      <c r="BC2274" s="165"/>
      <c r="BH2274" s="28"/>
    </row>
    <row r="2275" spans="47:60">
      <c r="AU2275" s="12"/>
      <c r="AV2275" s="12"/>
      <c r="AW2275" s="12"/>
      <c r="AX2275" s="12"/>
      <c r="BC2275" s="165"/>
      <c r="BH2275" s="28"/>
    </row>
    <row r="2276" spans="47:60">
      <c r="AU2276" s="12"/>
      <c r="AV2276" s="12"/>
      <c r="AW2276" s="12"/>
      <c r="AX2276" s="12"/>
      <c r="BC2276" s="165"/>
      <c r="BH2276" s="28"/>
    </row>
    <row r="2277" spans="47:60">
      <c r="AU2277" s="12"/>
      <c r="AV2277" s="12"/>
      <c r="AW2277" s="12"/>
      <c r="AX2277" s="12"/>
      <c r="BC2277" s="165"/>
      <c r="BH2277" s="28"/>
    </row>
    <row r="2278" spans="47:60">
      <c r="AU2278" s="12"/>
      <c r="AV2278" s="12"/>
      <c r="AW2278" s="12"/>
      <c r="AX2278" s="12"/>
      <c r="BC2278" s="165"/>
      <c r="BH2278" s="28"/>
    </row>
    <row r="2279" spans="47:60">
      <c r="AU2279" s="12"/>
      <c r="AV2279" s="12"/>
      <c r="AW2279" s="12"/>
      <c r="AX2279" s="12"/>
      <c r="BC2279" s="165"/>
      <c r="BH2279" s="28"/>
    </row>
    <row r="2280" spans="47:60">
      <c r="AU2280" s="12"/>
      <c r="AV2280" s="12"/>
      <c r="AW2280" s="12"/>
      <c r="AX2280" s="12"/>
      <c r="BC2280" s="165"/>
      <c r="BH2280" s="28"/>
    </row>
    <row r="2281" spans="47:60">
      <c r="AU2281" s="12"/>
      <c r="AV2281" s="12"/>
      <c r="AW2281" s="12"/>
      <c r="AX2281" s="12"/>
      <c r="BC2281" s="165"/>
      <c r="BH2281" s="28"/>
    </row>
    <row r="2282" spans="47:60">
      <c r="AU2282" s="12"/>
      <c r="AV2282" s="12"/>
      <c r="AW2282" s="12"/>
      <c r="AX2282" s="12"/>
      <c r="BC2282" s="165"/>
      <c r="BH2282" s="28"/>
    </row>
    <row r="2283" spans="47:60">
      <c r="AU2283" s="12"/>
      <c r="AV2283" s="12"/>
      <c r="AW2283" s="12"/>
      <c r="AX2283" s="12"/>
      <c r="BC2283" s="165"/>
      <c r="BH2283" s="28"/>
    </row>
    <row r="2284" spans="47:60">
      <c r="AU2284" s="12"/>
      <c r="AV2284" s="12"/>
      <c r="AW2284" s="12"/>
      <c r="AX2284" s="12"/>
      <c r="BC2284" s="165"/>
      <c r="BH2284" s="28"/>
    </row>
    <row r="2285" spans="47:60">
      <c r="AU2285" s="12"/>
      <c r="AV2285" s="12"/>
      <c r="AW2285" s="12"/>
      <c r="AX2285" s="12"/>
      <c r="BC2285" s="165"/>
      <c r="BH2285" s="28"/>
    </row>
    <row r="2286" spans="47:60">
      <c r="AU2286" s="12"/>
      <c r="AV2286" s="12"/>
      <c r="AW2286" s="12"/>
      <c r="AX2286" s="12"/>
      <c r="BC2286" s="165"/>
      <c r="BH2286" s="28"/>
    </row>
    <row r="2287" spans="47:60">
      <c r="AU2287" s="12"/>
      <c r="AV2287" s="12"/>
      <c r="AW2287" s="12"/>
      <c r="AX2287" s="12"/>
      <c r="BC2287" s="165"/>
      <c r="BH2287" s="28"/>
    </row>
    <row r="2288" spans="47:60">
      <c r="AU2288" s="12"/>
      <c r="AV2288" s="12"/>
      <c r="AW2288" s="12"/>
      <c r="AX2288" s="12"/>
      <c r="BC2288" s="165"/>
      <c r="BH2288" s="28"/>
    </row>
    <row r="2289" spans="47:60">
      <c r="AU2289" s="12"/>
      <c r="AV2289" s="12"/>
      <c r="AW2289" s="12"/>
      <c r="AX2289" s="12"/>
      <c r="BC2289" s="165"/>
      <c r="BH2289" s="28"/>
    </row>
    <row r="2290" spans="47:60">
      <c r="AU2290" s="12"/>
      <c r="AV2290" s="12"/>
      <c r="AW2290" s="12"/>
      <c r="AX2290" s="12"/>
      <c r="BC2290" s="165"/>
      <c r="BH2290" s="28"/>
    </row>
    <row r="2291" spans="47:60">
      <c r="AU2291" s="12"/>
      <c r="AV2291" s="12"/>
      <c r="AW2291" s="12"/>
      <c r="AX2291" s="12"/>
      <c r="BC2291" s="165"/>
      <c r="BH2291" s="28"/>
    </row>
    <row r="2292" spans="47:60">
      <c r="AU2292" s="12"/>
      <c r="AV2292" s="12"/>
      <c r="AW2292" s="12"/>
      <c r="AX2292" s="12"/>
      <c r="BC2292" s="165"/>
      <c r="BH2292" s="28"/>
    </row>
    <row r="2293" spans="47:60">
      <c r="AU2293" s="12"/>
      <c r="AX2293" s="12"/>
      <c r="BC2293" s="165"/>
      <c r="BH2293" s="28"/>
    </row>
    <row r="2294" spans="47:60">
      <c r="AU2294" s="12"/>
      <c r="AX2294" s="12"/>
      <c r="BC2294" s="165"/>
      <c r="BH2294" s="28"/>
    </row>
    <row r="2295" spans="47:60">
      <c r="AU2295" s="12"/>
      <c r="AX2295" s="12"/>
      <c r="BC2295" s="165"/>
      <c r="BH2295" s="28"/>
    </row>
    <row r="2296" spans="47:60">
      <c r="AU2296" s="12"/>
      <c r="AX2296" s="12"/>
      <c r="BC2296" s="165"/>
      <c r="BH2296" s="28"/>
    </row>
    <row r="2297" spans="47:60">
      <c r="AU2297" s="12"/>
      <c r="AX2297" s="12"/>
      <c r="BC2297" s="165"/>
      <c r="BH2297" s="28"/>
    </row>
    <row r="2298" spans="47:60">
      <c r="AU2298" s="12"/>
      <c r="AX2298" s="12"/>
      <c r="BC2298" s="165"/>
      <c r="BH2298" s="28"/>
    </row>
    <row r="2299" spans="47:60">
      <c r="AU2299" s="12"/>
      <c r="AX2299" s="12"/>
      <c r="BC2299" s="165"/>
      <c r="BH2299" s="28"/>
    </row>
    <row r="2300" spans="47:60">
      <c r="AU2300" s="12"/>
      <c r="AX2300" s="12"/>
      <c r="BC2300" s="165"/>
      <c r="BH2300" s="28"/>
    </row>
    <row r="2301" spans="47:60">
      <c r="AU2301" s="12"/>
      <c r="AX2301" s="12"/>
      <c r="BC2301" s="165"/>
      <c r="BH2301" s="28"/>
    </row>
    <row r="2302" spans="47:60">
      <c r="AU2302" s="12"/>
      <c r="AX2302" s="12"/>
      <c r="BC2302" s="165"/>
      <c r="BH2302" s="28"/>
    </row>
    <row r="2303" spans="47:60">
      <c r="AX2303" s="12"/>
      <c r="BC2303" s="165"/>
      <c r="BH2303" s="28"/>
    </row>
    <row r="2304" spans="47:60">
      <c r="AX2304" s="12"/>
      <c r="BC2304" s="165"/>
      <c r="BH2304" s="28"/>
    </row>
    <row r="2305" spans="50:60">
      <c r="AX2305" s="12"/>
      <c r="BC2305" s="165"/>
      <c r="BH2305" s="28"/>
    </row>
    <row r="2306" spans="50:60">
      <c r="AX2306" s="12"/>
      <c r="BC2306" s="165"/>
      <c r="BH2306" s="28"/>
    </row>
    <row r="2307" spans="50:60">
      <c r="AX2307" s="12"/>
      <c r="BC2307" s="165"/>
      <c r="BH2307" s="28"/>
    </row>
    <row r="2308" spans="50:60">
      <c r="AX2308" s="12"/>
      <c r="BC2308" s="165"/>
      <c r="BH2308" s="28"/>
    </row>
    <row r="2309" spans="50:60">
      <c r="AX2309" s="12"/>
      <c r="BC2309" s="165"/>
      <c r="BH2309" s="28"/>
    </row>
    <row r="2310" spans="50:60">
      <c r="AX2310" s="12"/>
      <c r="BC2310" s="165"/>
      <c r="BH2310" s="28"/>
    </row>
    <row r="2311" spans="50:60">
      <c r="AX2311" s="12"/>
      <c r="BC2311" s="165"/>
      <c r="BH2311" s="28"/>
    </row>
    <row r="2312" spans="50:60">
      <c r="AX2312" s="12"/>
      <c r="BC2312" s="165"/>
      <c r="BH2312" s="28"/>
    </row>
    <row r="2313" spans="50:60">
      <c r="AX2313" s="12"/>
      <c r="BC2313" s="165"/>
      <c r="BH2313" s="28"/>
    </row>
    <row r="2314" spans="50:60">
      <c r="AX2314" s="12"/>
      <c r="BC2314" s="165"/>
      <c r="BH2314" s="28"/>
    </row>
    <row r="2315" spans="50:60">
      <c r="AX2315" s="12"/>
      <c r="BC2315" s="165"/>
      <c r="BH2315" s="28"/>
    </row>
    <row r="2316" spans="50:60">
      <c r="AX2316" s="12"/>
      <c r="BC2316" s="165"/>
      <c r="BH2316" s="28"/>
    </row>
    <row r="2317" spans="50:60">
      <c r="AX2317" s="12"/>
      <c r="BC2317" s="165"/>
      <c r="BH2317" s="28"/>
    </row>
    <row r="2318" spans="50:60">
      <c r="AX2318" s="12"/>
      <c r="BC2318" s="165"/>
      <c r="BH2318" s="28"/>
    </row>
    <row r="2319" spans="50:60">
      <c r="AX2319" s="12"/>
      <c r="BC2319" s="165"/>
      <c r="BH2319" s="28"/>
    </row>
    <row r="2320" spans="50:60">
      <c r="AX2320" s="12"/>
      <c r="BC2320" s="165"/>
      <c r="BH2320" s="28"/>
    </row>
    <row r="2321" spans="50:60">
      <c r="AX2321" s="12"/>
      <c r="BC2321" s="165"/>
      <c r="BH2321" s="28"/>
    </row>
    <row r="2322" spans="50:60">
      <c r="AX2322" s="12"/>
      <c r="BC2322" s="165"/>
      <c r="BH2322" s="28"/>
    </row>
    <row r="2323" spans="50:60">
      <c r="AX2323" s="12"/>
      <c r="BC2323" s="165"/>
      <c r="BH2323" s="28"/>
    </row>
    <row r="2324" spans="50:60">
      <c r="AX2324" s="12"/>
      <c r="BC2324" s="165"/>
      <c r="BH2324" s="28"/>
    </row>
    <row r="2325" spans="50:60">
      <c r="AX2325" s="12"/>
      <c r="BC2325" s="165"/>
      <c r="BH2325" s="28"/>
    </row>
    <row r="2326" spans="50:60">
      <c r="AX2326" s="12"/>
      <c r="BC2326" s="165"/>
      <c r="BH2326" s="28"/>
    </row>
    <row r="2327" spans="50:60">
      <c r="AX2327" s="12"/>
      <c r="BC2327" s="165"/>
      <c r="BH2327" s="28"/>
    </row>
    <row r="2328" spans="50:60">
      <c r="AX2328" s="12"/>
      <c r="BC2328" s="165"/>
      <c r="BH2328" s="28"/>
    </row>
    <row r="2329" spans="50:60">
      <c r="AX2329" s="12"/>
      <c r="BC2329" s="165"/>
      <c r="BH2329" s="28"/>
    </row>
    <row r="2330" spans="50:60">
      <c r="AX2330" s="12"/>
      <c r="BC2330" s="165"/>
      <c r="BH2330" s="28"/>
    </row>
    <row r="2331" spans="50:60">
      <c r="AX2331" s="12"/>
      <c r="BC2331" s="165"/>
      <c r="BH2331" s="28"/>
    </row>
    <row r="2332" spans="50:60">
      <c r="AX2332" s="12"/>
      <c r="BC2332" s="165"/>
      <c r="BH2332" s="28"/>
    </row>
    <row r="2333" spans="50:60">
      <c r="AX2333" s="12"/>
      <c r="BC2333" s="165"/>
      <c r="BH2333" s="28"/>
    </row>
    <row r="2334" spans="50:60">
      <c r="AX2334" s="12"/>
      <c r="BC2334" s="165"/>
      <c r="BH2334" s="28"/>
    </row>
    <row r="2335" spans="50:60">
      <c r="AX2335" s="12"/>
      <c r="BC2335" s="165"/>
      <c r="BH2335" s="28"/>
    </row>
    <row r="2336" spans="50:60">
      <c r="AX2336" s="12"/>
      <c r="BC2336" s="165"/>
      <c r="BH2336" s="28"/>
    </row>
    <row r="2337" spans="50:60">
      <c r="AX2337" s="12"/>
      <c r="BC2337" s="165"/>
      <c r="BH2337" s="28"/>
    </row>
    <row r="2338" spans="50:60">
      <c r="AX2338" s="12"/>
      <c r="BC2338" s="165"/>
      <c r="BH2338" s="28"/>
    </row>
    <row r="2339" spans="50:60">
      <c r="AX2339" s="12"/>
      <c r="BC2339" s="165"/>
      <c r="BH2339" s="28"/>
    </row>
    <row r="2340" spans="50:60">
      <c r="AX2340" s="12"/>
      <c r="BC2340" s="165"/>
      <c r="BH2340" s="28"/>
    </row>
    <row r="2341" spans="50:60">
      <c r="AX2341" s="12"/>
      <c r="BC2341" s="165"/>
      <c r="BH2341" s="28"/>
    </row>
    <row r="2342" spans="50:60">
      <c r="AX2342" s="12"/>
      <c r="BC2342" s="165"/>
      <c r="BH2342" s="28"/>
    </row>
    <row r="2343" spans="50:60">
      <c r="AX2343" s="12"/>
      <c r="BC2343" s="165"/>
      <c r="BH2343" s="28"/>
    </row>
    <row r="2344" spans="50:60">
      <c r="AX2344" s="12"/>
      <c r="BC2344" s="165"/>
      <c r="BH2344" s="28"/>
    </row>
    <row r="2345" spans="50:60">
      <c r="AX2345" s="12"/>
      <c r="BC2345" s="165"/>
      <c r="BH2345" s="28"/>
    </row>
    <row r="2346" spans="50:60">
      <c r="AX2346" s="12"/>
      <c r="BC2346" s="165"/>
      <c r="BH2346" s="28"/>
    </row>
    <row r="2347" spans="50:60">
      <c r="AX2347" s="12"/>
      <c r="BH2347" s="28"/>
    </row>
    <row r="2348" spans="50:60">
      <c r="AX2348" s="12"/>
      <c r="BH2348" s="28"/>
    </row>
    <row r="2349" spans="50:60">
      <c r="BH2349" s="28"/>
    </row>
  </sheetData>
  <mergeCells count="58">
    <mergeCell ref="BU15:BW15"/>
    <mergeCell ref="BO16:BO18"/>
    <mergeCell ref="BR16:BR18"/>
    <mergeCell ref="AY15:BB15"/>
    <mergeCell ref="BD15:BG15"/>
    <mergeCell ref="BJ15:BL15"/>
    <mergeCell ref="BP15:BR15"/>
    <mergeCell ref="BJ17:BJ18"/>
    <mergeCell ref="BK17:BK18"/>
    <mergeCell ref="BP17:BP18"/>
    <mergeCell ref="BQ17:BQ18"/>
    <mergeCell ref="AA2:AA3"/>
    <mergeCell ref="AB2:AB3"/>
    <mergeCell ref="AC2:AC3"/>
    <mergeCell ref="AD2:AM2"/>
    <mergeCell ref="AN2:AO3"/>
    <mergeCell ref="AP2:AS2"/>
    <mergeCell ref="AP3:AQ3"/>
    <mergeCell ref="AR3:AS3"/>
    <mergeCell ref="BT16:BT18"/>
    <mergeCell ref="CK16:CL16"/>
    <mergeCell ref="CK17:CL17"/>
    <mergeCell ref="BW16:BW18"/>
    <mergeCell ref="AY16:AY17"/>
    <mergeCell ref="BD16:BD18"/>
    <mergeCell ref="BG16:BG18"/>
    <mergeCell ref="BI16:BI18"/>
    <mergeCell ref="BL16:BL18"/>
    <mergeCell ref="BV17:BV18"/>
    <mergeCell ref="BU17:BU18"/>
    <mergeCell ref="CI16:CJ16"/>
    <mergeCell ref="AU15:AW18"/>
    <mergeCell ref="CE14:CF18"/>
    <mergeCell ref="CG14:CH14"/>
    <mergeCell ref="CI14:CR14"/>
    <mergeCell ref="CS14:CS17"/>
    <mergeCell ref="CT14:CT17"/>
    <mergeCell ref="CK15:CL15"/>
    <mergeCell ref="CM15:CN15"/>
    <mergeCell ref="CO15:CP15"/>
    <mergeCell ref="CQ15:CR15"/>
    <mergeCell ref="CI15:CJ15"/>
    <mergeCell ref="CI17:CJ17"/>
    <mergeCell ref="CO17:CP17"/>
    <mergeCell ref="CQ17:CR17"/>
    <mergeCell ref="CM16:CN16"/>
    <mergeCell ref="CO16:CP16"/>
    <mergeCell ref="CQ16:CR16"/>
    <mergeCell ref="CY206:CZ206"/>
    <mergeCell ref="CX14:CX17"/>
    <mergeCell ref="CY14:CZ17"/>
    <mergeCell ref="CM17:CN17"/>
    <mergeCell ref="DD14:DD17"/>
    <mergeCell ref="CU14:CU17"/>
    <mergeCell ref="CY18:CZ18"/>
    <mergeCell ref="DB14:DB17"/>
    <mergeCell ref="DC14:DC17"/>
    <mergeCell ref="DA14:DA17"/>
  </mergeCells>
  <pageMargins left="0.7" right="0.7" top="0" bottom="0" header="0.3" footer="0.3"/>
  <pageSetup scale="85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PENGAJUAN</vt:lpstr>
      <vt:lpstr>HASIL VERIFIKASI</vt:lpstr>
      <vt:lpstr>JADWAL ANGSURAN</vt:lpstr>
      <vt:lpstr>'JADWAL ANGSURAN'!Print_Area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Setiyowati</dc:creator>
  <cp:lastModifiedBy>Setiyowati</cp:lastModifiedBy>
  <cp:lastPrinted>2017-07-18T05:35:06Z</cp:lastPrinted>
  <dcterms:created xsi:type="dcterms:W3CDTF">2016-03-17T09:49:38Z</dcterms:created>
  <dcterms:modified xsi:type="dcterms:W3CDTF">2018-09-13T02:19:19Z</dcterms:modified>
</cp:coreProperties>
</file>