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1035" yWindow="1680" windowWidth="20730" windowHeight="11760" tabRatio="499" activeTab="1"/>
  </bookViews>
  <sheets>
    <sheet name="Pokok" sheetId="4" r:id="rId1"/>
    <sheet name="BUNGA" sheetId="1" r:id="rId2"/>
    <sheet name="Jadwal" sheetId="3" r:id="rId3"/>
  </sheets>
  <calcPr calcId="124519"/>
</workbook>
</file>

<file path=xl/calcChain.xml><?xml version="1.0" encoding="utf-8"?>
<calcChain xmlns="http://schemas.openxmlformats.org/spreadsheetml/2006/main">
  <c r="I4" i="1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3"/>
  <c r="DX8" i="4"/>
  <c r="GF7"/>
  <c r="GF6"/>
  <c r="GF5"/>
  <c r="GF4"/>
  <c r="HV3"/>
  <c r="DX12"/>
  <c r="DX11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3"/>
  <c r="N13" l="1"/>
  <c r="R13"/>
  <c r="Z13"/>
  <c r="AH13"/>
  <c r="AP13"/>
  <c r="BB13"/>
  <c r="BJ13"/>
  <c r="BR13"/>
  <c r="BZ13"/>
  <c r="CD13"/>
  <c r="CL13"/>
  <c r="CT13"/>
  <c r="DB13"/>
  <c r="DR13"/>
  <c r="EH13"/>
  <c r="EX13"/>
  <c r="FN13"/>
  <c r="GD13"/>
  <c r="GT13"/>
  <c r="HB13"/>
  <c r="HJ13"/>
  <c r="HR13"/>
  <c r="HV13"/>
  <c r="ID13"/>
  <c r="IL13"/>
  <c r="CE13"/>
  <c r="CH13"/>
  <c r="CM13"/>
  <c r="CP13"/>
  <c r="DG13"/>
  <c r="DJ13"/>
  <c r="DK13"/>
  <c r="DO13"/>
  <c r="DW13"/>
  <c r="DZ13"/>
  <c r="EA13"/>
  <c r="EE13"/>
  <c r="EM13"/>
  <c r="EP13"/>
  <c r="EQ13"/>
  <c r="EU13"/>
  <c r="FC13"/>
  <c r="FF13"/>
  <c r="FG13"/>
  <c r="FK13"/>
  <c r="FS13"/>
  <c r="FV13"/>
  <c r="FW13"/>
  <c r="GA13"/>
  <c r="GI13"/>
  <c r="GL13"/>
  <c r="GM13"/>
  <c r="GQ13"/>
  <c r="GY13"/>
  <c r="HC13"/>
  <c r="HF13"/>
  <c r="HN13"/>
  <c r="HO13"/>
  <c r="HS13"/>
  <c r="IA13"/>
  <c r="IE13"/>
  <c r="II13"/>
  <c r="M13"/>
  <c r="Q13"/>
  <c r="U13"/>
  <c r="Y13"/>
  <c r="AC13"/>
  <c r="AF13"/>
  <c r="AG13"/>
  <c r="AK13"/>
  <c r="AO13"/>
  <c r="AS13"/>
  <c r="AV13"/>
  <c r="AW13"/>
  <c r="BA13"/>
  <c r="BE13"/>
  <c r="BI13"/>
  <c r="BL13"/>
  <c r="BM13"/>
  <c r="BQ13"/>
  <c r="BU13"/>
  <c r="BY13"/>
  <c r="CC13"/>
  <c r="CG13"/>
  <c r="CK13"/>
  <c r="CO13"/>
  <c r="CR13"/>
  <c r="CS13"/>
  <c r="CW13"/>
  <c r="DA13"/>
  <c r="DE13"/>
  <c r="DH13"/>
  <c r="DI13"/>
  <c r="DM13"/>
  <c r="DQ13"/>
  <c r="DU13"/>
  <c r="DX13"/>
  <c r="DY13"/>
  <c r="EC13"/>
  <c r="EG13"/>
  <c r="EK13"/>
  <c r="EN13"/>
  <c r="EO13"/>
  <c r="ES13"/>
  <c r="EW13"/>
  <c r="FA13"/>
  <c r="FD13"/>
  <c r="FE13"/>
  <c r="FI13"/>
  <c r="FM13"/>
  <c r="FQ13"/>
  <c r="FT13"/>
  <c r="FU13"/>
  <c r="FY13"/>
  <c r="GC13"/>
  <c r="GG13"/>
  <c r="GJ13"/>
  <c r="GK13"/>
  <c r="GO13"/>
  <c r="GS13"/>
  <c r="GW13"/>
  <c r="GZ13"/>
  <c r="HA13"/>
  <c r="HE13"/>
  <c r="HI13"/>
  <c r="HK13"/>
  <c r="HM13"/>
  <c r="HQ13"/>
  <c r="HU13"/>
  <c r="HY13"/>
  <c r="IC13"/>
  <c r="IF13"/>
  <c r="IG13"/>
  <c r="IK13"/>
  <c r="IM13"/>
  <c r="G13"/>
  <c r="IH13"/>
  <c r="HZ13"/>
  <c r="HW13"/>
  <c r="HP13"/>
  <c r="HG13"/>
  <c r="GX13"/>
  <c r="GU13"/>
  <c r="GP13"/>
  <c r="GH13"/>
  <c r="GE13"/>
  <c r="FZ13"/>
  <c r="FR13"/>
  <c r="FO13"/>
  <c r="FJ13"/>
  <c r="FB13"/>
  <c r="EY13"/>
  <c r="ET13"/>
  <c r="EL13"/>
  <c r="EI13"/>
  <c r="ED13"/>
  <c r="DV13"/>
  <c r="DS13"/>
  <c r="DN13"/>
  <c r="DF13"/>
  <c r="DC13"/>
  <c r="CY13"/>
  <c r="CX13"/>
  <c r="CU13"/>
  <c r="CQ13"/>
  <c r="CI13"/>
  <c r="CB13"/>
  <c r="CA13"/>
  <c r="BW13"/>
  <c r="BV13"/>
  <c r="BS13"/>
  <c r="BO13"/>
  <c r="BN13"/>
  <c r="BK13"/>
  <c r="BG13"/>
  <c r="BF13"/>
  <c r="BC13"/>
  <c r="AY13"/>
  <c r="AX13"/>
  <c r="AU13"/>
  <c r="AT13"/>
  <c r="AQ13"/>
  <c r="AM13"/>
  <c r="AL13"/>
  <c r="AI13"/>
  <c r="AE13"/>
  <c r="AD13"/>
  <c r="AA13"/>
  <c r="W13"/>
  <c r="V13"/>
  <c r="S13"/>
  <c r="P13"/>
  <c r="O13"/>
  <c r="K13"/>
  <c r="J13"/>
  <c r="IN13" l="1"/>
  <c r="IJ13"/>
  <c r="IB13"/>
  <c r="HX13"/>
  <c r="HT13"/>
  <c r="HL13"/>
  <c r="HH13"/>
  <c r="HD13"/>
  <c r="GV13"/>
  <c r="GR13"/>
  <c r="GN13"/>
  <c r="GF13"/>
  <c r="GB13"/>
  <c r="FX13"/>
  <c r="FP13"/>
  <c r="FL13"/>
  <c r="FH13"/>
  <c r="EZ13"/>
  <c r="EV13"/>
  <c r="ER13"/>
  <c r="EJ13"/>
  <c r="EF13"/>
  <c r="EB13"/>
  <c r="DT13"/>
  <c r="DP13"/>
  <c r="DL13"/>
  <c r="DD13"/>
  <c r="CZ13"/>
  <c r="CV13"/>
  <c r="CN13"/>
  <c r="CJ13"/>
  <c r="CF13"/>
  <c r="BX13"/>
  <c r="BT13"/>
  <c r="BP13"/>
  <c r="BH13"/>
  <c r="BD13"/>
  <c r="AZ13"/>
  <c r="AR13"/>
  <c r="AN13"/>
  <c r="AJ13"/>
  <c r="AB13"/>
  <c r="X13"/>
  <c r="T13"/>
  <c r="L13"/>
  <c r="I13"/>
  <c r="IP4"/>
  <c r="IQ4" s="1"/>
  <c r="IP5"/>
  <c r="IQ5" s="1"/>
  <c r="IP6"/>
  <c r="IQ6" s="1"/>
  <c r="IP7"/>
  <c r="IQ7" s="1"/>
  <c r="IP8"/>
  <c r="IQ8" s="1"/>
  <c r="IP9"/>
  <c r="IQ9" s="1"/>
  <c r="IP10"/>
  <c r="IQ10" s="1"/>
  <c r="IP11"/>
  <c r="IQ11" s="1"/>
  <c r="IP12"/>
  <c r="IQ12" s="1"/>
  <c r="IP3"/>
  <c r="IQ3" s="1"/>
  <c r="J13" i="1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13"/>
  <c r="G13"/>
  <c r="C13"/>
  <c r="IN15" i="4" l="1"/>
  <c r="IQ13"/>
  <c r="F11" i="3"/>
  <c r="C12" s="1"/>
  <c r="F12" s="1"/>
  <c r="C13" l="1"/>
  <c r="F13" s="1"/>
  <c r="C14" s="1"/>
  <c r="F14" s="1"/>
  <c r="C15" s="1"/>
  <c r="F15" s="1"/>
  <c r="C16" s="1"/>
  <c r="F16" s="1"/>
  <c r="C17" s="1"/>
  <c r="F17" s="1"/>
  <c r="C18" s="1"/>
  <c r="F18" s="1"/>
  <c r="C19" s="1"/>
  <c r="F19" s="1"/>
  <c r="C20" s="1"/>
  <c r="F20" s="1"/>
  <c r="C21" s="1"/>
  <c r="F21" s="1"/>
  <c r="C22" s="1"/>
  <c r="F22" s="1"/>
  <c r="C23" s="1"/>
  <c r="F23" s="1"/>
  <c r="C24" s="1"/>
  <c r="F24" s="1"/>
  <c r="C25" s="1"/>
  <c r="F25" s="1"/>
  <c r="C26" s="1"/>
  <c r="F26" s="1"/>
  <c r="C27" s="1"/>
  <c r="F27" s="1"/>
  <c r="C28" s="1"/>
  <c r="F28" s="1"/>
  <c r="C29" s="1"/>
  <c r="F29" s="1"/>
  <c r="C30" s="1"/>
  <c r="F30" s="1"/>
  <c r="C31" s="1"/>
  <c r="F31" s="1"/>
  <c r="C32" s="1"/>
  <c r="F32" s="1"/>
  <c r="C33" s="1"/>
  <c r="F33" s="1"/>
  <c r="C34" s="1"/>
  <c r="F34" s="1"/>
  <c r="C35" s="1"/>
  <c r="F35" s="1"/>
  <c r="C36" s="1"/>
  <c r="F36" s="1"/>
  <c r="C37" s="1"/>
  <c r="F37" s="1"/>
  <c r="C38" s="1"/>
  <c r="F38" s="1"/>
  <c r="C39" s="1"/>
  <c r="F39" s="1"/>
  <c r="C40" s="1"/>
  <c r="F40" s="1"/>
  <c r="C41" s="1"/>
  <c r="F41" s="1"/>
  <c r="C42" s="1"/>
  <c r="F42" s="1"/>
  <c r="C43" s="1"/>
  <c r="F43" s="1"/>
  <c r="C44" s="1"/>
  <c r="F44" s="1"/>
  <c r="C45" s="1"/>
  <c r="F45" s="1"/>
  <c r="C46" s="1"/>
  <c r="F46" s="1"/>
  <c r="C47" s="1"/>
  <c r="F47" s="1"/>
  <c r="C48" s="1"/>
  <c r="F48" s="1"/>
  <c r="C49" s="1"/>
  <c r="F49" s="1"/>
  <c r="C50" s="1"/>
  <c r="F50" s="1"/>
  <c r="C51" s="1"/>
  <c r="F51" s="1"/>
  <c r="C52" s="1"/>
  <c r="F52" s="1"/>
  <c r="C53" s="1"/>
  <c r="F53" s="1"/>
  <c r="C54" s="1"/>
  <c r="F54" s="1"/>
  <c r="C55" s="1"/>
  <c r="F55" s="1"/>
  <c r="C56" s="1"/>
  <c r="F56" s="1"/>
  <c r="C57" s="1"/>
  <c r="F57" s="1"/>
  <c r="C58" s="1"/>
  <c r="F58" s="1"/>
  <c r="C59" s="1"/>
  <c r="F59" s="1"/>
  <c r="C60" s="1"/>
  <c r="F60" s="1"/>
  <c r="C61" s="1"/>
  <c r="F61" s="1"/>
  <c r="C62" s="1"/>
  <c r="F62" s="1"/>
  <c r="C63" s="1"/>
  <c r="F63" s="1"/>
  <c r="C64" s="1"/>
  <c r="F64" s="1"/>
  <c r="C65" s="1"/>
  <c r="F65" s="1"/>
  <c r="C66" s="1"/>
  <c r="F66" s="1"/>
  <c r="C67" s="1"/>
  <c r="F67" s="1"/>
  <c r="C68" s="1"/>
  <c r="F68" s="1"/>
  <c r="C69" s="1"/>
  <c r="F69" s="1"/>
  <c r="C70" s="1"/>
  <c r="F70" s="1"/>
  <c r="C71" s="1"/>
  <c r="F71" s="1"/>
  <c r="C72" s="1"/>
  <c r="F72" s="1"/>
  <c r="C73" s="1"/>
  <c r="F73" s="1"/>
  <c r="C74" s="1"/>
  <c r="F74" s="1"/>
  <c r="C75" s="1"/>
  <c r="F75" s="1"/>
  <c r="C76" s="1"/>
  <c r="F76" s="1"/>
  <c r="C77" s="1"/>
  <c r="F77" s="1"/>
  <c r="C78" s="1"/>
  <c r="F78" s="1"/>
  <c r="C79" s="1"/>
  <c r="F79" s="1"/>
  <c r="C80" s="1"/>
  <c r="F80" s="1"/>
  <c r="C81" s="1"/>
  <c r="F81" s="1"/>
  <c r="C82" s="1"/>
  <c r="F82" s="1"/>
  <c r="C83" s="1"/>
  <c r="F83" s="1"/>
  <c r="C84" s="1"/>
  <c r="F84" s="1"/>
  <c r="C85" s="1"/>
  <c r="F85" s="1"/>
  <c r="C86" s="1"/>
  <c r="F86" s="1"/>
  <c r="C87" s="1"/>
  <c r="F87" s="1"/>
  <c r="C88" s="1"/>
  <c r="F88" s="1"/>
  <c r="C89" s="1"/>
  <c r="F89" s="1"/>
  <c r="C90" s="1"/>
  <c r="F90" s="1"/>
  <c r="C91" s="1"/>
  <c r="F91" s="1"/>
  <c r="C92" s="1"/>
  <c r="F92" s="1"/>
  <c r="C93" s="1"/>
  <c r="F93" s="1"/>
  <c r="C94" s="1"/>
  <c r="F94" s="1"/>
  <c r="C95" s="1"/>
  <c r="F95" s="1"/>
  <c r="C96" s="1"/>
  <c r="F96" s="1"/>
  <c r="C97" s="1"/>
  <c r="F97" s="1"/>
  <c r="C98" s="1"/>
  <c r="F98" s="1"/>
  <c r="C99" s="1"/>
  <c r="F99" s="1"/>
  <c r="C100" s="1"/>
  <c r="F100" s="1"/>
  <c r="C101" s="1"/>
  <c r="F101" s="1"/>
  <c r="C102" s="1"/>
  <c r="F102" s="1"/>
  <c r="C103" s="1"/>
  <c r="F103" s="1"/>
  <c r="C104" s="1"/>
  <c r="F104" s="1"/>
  <c r="C105" s="1"/>
  <c r="F105" s="1"/>
  <c r="C106" s="1"/>
  <c r="F106" s="1"/>
  <c r="C107" s="1"/>
  <c r="F107" s="1"/>
  <c r="C108" s="1"/>
  <c r="F108" s="1"/>
  <c r="C109" s="1"/>
  <c r="F109" s="1"/>
  <c r="C110" s="1"/>
  <c r="F110" s="1"/>
  <c r="C111" s="1"/>
  <c r="F111" s="1"/>
  <c r="C112" s="1"/>
  <c r="F112" s="1"/>
  <c r="C113" s="1"/>
  <c r="F113" s="1"/>
  <c r="C114" s="1"/>
  <c r="F114" s="1"/>
  <c r="C115" s="1"/>
  <c r="F115" s="1"/>
  <c r="C116" s="1"/>
  <c r="F116" s="1"/>
  <c r="C117" s="1"/>
  <c r="F117" s="1"/>
  <c r="C118" s="1"/>
  <c r="F118" s="1"/>
  <c r="C119" s="1"/>
  <c r="F119" s="1"/>
  <c r="C120" s="1"/>
  <c r="F120" s="1"/>
  <c r="C121" s="1"/>
  <c r="F121" s="1"/>
  <c r="C122" s="1"/>
  <c r="F122" s="1"/>
  <c r="C123" s="1"/>
  <c r="F123" s="1"/>
  <c r="C124" s="1"/>
  <c r="F124" s="1"/>
  <c r="C125" s="1"/>
  <c r="F125" s="1"/>
  <c r="C126" s="1"/>
  <c r="F126" s="1"/>
  <c r="C127" s="1"/>
  <c r="F127" s="1"/>
  <c r="C128" s="1"/>
  <c r="F128" s="1"/>
  <c r="C129" s="1"/>
  <c r="F129" s="1"/>
  <c r="C130" s="1"/>
  <c r="F130" s="1"/>
  <c r="C131" s="1"/>
  <c r="F131" s="1"/>
  <c r="C132" s="1"/>
  <c r="F132" s="1"/>
  <c r="C133" s="1"/>
  <c r="F133" s="1"/>
  <c r="C134" s="1"/>
  <c r="F134" s="1"/>
  <c r="C135" s="1"/>
  <c r="F135" s="1"/>
  <c r="C136" s="1"/>
  <c r="F136" s="1"/>
  <c r="C137" s="1"/>
  <c r="F137" s="1"/>
  <c r="C138" s="1"/>
  <c r="F138" s="1"/>
  <c r="C139" s="1"/>
  <c r="F139" s="1"/>
  <c r="C140" s="1"/>
  <c r="F140" s="1"/>
  <c r="C141" s="1"/>
  <c r="F141" s="1"/>
  <c r="C142" s="1"/>
  <c r="F142" s="1"/>
  <c r="C143" s="1"/>
  <c r="F143" s="1"/>
  <c r="C144" s="1"/>
  <c r="F144" s="1"/>
  <c r="C145" s="1"/>
  <c r="F145" s="1"/>
  <c r="C146" s="1"/>
  <c r="F146" s="1"/>
  <c r="C147" s="1"/>
  <c r="F147" s="1"/>
  <c r="C148" s="1"/>
  <c r="F148" s="1"/>
  <c r="C149" s="1"/>
  <c r="F149" s="1"/>
  <c r="C150" s="1"/>
  <c r="F150" s="1"/>
  <c r="C151" s="1"/>
  <c r="F151" s="1"/>
  <c r="C152" s="1"/>
  <c r="F152" s="1"/>
  <c r="C153" s="1"/>
  <c r="F153" s="1"/>
  <c r="C154" s="1"/>
  <c r="F154" s="1"/>
  <c r="C155" s="1"/>
  <c r="F155" s="1"/>
  <c r="C156" s="1"/>
  <c r="F156" s="1"/>
  <c r="C157" s="1"/>
  <c r="F157" s="1"/>
  <c r="C158" s="1"/>
  <c r="F158" s="1"/>
  <c r="C159" s="1"/>
  <c r="F159" s="1"/>
  <c r="C160" s="1"/>
  <c r="F160" s="1"/>
  <c r="C161" s="1"/>
  <c r="F161" s="1"/>
  <c r="C162" s="1"/>
  <c r="F162" s="1"/>
  <c r="C163" s="1"/>
  <c r="F163" s="1"/>
  <c r="C164" s="1"/>
  <c r="F164" s="1"/>
  <c r="C165" s="1"/>
  <c r="F165" s="1"/>
  <c r="C166" s="1"/>
  <c r="F166" s="1"/>
  <c r="C167" s="1"/>
  <c r="F167" s="1"/>
  <c r="C168" s="1"/>
  <c r="F168" s="1"/>
  <c r="C169" s="1"/>
  <c r="F169" s="1"/>
  <c r="C170" s="1"/>
  <c r="F170" s="1"/>
  <c r="C171" s="1"/>
  <c r="F171" s="1"/>
  <c r="C172" s="1"/>
  <c r="F172" s="1"/>
  <c r="C173" s="1"/>
  <c r="F173" s="1"/>
  <c r="C174" s="1"/>
  <c r="F174" s="1"/>
  <c r="C175" s="1"/>
  <c r="F175" s="1"/>
  <c r="C176" s="1"/>
  <c r="F176" s="1"/>
  <c r="C177" s="1"/>
  <c r="F177" s="1"/>
  <c r="C178" s="1"/>
  <c r="F178" s="1"/>
  <c r="C179" s="1"/>
  <c r="F179" s="1"/>
  <c r="C180" s="1"/>
  <c r="F180" s="1"/>
  <c r="C181" s="1"/>
  <c r="F181" s="1"/>
  <c r="C182" s="1"/>
  <c r="F182" s="1"/>
  <c r="C183" s="1"/>
  <c r="F183" s="1"/>
  <c r="C184" s="1"/>
  <c r="F184" s="1"/>
  <c r="C185" s="1"/>
  <c r="F185" s="1"/>
  <c r="C186" s="1"/>
  <c r="F186" s="1"/>
  <c r="C187" s="1"/>
  <c r="F187" s="1"/>
  <c r="C188" s="1"/>
  <c r="F188" s="1"/>
  <c r="C189" s="1"/>
  <c r="F189" s="1"/>
  <c r="C190" s="1"/>
  <c r="F190" s="1"/>
  <c r="C191" s="1"/>
  <c r="F191" s="1"/>
  <c r="C192" s="1"/>
  <c r="F192" s="1"/>
  <c r="C193" s="1"/>
  <c r="F193" s="1"/>
  <c r="C194" s="1"/>
  <c r="F194" s="1"/>
  <c r="C195" s="1"/>
  <c r="F195" s="1"/>
  <c r="C196" s="1"/>
  <c r="F196" s="1"/>
  <c r="C197" s="1"/>
  <c r="F197" s="1"/>
  <c r="C198" s="1"/>
  <c r="F198" s="1"/>
  <c r="C199" s="1"/>
  <c r="F199" s="1"/>
  <c r="C200" s="1"/>
  <c r="F200" s="1"/>
  <c r="C201" s="1"/>
  <c r="F201" s="1"/>
  <c r="C202" s="1"/>
  <c r="F202" s="1"/>
  <c r="C203" s="1"/>
  <c r="F203" s="1"/>
  <c r="C204" s="1"/>
  <c r="F204" s="1"/>
  <c r="C205" s="1"/>
  <c r="F205" s="1"/>
  <c r="C206" s="1"/>
  <c r="F206" s="1"/>
  <c r="C207" s="1"/>
  <c r="F207" s="1"/>
  <c r="C208" s="1"/>
  <c r="F208" s="1"/>
  <c r="C209" s="1"/>
  <c r="F209" s="1"/>
  <c r="C210" s="1"/>
  <c r="F210" s="1"/>
  <c r="C211" s="1"/>
  <c r="F211" s="1"/>
  <c r="C212" s="1"/>
  <c r="F212" s="1"/>
  <c r="C213" s="1"/>
  <c r="F213" s="1"/>
  <c r="C214" s="1"/>
  <c r="F214" s="1"/>
  <c r="C215" s="1"/>
  <c r="F215" s="1"/>
  <c r="C216" s="1"/>
  <c r="F216" s="1"/>
  <c r="C217" s="1"/>
  <c r="F217" s="1"/>
  <c r="C218" s="1"/>
  <c r="F218" s="1"/>
  <c r="C219" s="1"/>
  <c r="F219" s="1"/>
  <c r="C220" s="1"/>
  <c r="F220" s="1"/>
  <c r="C221" s="1"/>
  <c r="F221" s="1"/>
  <c r="C222" s="1"/>
  <c r="F222" s="1"/>
  <c r="C223" s="1"/>
  <c r="F223" s="1"/>
  <c r="C224" s="1"/>
  <c r="F224" s="1"/>
  <c r="C225" s="1"/>
  <c r="F225" s="1"/>
  <c r="C226" s="1"/>
  <c r="F226" s="1"/>
  <c r="C227" s="1"/>
  <c r="F227" s="1"/>
  <c r="C228" s="1"/>
  <c r="F228" s="1"/>
  <c r="C229" s="1"/>
  <c r="F229" s="1"/>
  <c r="C230" s="1"/>
  <c r="F230" s="1"/>
  <c r="C231" s="1"/>
  <c r="F231" s="1"/>
  <c r="C232" s="1"/>
  <c r="F232" s="1"/>
  <c r="C233" s="1"/>
  <c r="F233" s="1"/>
  <c r="C234" s="1"/>
  <c r="F234" s="1"/>
  <c r="C235" s="1"/>
  <c r="F235" s="1"/>
  <c r="C236" s="1"/>
  <c r="F236" s="1"/>
  <c r="C237" s="1"/>
  <c r="F237" s="1"/>
  <c r="C238" s="1"/>
  <c r="F238" s="1"/>
  <c r="C239" s="1"/>
  <c r="F239" s="1"/>
  <c r="C240" s="1"/>
  <c r="F240" s="1"/>
  <c r="C241" s="1"/>
  <c r="F241" s="1"/>
  <c r="C242" s="1"/>
  <c r="F242" s="1"/>
  <c r="C243" s="1"/>
  <c r="F243" s="1"/>
  <c r="C244" s="1"/>
  <c r="F244" s="1"/>
  <c r="C245" s="1"/>
  <c r="F245" s="1"/>
  <c r="C246" s="1"/>
  <c r="F246" s="1"/>
  <c r="C247" s="1"/>
  <c r="F247" s="1"/>
  <c r="C248" s="1"/>
  <c r="F248" s="1"/>
  <c r="C249" s="1"/>
  <c r="F249" s="1"/>
  <c r="C250" s="1"/>
  <c r="F250" s="1"/>
  <c r="C251" s="1"/>
  <c r="F251" s="1"/>
</calcChain>
</file>

<file path=xl/sharedStrings.xml><?xml version="1.0" encoding="utf-8"?>
<sst xmlns="http://schemas.openxmlformats.org/spreadsheetml/2006/main" count="69" uniqueCount="33">
  <si>
    <t>TARIF</t>
  </si>
  <si>
    <t>NAMA</t>
  </si>
  <si>
    <t>NILAI_KPR</t>
  </si>
  <si>
    <t>SUKU_BUNGA_KPR</t>
  </si>
  <si>
    <t>TENOR</t>
  </si>
  <si>
    <t>ANGSURAN</t>
  </si>
  <si>
    <t>NILAI_FLPP</t>
  </si>
  <si>
    <t>SURAT PENCAIRAN</t>
  </si>
  <si>
    <t>TANGGAL PENCAIRAN</t>
  </si>
  <si>
    <t>PERIODE</t>
  </si>
  <si>
    <t>BULAN</t>
  </si>
  <si>
    <t>OUTSTANDING POKOK</t>
  </si>
  <si>
    <t>ANGSURAN POKOK</t>
  </si>
  <si>
    <t>SISA POKOK</t>
  </si>
  <si>
    <t xml:space="preserve">REFERENSI </t>
  </si>
  <si>
    <t>JUMLAH DANA FLPP</t>
  </si>
  <si>
    <t>TARIF/NISBAH/    BONUS</t>
  </si>
  <si>
    <t>NOMOR CHEQUE</t>
  </si>
  <si>
    <t>Jumlah</t>
  </si>
  <si>
    <t>NO</t>
  </si>
  <si>
    <t>ROBBY FAHRIYANTO</t>
  </si>
  <si>
    <t>MUHAMMAD RIFKI RAHMAN</t>
  </si>
  <si>
    <t>DIAN TOKO</t>
  </si>
  <si>
    <t>HESTI FITRIYANI</t>
  </si>
  <si>
    <t>JAINI</t>
  </si>
  <si>
    <t>MUHAMMAD AGUS HILAL KHOIRONI</t>
  </si>
  <si>
    <t>HASNA HANADIA</t>
  </si>
  <si>
    <t>SITI FARIDAH</t>
  </si>
  <si>
    <t>VERA NOVITA MAYASARI</t>
  </si>
  <si>
    <t>BOYONG WIRA PERDANA</t>
  </si>
  <si>
    <t>PERHITUNGAN JADWAL ANGSURAN DANA PROGRAM FLPP KPR Sejahtera</t>
  </si>
  <si>
    <t>Mei 2017</t>
  </si>
  <si>
    <t>TGL AKAD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</si>
</sst>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000"/>
    <numFmt numFmtId="166" formatCode="mmm\-yyyy"/>
    <numFmt numFmtId="167" formatCode="_(* #,##0_);_(* \(#,##0\);_(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5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0" fontId="11" fillId="0" borderId="0"/>
    <xf numFmtId="41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3" applyFont="1" applyBorder="1"/>
    <xf numFmtId="49" fontId="4" fillId="0" borderId="0" xfId="3" applyNumberFormat="1" applyFont="1" applyBorder="1"/>
    <xf numFmtId="3" fontId="4" fillId="0" borderId="0" xfId="3" applyNumberFormat="1" applyFont="1" applyBorder="1"/>
    <xf numFmtId="165" fontId="4" fillId="0" borderId="0" xfId="3" applyNumberFormat="1" applyFont="1" applyBorder="1"/>
    <xf numFmtId="1" fontId="4" fillId="0" borderId="0" xfId="3" applyNumberFormat="1" applyFont="1" applyBorder="1"/>
    <xf numFmtId="0" fontId="4" fillId="0" borderId="0" xfId="3" applyFont="1" applyBorder="1" applyAlignment="1">
      <alignment horizontal="center"/>
    </xf>
    <xf numFmtId="0" fontId="6" fillId="2" borderId="1" xfId="4" applyNumberFormat="1" applyFont="1" applyFill="1" applyBorder="1" applyAlignment="1">
      <alignment vertical="top"/>
    </xf>
    <xf numFmtId="41" fontId="6" fillId="2" borderId="1" xfId="5" applyNumberFormat="1" applyFont="1" applyFill="1" applyBorder="1" applyAlignment="1">
      <alignment vertical="top"/>
    </xf>
    <xf numFmtId="164" fontId="4" fillId="0" borderId="2" xfId="1" quotePrefix="1" applyFont="1" applyBorder="1" applyAlignment="1">
      <alignment vertical="top"/>
    </xf>
    <xf numFmtId="9" fontId="5" fillId="0" borderId="2" xfId="2" applyFont="1" applyFill="1" applyBorder="1" applyAlignment="1" applyProtection="1">
      <alignment vertical="top"/>
    </xf>
    <xf numFmtId="0" fontId="0" fillId="0" borderId="2" xfId="0" applyBorder="1"/>
    <xf numFmtId="10" fontId="4" fillId="0" borderId="3" xfId="3" quotePrefix="1" applyNumberFormat="1" applyFont="1" applyBorder="1" applyAlignment="1">
      <alignment vertical="top"/>
    </xf>
    <xf numFmtId="166" fontId="0" fillId="0" borderId="2" xfId="0" applyNumberFormat="1" applyBorder="1"/>
    <xf numFmtId="164" fontId="0" fillId="0" borderId="2" xfId="0" applyNumberFormat="1" applyBorder="1"/>
    <xf numFmtId="0" fontId="4" fillId="0" borderId="2" xfId="3" applyFont="1" applyBorder="1" applyAlignment="1">
      <alignment horizontal="center"/>
    </xf>
    <xf numFmtId="166" fontId="0" fillId="0" borderId="2" xfId="0" applyNumberFormat="1" applyBorder="1" applyAlignment="1">
      <alignment vertical="top"/>
    </xf>
    <xf numFmtId="164" fontId="0" fillId="0" borderId="2" xfId="1" applyFont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5" borderId="0" xfId="0" applyFill="1"/>
    <xf numFmtId="41" fontId="0" fillId="5" borderId="0" xfId="0" applyNumberFormat="1" applyFill="1"/>
    <xf numFmtId="0" fontId="0" fillId="0" borderId="0" xfId="0" applyBorder="1"/>
    <xf numFmtId="0" fontId="4" fillId="0" borderId="0" xfId="3" applyFont="1" applyFill="1" applyBorder="1" applyAlignment="1">
      <alignment horizontal="center"/>
    </xf>
    <xf numFmtId="164" fontId="0" fillId="0" borderId="0" xfId="0" applyNumberFormat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0" fontId="0" fillId="0" borderId="0" xfId="0" applyBorder="1" applyAlignment="1"/>
    <xf numFmtId="0" fontId="4" fillId="0" borderId="2" xfId="3" applyFont="1" applyBorder="1" applyAlignment="1">
      <alignment vertical="top"/>
    </xf>
    <xf numFmtId="0" fontId="0" fillId="0" borderId="0" xfId="0" applyAlignment="1">
      <alignment horizontal="center" vertical="center"/>
    </xf>
    <xf numFmtId="164" fontId="0" fillId="5" borderId="2" xfId="0" applyNumberFormat="1" applyFill="1" applyBorder="1"/>
    <xf numFmtId="166" fontId="0" fillId="0" borderId="0" xfId="0" applyNumberFormat="1" applyBorder="1" applyAlignment="1">
      <alignment vertical="top"/>
    </xf>
    <xf numFmtId="49" fontId="5" fillId="0" borderId="2" xfId="0" applyNumberFormat="1" applyFont="1" applyFill="1" applyBorder="1" applyAlignment="1" applyProtection="1">
      <alignment vertical="center"/>
    </xf>
    <xf numFmtId="49" fontId="9" fillId="0" borderId="2" xfId="0" applyNumberFormat="1" applyFont="1" applyFill="1" applyBorder="1"/>
    <xf numFmtId="49" fontId="9" fillId="4" borderId="2" xfId="0" applyNumberFormat="1" applyFont="1" applyFill="1" applyBorder="1"/>
    <xf numFmtId="3" fontId="5" fillId="0" borderId="2" xfId="19" applyNumberFormat="1" applyFont="1" applyFill="1" applyBorder="1" applyAlignment="1" applyProtection="1">
      <alignment vertical="center"/>
    </xf>
    <xf numFmtId="3" fontId="9" fillId="0" borderId="2" xfId="0" applyNumberFormat="1" applyFont="1" applyFill="1" applyBorder="1"/>
    <xf numFmtId="3" fontId="5" fillId="0" borderId="2" xfId="0" applyNumberFormat="1" applyFont="1" applyFill="1" applyBorder="1" applyAlignment="1" applyProtection="1">
      <alignment vertical="center"/>
    </xf>
    <xf numFmtId="14" fontId="5" fillId="4" borderId="2" xfId="0" applyNumberFormat="1" applyFont="1" applyFill="1" applyBorder="1" applyAlignment="1" applyProtection="1">
      <alignment horizontal="right" vertical="justify"/>
    </xf>
    <xf numFmtId="3" fontId="0" fillId="0" borderId="0" xfId="0" applyNumberFormat="1"/>
    <xf numFmtId="164" fontId="0" fillId="0" borderId="0" xfId="0" applyNumberFormat="1"/>
    <xf numFmtId="0" fontId="4" fillId="0" borderId="0" xfId="20" applyFont="1" applyBorder="1"/>
    <xf numFmtId="49" fontId="4" fillId="0" borderId="0" xfId="20" applyNumberFormat="1" applyFont="1" applyBorder="1"/>
    <xf numFmtId="3" fontId="4" fillId="0" borderId="0" xfId="20" applyNumberFormat="1" applyFont="1" applyBorder="1"/>
    <xf numFmtId="165" fontId="4" fillId="0" borderId="0" xfId="20" applyNumberFormat="1" applyFont="1" applyBorder="1"/>
    <xf numFmtId="1" fontId="4" fillId="0" borderId="0" xfId="20" applyNumberFormat="1" applyFont="1" applyBorder="1"/>
    <xf numFmtId="0" fontId="4" fillId="0" borderId="0" xfId="20" applyFont="1" applyBorder="1" applyAlignment="1">
      <alignment horizontal="center"/>
    </xf>
    <xf numFmtId="0" fontId="4" fillId="2" borderId="2" xfId="20" applyFont="1" applyFill="1" applyBorder="1" applyAlignment="1">
      <alignment vertical="top"/>
    </xf>
    <xf numFmtId="0" fontId="4" fillId="0" borderId="0" xfId="20" applyFont="1"/>
    <xf numFmtId="0" fontId="4" fillId="0" borderId="2" xfId="20" quotePrefix="1" applyNumberFormat="1" applyFont="1" applyBorder="1" applyAlignment="1">
      <alignment horizontal="center" vertical="center"/>
    </xf>
    <xf numFmtId="41" fontId="4" fillId="0" borderId="0" xfId="20" applyNumberFormat="1" applyFont="1"/>
    <xf numFmtId="9" fontId="11" fillId="0" borderId="2" xfId="2" applyFont="1" applyFill="1" applyBorder="1" applyAlignment="1" applyProtection="1">
      <alignment vertical="top"/>
    </xf>
    <xf numFmtId="167" fontId="0" fillId="0" borderId="0" xfId="19" applyNumberFormat="1" applyFont="1" applyBorder="1"/>
    <xf numFmtId="9" fontId="5" fillId="0" borderId="4" xfId="2" applyFont="1" applyFill="1" applyBorder="1" applyAlignment="1" applyProtection="1">
      <alignment vertical="top"/>
    </xf>
    <xf numFmtId="10" fontId="6" fillId="2" borderId="2" xfId="6" applyNumberFormat="1" applyFont="1" applyFill="1" applyBorder="1" applyAlignment="1">
      <alignment vertical="top"/>
    </xf>
    <xf numFmtId="10" fontId="4" fillId="0" borderId="5" xfId="3" quotePrefix="1" applyNumberFormat="1" applyFont="1" applyBorder="1" applyAlignment="1">
      <alignment vertical="top"/>
    </xf>
    <xf numFmtId="10" fontId="6" fillId="2" borderId="2" xfId="23" applyNumberFormat="1" applyFont="1" applyFill="1" applyBorder="1" applyAlignment="1">
      <alignment vertical="top"/>
    </xf>
    <xf numFmtId="0" fontId="4" fillId="0" borderId="2" xfId="20" applyFont="1" applyBorder="1" applyAlignment="1">
      <alignment horizontal="center" vertical="center"/>
    </xf>
    <xf numFmtId="164" fontId="4" fillId="0" borderId="6" xfId="1" quotePrefix="1" applyFont="1" applyBorder="1" applyAlignment="1">
      <alignment vertical="top"/>
    </xf>
    <xf numFmtId="0" fontId="6" fillId="2" borderId="2" xfId="21" applyNumberFormat="1" applyFont="1" applyFill="1" applyBorder="1" applyAlignment="1">
      <alignment vertical="top"/>
    </xf>
    <xf numFmtId="41" fontId="6" fillId="2" borderId="2" xfId="22" applyNumberFormat="1" applyFont="1" applyFill="1" applyBorder="1" applyAlignment="1">
      <alignment vertical="top"/>
    </xf>
    <xf numFmtId="15" fontId="0" fillId="0" borderId="2" xfId="0" applyNumberFormat="1" applyBorder="1" applyAlignment="1">
      <alignment vertical="top"/>
    </xf>
  </cellXfs>
  <cellStyles count="24">
    <cellStyle name="Comma" xfId="19" builtinId="3"/>
    <cellStyle name="Comma [0]" xfId="1" builtinId="6"/>
    <cellStyle name="Comma [0] 2" xfId="9"/>
    <cellStyle name="Comma [0] 3" xfId="5"/>
    <cellStyle name="Comma [0] 3 2" xfId="22"/>
    <cellStyle name="Comma 2" xfId="8"/>
    <cellStyle name="Comma 3" xfId="15"/>
    <cellStyle name="Comma 4" xfId="17"/>
    <cellStyle name="Comma 5" xfId="14"/>
    <cellStyle name="Comma 6" xfId="18"/>
    <cellStyle name="Comma 7" xfId="16"/>
    <cellStyle name="Normal" xfId="0" builtinId="0"/>
    <cellStyle name="Normal 11" xfId="4"/>
    <cellStyle name="Normal 11 2" xfId="10"/>
    <cellStyle name="Normal 11 3" xfId="21"/>
    <cellStyle name="Normal 2" xfId="11"/>
    <cellStyle name="Normal 2 2" xfId="3"/>
    <cellStyle name="Normal 2 2 2" xfId="20"/>
    <cellStyle name="Normal 3" xfId="12"/>
    <cellStyle name="Normal 4" xfId="7"/>
    <cellStyle name="Percent" xfId="2" builtinId="5"/>
    <cellStyle name="Percent 2" xfId="13"/>
    <cellStyle name="Percent 3" xfId="6"/>
    <cellStyle name="Percent 3 2" xfId="2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16"/>
  <sheetViews>
    <sheetView workbookViewId="0">
      <selection activeCell="I3" sqref="I3"/>
    </sheetView>
  </sheetViews>
  <sheetFormatPr defaultColWidth="11" defaultRowHeight="15.75"/>
  <cols>
    <col min="2" max="2" width="23.5" customWidth="1"/>
    <col min="4" max="4" width="16.375" customWidth="1"/>
    <col min="7" max="7" width="19.375" customWidth="1"/>
    <col min="9" max="9" width="12.625" bestFit="1" customWidth="1"/>
    <col min="248" max="248" width="13.75" bestFit="1" customWidth="1"/>
    <col min="249" max="249" width="3.875" customWidth="1"/>
    <col min="250" max="250" width="15.5" customWidth="1"/>
    <col min="251" max="251" width="12.75" customWidth="1"/>
  </cols>
  <sheetData>
    <row r="1" spans="1:251">
      <c r="A1" s="41"/>
      <c r="B1" s="42"/>
      <c r="C1" s="43"/>
      <c r="D1" s="44"/>
      <c r="E1" s="45"/>
      <c r="F1" s="43"/>
      <c r="G1" s="43"/>
      <c r="H1" s="41"/>
      <c r="I1" s="46">
        <v>1</v>
      </c>
      <c r="J1" s="46">
        <v>2</v>
      </c>
      <c r="K1" s="46">
        <v>3</v>
      </c>
      <c r="L1" s="46">
        <v>4</v>
      </c>
      <c r="M1" s="46">
        <v>5</v>
      </c>
      <c r="N1" s="46">
        <v>6</v>
      </c>
      <c r="O1" s="46">
        <v>7</v>
      </c>
      <c r="P1" s="46">
        <v>8</v>
      </c>
      <c r="Q1" s="46">
        <v>9</v>
      </c>
      <c r="R1" s="46">
        <v>10</v>
      </c>
      <c r="S1" s="46">
        <v>11</v>
      </c>
      <c r="T1" s="46">
        <v>12</v>
      </c>
      <c r="U1" s="46">
        <v>13</v>
      </c>
      <c r="V1" s="46">
        <v>14</v>
      </c>
      <c r="W1" s="46">
        <v>15</v>
      </c>
      <c r="X1" s="46">
        <v>16</v>
      </c>
      <c r="Y1" s="46">
        <v>17</v>
      </c>
      <c r="Z1" s="46">
        <v>18</v>
      </c>
      <c r="AA1" s="46">
        <v>19</v>
      </c>
      <c r="AB1" s="46">
        <v>20</v>
      </c>
      <c r="AC1" s="46">
        <v>21</v>
      </c>
      <c r="AD1" s="46">
        <v>22</v>
      </c>
      <c r="AE1" s="46">
        <v>23</v>
      </c>
      <c r="AF1" s="46">
        <v>24</v>
      </c>
      <c r="AG1" s="46">
        <v>25</v>
      </c>
      <c r="AH1" s="46">
        <v>26</v>
      </c>
      <c r="AI1" s="46">
        <v>27</v>
      </c>
      <c r="AJ1" s="46">
        <v>28</v>
      </c>
      <c r="AK1" s="46">
        <v>29</v>
      </c>
      <c r="AL1" s="46">
        <v>30</v>
      </c>
      <c r="AM1" s="46">
        <v>31</v>
      </c>
      <c r="AN1" s="46">
        <v>32</v>
      </c>
      <c r="AO1" s="46">
        <v>33</v>
      </c>
      <c r="AP1" s="46">
        <v>34</v>
      </c>
      <c r="AQ1" s="46">
        <v>35</v>
      </c>
      <c r="AR1" s="46">
        <v>36</v>
      </c>
      <c r="AS1" s="46">
        <v>37</v>
      </c>
      <c r="AT1" s="46">
        <v>38</v>
      </c>
      <c r="AU1" s="46">
        <v>39</v>
      </c>
      <c r="AV1" s="46">
        <v>40</v>
      </c>
      <c r="AW1" s="46">
        <v>41</v>
      </c>
      <c r="AX1" s="46">
        <v>42</v>
      </c>
      <c r="AY1" s="46">
        <v>43</v>
      </c>
      <c r="AZ1" s="46">
        <v>44</v>
      </c>
      <c r="BA1" s="46">
        <v>45</v>
      </c>
      <c r="BB1" s="46">
        <v>46</v>
      </c>
      <c r="BC1" s="46">
        <v>47</v>
      </c>
      <c r="BD1" s="46">
        <v>48</v>
      </c>
      <c r="BE1" s="46">
        <v>49</v>
      </c>
      <c r="BF1" s="46">
        <v>50</v>
      </c>
      <c r="BG1" s="46">
        <v>51</v>
      </c>
      <c r="BH1" s="46">
        <v>52</v>
      </c>
      <c r="BI1" s="46">
        <v>53</v>
      </c>
      <c r="BJ1" s="46">
        <v>54</v>
      </c>
      <c r="BK1" s="46">
        <v>55</v>
      </c>
      <c r="BL1" s="46">
        <v>56</v>
      </c>
      <c r="BM1" s="46">
        <v>57</v>
      </c>
      <c r="BN1" s="46">
        <v>58</v>
      </c>
      <c r="BO1" s="46">
        <v>59</v>
      </c>
      <c r="BP1" s="46">
        <v>60</v>
      </c>
      <c r="BQ1" s="46">
        <v>61</v>
      </c>
      <c r="BR1" s="46">
        <v>62</v>
      </c>
      <c r="BS1" s="46">
        <v>63</v>
      </c>
      <c r="BT1" s="46">
        <v>64</v>
      </c>
      <c r="BU1" s="46">
        <v>65</v>
      </c>
      <c r="BV1" s="46">
        <v>66</v>
      </c>
      <c r="BW1" s="46">
        <v>67</v>
      </c>
      <c r="BX1" s="46">
        <v>68</v>
      </c>
      <c r="BY1" s="46">
        <v>69</v>
      </c>
      <c r="BZ1" s="46">
        <v>70</v>
      </c>
      <c r="CA1" s="46">
        <v>71</v>
      </c>
      <c r="CB1" s="46">
        <v>72</v>
      </c>
      <c r="CC1" s="46">
        <v>73</v>
      </c>
      <c r="CD1" s="46">
        <v>74</v>
      </c>
      <c r="CE1" s="46">
        <v>75</v>
      </c>
      <c r="CF1" s="46">
        <v>76</v>
      </c>
      <c r="CG1" s="46">
        <v>77</v>
      </c>
      <c r="CH1" s="46">
        <v>78</v>
      </c>
      <c r="CI1" s="46">
        <v>79</v>
      </c>
      <c r="CJ1" s="46">
        <v>80</v>
      </c>
      <c r="CK1" s="46">
        <v>81</v>
      </c>
      <c r="CL1" s="46">
        <v>82</v>
      </c>
      <c r="CM1" s="46">
        <v>83</v>
      </c>
      <c r="CN1" s="46">
        <v>84</v>
      </c>
      <c r="CO1" s="46">
        <v>85</v>
      </c>
      <c r="CP1" s="46">
        <v>86</v>
      </c>
      <c r="CQ1" s="46">
        <v>87</v>
      </c>
      <c r="CR1" s="46">
        <v>88</v>
      </c>
      <c r="CS1" s="46">
        <v>89</v>
      </c>
      <c r="CT1" s="46">
        <v>90</v>
      </c>
      <c r="CU1" s="46">
        <v>91</v>
      </c>
      <c r="CV1" s="46">
        <v>92</v>
      </c>
      <c r="CW1" s="46">
        <v>93</v>
      </c>
      <c r="CX1" s="46">
        <v>94</v>
      </c>
      <c r="CY1" s="46">
        <v>95</v>
      </c>
      <c r="CZ1" s="46">
        <v>96</v>
      </c>
      <c r="DA1" s="46">
        <v>97</v>
      </c>
      <c r="DB1" s="46">
        <v>98</v>
      </c>
      <c r="DC1" s="46">
        <v>99</v>
      </c>
      <c r="DD1" s="46">
        <v>100</v>
      </c>
      <c r="DE1" s="46">
        <v>101</v>
      </c>
      <c r="DF1" s="46">
        <v>102</v>
      </c>
      <c r="DG1" s="46">
        <v>103</v>
      </c>
      <c r="DH1" s="46">
        <v>104</v>
      </c>
      <c r="DI1" s="46">
        <v>105</v>
      </c>
      <c r="DJ1" s="46">
        <v>106</v>
      </c>
      <c r="DK1" s="46">
        <v>107</v>
      </c>
      <c r="DL1" s="46">
        <v>108</v>
      </c>
      <c r="DM1" s="46">
        <v>109</v>
      </c>
      <c r="DN1" s="46">
        <v>110</v>
      </c>
      <c r="DO1" s="46">
        <v>111</v>
      </c>
      <c r="DP1" s="46">
        <v>112</v>
      </c>
      <c r="DQ1" s="46">
        <v>113</v>
      </c>
      <c r="DR1" s="46">
        <v>114</v>
      </c>
      <c r="DS1" s="46">
        <v>115</v>
      </c>
      <c r="DT1" s="46">
        <v>116</v>
      </c>
      <c r="DU1" s="46">
        <v>117</v>
      </c>
      <c r="DV1" s="46">
        <v>118</v>
      </c>
      <c r="DW1" s="46">
        <v>119</v>
      </c>
      <c r="DX1" s="46">
        <v>120</v>
      </c>
      <c r="DY1" s="46">
        <v>121</v>
      </c>
      <c r="DZ1" s="46">
        <v>122</v>
      </c>
      <c r="EA1" s="46">
        <v>123</v>
      </c>
      <c r="EB1" s="46">
        <v>124</v>
      </c>
      <c r="EC1" s="46">
        <v>125</v>
      </c>
      <c r="ED1" s="46">
        <v>126</v>
      </c>
      <c r="EE1" s="46">
        <v>127</v>
      </c>
      <c r="EF1" s="46">
        <v>128</v>
      </c>
      <c r="EG1" s="46">
        <v>129</v>
      </c>
      <c r="EH1" s="46">
        <v>130</v>
      </c>
      <c r="EI1" s="46">
        <v>131</v>
      </c>
      <c r="EJ1" s="46">
        <v>132</v>
      </c>
      <c r="EK1" s="46">
        <v>133</v>
      </c>
      <c r="EL1" s="46">
        <v>134</v>
      </c>
      <c r="EM1" s="46">
        <v>135</v>
      </c>
      <c r="EN1" s="46">
        <v>136</v>
      </c>
      <c r="EO1" s="46">
        <v>137</v>
      </c>
      <c r="EP1" s="46">
        <v>138</v>
      </c>
      <c r="EQ1" s="46">
        <v>139</v>
      </c>
      <c r="ER1" s="46">
        <v>140</v>
      </c>
      <c r="ES1" s="46">
        <v>141</v>
      </c>
      <c r="ET1" s="46">
        <v>142</v>
      </c>
      <c r="EU1" s="46">
        <v>143</v>
      </c>
      <c r="EV1" s="46">
        <v>144</v>
      </c>
      <c r="EW1" s="46">
        <v>145</v>
      </c>
      <c r="EX1" s="46">
        <v>146</v>
      </c>
      <c r="EY1" s="46">
        <v>147</v>
      </c>
      <c r="EZ1" s="46">
        <v>148</v>
      </c>
      <c r="FA1" s="46">
        <v>149</v>
      </c>
      <c r="FB1" s="46">
        <v>150</v>
      </c>
      <c r="FC1" s="46">
        <v>151</v>
      </c>
      <c r="FD1" s="46">
        <v>152</v>
      </c>
      <c r="FE1" s="46">
        <v>153</v>
      </c>
      <c r="FF1" s="46">
        <v>154</v>
      </c>
      <c r="FG1" s="46">
        <v>155</v>
      </c>
      <c r="FH1" s="46">
        <v>156</v>
      </c>
      <c r="FI1" s="46">
        <v>157</v>
      </c>
      <c r="FJ1" s="46">
        <v>158</v>
      </c>
      <c r="FK1" s="46">
        <v>159</v>
      </c>
      <c r="FL1" s="46">
        <v>160</v>
      </c>
      <c r="FM1" s="46">
        <v>161</v>
      </c>
      <c r="FN1" s="46">
        <v>162</v>
      </c>
      <c r="FO1" s="46">
        <v>163</v>
      </c>
      <c r="FP1" s="46">
        <v>164</v>
      </c>
      <c r="FQ1" s="46">
        <v>165</v>
      </c>
      <c r="FR1" s="46">
        <v>166</v>
      </c>
      <c r="FS1" s="46">
        <v>167</v>
      </c>
      <c r="FT1" s="46">
        <v>168</v>
      </c>
      <c r="FU1" s="46">
        <v>169</v>
      </c>
      <c r="FV1" s="46">
        <v>170</v>
      </c>
      <c r="FW1" s="46">
        <v>171</v>
      </c>
      <c r="FX1" s="46">
        <v>172</v>
      </c>
      <c r="FY1" s="46">
        <v>173</v>
      </c>
      <c r="FZ1" s="46">
        <v>174</v>
      </c>
      <c r="GA1" s="46">
        <v>175</v>
      </c>
      <c r="GB1" s="46">
        <v>176</v>
      </c>
      <c r="GC1" s="46">
        <v>177</v>
      </c>
      <c r="GD1" s="46">
        <v>178</v>
      </c>
      <c r="GE1" s="46">
        <v>179</v>
      </c>
      <c r="GF1" s="46">
        <v>180</v>
      </c>
      <c r="GG1" s="46">
        <v>181</v>
      </c>
      <c r="GH1" s="46">
        <v>182</v>
      </c>
      <c r="GI1" s="46">
        <v>183</v>
      </c>
      <c r="GJ1" s="46">
        <v>184</v>
      </c>
      <c r="GK1" s="46">
        <v>185</v>
      </c>
      <c r="GL1" s="46">
        <v>186</v>
      </c>
      <c r="GM1" s="46">
        <v>187</v>
      </c>
      <c r="GN1" s="46">
        <v>188</v>
      </c>
      <c r="GO1" s="46">
        <v>189</v>
      </c>
      <c r="GP1" s="46">
        <v>190</v>
      </c>
      <c r="GQ1" s="46">
        <v>191</v>
      </c>
      <c r="GR1" s="46">
        <v>192</v>
      </c>
      <c r="GS1" s="46">
        <v>193</v>
      </c>
      <c r="GT1" s="46">
        <v>194</v>
      </c>
      <c r="GU1" s="46">
        <v>195</v>
      </c>
      <c r="GV1" s="46">
        <v>196</v>
      </c>
      <c r="GW1" s="46">
        <v>197</v>
      </c>
      <c r="GX1" s="46">
        <v>198</v>
      </c>
      <c r="GY1" s="46">
        <v>199</v>
      </c>
      <c r="GZ1" s="46">
        <v>200</v>
      </c>
      <c r="HA1" s="46">
        <v>201</v>
      </c>
      <c r="HB1" s="46">
        <v>202</v>
      </c>
      <c r="HC1" s="46">
        <v>203</v>
      </c>
      <c r="HD1" s="46">
        <v>204</v>
      </c>
      <c r="HE1" s="46">
        <v>205</v>
      </c>
      <c r="HF1" s="46">
        <v>206</v>
      </c>
      <c r="HG1" s="46">
        <v>207</v>
      </c>
      <c r="HH1" s="46">
        <v>208</v>
      </c>
      <c r="HI1" s="46">
        <v>209</v>
      </c>
      <c r="HJ1" s="46">
        <v>210</v>
      </c>
      <c r="HK1" s="46">
        <v>211</v>
      </c>
      <c r="HL1" s="46">
        <v>212</v>
      </c>
      <c r="HM1" s="46">
        <v>213</v>
      </c>
      <c r="HN1" s="46">
        <v>214</v>
      </c>
      <c r="HO1" s="46">
        <v>215</v>
      </c>
      <c r="HP1" s="46">
        <v>216</v>
      </c>
      <c r="HQ1" s="46">
        <v>217</v>
      </c>
      <c r="HR1" s="46">
        <v>218</v>
      </c>
      <c r="HS1" s="46">
        <v>219</v>
      </c>
      <c r="HT1" s="46">
        <v>220</v>
      </c>
      <c r="HU1" s="46">
        <v>221</v>
      </c>
      <c r="HV1" s="46">
        <v>222</v>
      </c>
      <c r="HW1" s="46">
        <v>223</v>
      </c>
      <c r="HX1" s="46">
        <v>224</v>
      </c>
      <c r="HY1" s="46">
        <v>225</v>
      </c>
      <c r="HZ1" s="46">
        <v>226</v>
      </c>
      <c r="IA1" s="46">
        <v>227</v>
      </c>
      <c r="IB1" s="46">
        <v>228</v>
      </c>
      <c r="IC1" s="46">
        <v>229</v>
      </c>
      <c r="ID1" s="46">
        <v>230</v>
      </c>
      <c r="IE1" s="46">
        <v>231</v>
      </c>
      <c r="IF1" s="46">
        <v>232</v>
      </c>
      <c r="IG1" s="46">
        <v>233</v>
      </c>
      <c r="IH1" s="46">
        <v>234</v>
      </c>
      <c r="II1" s="46">
        <v>235</v>
      </c>
      <c r="IJ1" s="46">
        <v>236</v>
      </c>
      <c r="IK1" s="46">
        <v>237</v>
      </c>
      <c r="IL1" s="46">
        <v>238</v>
      </c>
      <c r="IM1" s="46">
        <v>239</v>
      </c>
      <c r="IN1" s="46">
        <v>240</v>
      </c>
      <c r="IO1" s="41"/>
      <c r="IP1" s="41"/>
      <c r="IQ1" s="41"/>
    </row>
    <row r="2" spans="1:251">
      <c r="A2" s="57" t="s">
        <v>19</v>
      </c>
      <c r="B2" s="59" t="s">
        <v>1</v>
      </c>
      <c r="C2" s="60" t="s">
        <v>2</v>
      </c>
      <c r="D2" s="56" t="s">
        <v>3</v>
      </c>
      <c r="E2" s="59" t="s">
        <v>4</v>
      </c>
      <c r="F2" s="60" t="s">
        <v>5</v>
      </c>
      <c r="G2" s="60" t="s">
        <v>6</v>
      </c>
      <c r="H2" s="47" t="s">
        <v>32</v>
      </c>
      <c r="I2" s="61">
        <v>42896</v>
      </c>
      <c r="J2" s="61">
        <v>42926</v>
      </c>
      <c r="K2" s="61">
        <v>42957</v>
      </c>
      <c r="L2" s="61">
        <v>42988</v>
      </c>
      <c r="M2" s="61">
        <v>43018</v>
      </c>
      <c r="N2" s="61">
        <v>43049</v>
      </c>
      <c r="O2" s="61">
        <v>43079</v>
      </c>
      <c r="P2" s="61">
        <v>43110</v>
      </c>
      <c r="Q2" s="61">
        <v>43141</v>
      </c>
      <c r="R2" s="61">
        <v>43169</v>
      </c>
      <c r="S2" s="61">
        <v>43200</v>
      </c>
      <c r="T2" s="61">
        <v>43230</v>
      </c>
      <c r="U2" s="61">
        <v>43261</v>
      </c>
      <c r="V2" s="61">
        <v>43291</v>
      </c>
      <c r="W2" s="61">
        <v>43322</v>
      </c>
      <c r="X2" s="61">
        <v>43353</v>
      </c>
      <c r="Y2" s="61">
        <v>43383</v>
      </c>
      <c r="Z2" s="61">
        <v>43414</v>
      </c>
      <c r="AA2" s="61">
        <v>43444</v>
      </c>
      <c r="AB2" s="61">
        <v>43475</v>
      </c>
      <c r="AC2" s="61">
        <v>43506</v>
      </c>
      <c r="AD2" s="61">
        <v>43534</v>
      </c>
      <c r="AE2" s="61">
        <v>43565</v>
      </c>
      <c r="AF2" s="61">
        <v>43595</v>
      </c>
      <c r="AG2" s="61">
        <v>43626</v>
      </c>
      <c r="AH2" s="61">
        <v>43656</v>
      </c>
      <c r="AI2" s="61">
        <v>43687</v>
      </c>
      <c r="AJ2" s="61">
        <v>43718</v>
      </c>
      <c r="AK2" s="61">
        <v>43748</v>
      </c>
      <c r="AL2" s="61">
        <v>43779</v>
      </c>
      <c r="AM2" s="61">
        <v>43809</v>
      </c>
      <c r="AN2" s="61">
        <v>43840</v>
      </c>
      <c r="AO2" s="61">
        <v>43871</v>
      </c>
      <c r="AP2" s="61">
        <v>43900</v>
      </c>
      <c r="AQ2" s="61">
        <v>43931</v>
      </c>
      <c r="AR2" s="61">
        <v>43961</v>
      </c>
      <c r="AS2" s="61">
        <v>43992</v>
      </c>
      <c r="AT2" s="61">
        <v>44022</v>
      </c>
      <c r="AU2" s="61">
        <v>44053</v>
      </c>
      <c r="AV2" s="61">
        <v>44084</v>
      </c>
      <c r="AW2" s="61">
        <v>44114</v>
      </c>
      <c r="AX2" s="61">
        <v>44145</v>
      </c>
      <c r="AY2" s="61">
        <v>44175</v>
      </c>
      <c r="AZ2" s="61">
        <v>44206</v>
      </c>
      <c r="BA2" s="61">
        <v>44237</v>
      </c>
      <c r="BB2" s="61">
        <v>44265</v>
      </c>
      <c r="BC2" s="61">
        <v>44296</v>
      </c>
      <c r="BD2" s="61">
        <v>44326</v>
      </c>
      <c r="BE2" s="61">
        <v>44357</v>
      </c>
      <c r="BF2" s="61">
        <v>44387</v>
      </c>
      <c r="BG2" s="61">
        <v>44418</v>
      </c>
      <c r="BH2" s="61">
        <v>44449</v>
      </c>
      <c r="BI2" s="61">
        <v>44479</v>
      </c>
      <c r="BJ2" s="61">
        <v>44510</v>
      </c>
      <c r="BK2" s="61">
        <v>44540</v>
      </c>
      <c r="BL2" s="61">
        <v>44571</v>
      </c>
      <c r="BM2" s="61">
        <v>44602</v>
      </c>
      <c r="BN2" s="61">
        <v>44630</v>
      </c>
      <c r="BO2" s="61">
        <v>44661</v>
      </c>
      <c r="BP2" s="61">
        <v>44691</v>
      </c>
      <c r="BQ2" s="61">
        <v>44722</v>
      </c>
      <c r="BR2" s="61">
        <v>44752</v>
      </c>
      <c r="BS2" s="61">
        <v>44783</v>
      </c>
      <c r="BT2" s="61">
        <v>44814</v>
      </c>
      <c r="BU2" s="61">
        <v>44844</v>
      </c>
      <c r="BV2" s="61">
        <v>44875</v>
      </c>
      <c r="BW2" s="61">
        <v>44905</v>
      </c>
      <c r="BX2" s="61">
        <v>44936</v>
      </c>
      <c r="BY2" s="61">
        <v>44967</v>
      </c>
      <c r="BZ2" s="61">
        <v>44995</v>
      </c>
      <c r="CA2" s="61">
        <v>45026</v>
      </c>
      <c r="CB2" s="61">
        <v>45056</v>
      </c>
      <c r="CC2" s="61">
        <v>45087</v>
      </c>
      <c r="CD2" s="61">
        <v>45117</v>
      </c>
      <c r="CE2" s="61">
        <v>45148</v>
      </c>
      <c r="CF2" s="61">
        <v>45179</v>
      </c>
      <c r="CG2" s="61">
        <v>45209</v>
      </c>
      <c r="CH2" s="61">
        <v>45240</v>
      </c>
      <c r="CI2" s="61">
        <v>45270</v>
      </c>
      <c r="CJ2" s="61">
        <v>45301</v>
      </c>
      <c r="CK2" s="61">
        <v>45332</v>
      </c>
      <c r="CL2" s="61">
        <v>45361</v>
      </c>
      <c r="CM2" s="61">
        <v>45392</v>
      </c>
      <c r="CN2" s="61">
        <v>45422</v>
      </c>
      <c r="CO2" s="61">
        <v>45453</v>
      </c>
      <c r="CP2" s="61">
        <v>45483</v>
      </c>
      <c r="CQ2" s="61">
        <v>45514</v>
      </c>
      <c r="CR2" s="61">
        <v>45545</v>
      </c>
      <c r="CS2" s="61">
        <v>45575</v>
      </c>
      <c r="CT2" s="61">
        <v>45606</v>
      </c>
      <c r="CU2" s="61">
        <v>45636</v>
      </c>
      <c r="CV2" s="61">
        <v>45667</v>
      </c>
      <c r="CW2" s="61">
        <v>45698</v>
      </c>
      <c r="CX2" s="61">
        <v>45726</v>
      </c>
      <c r="CY2" s="61">
        <v>45757</v>
      </c>
      <c r="CZ2" s="61">
        <v>45787</v>
      </c>
      <c r="DA2" s="61">
        <v>45818</v>
      </c>
      <c r="DB2" s="61">
        <v>45848</v>
      </c>
      <c r="DC2" s="61">
        <v>45879</v>
      </c>
      <c r="DD2" s="61">
        <v>45910</v>
      </c>
      <c r="DE2" s="61">
        <v>45940</v>
      </c>
      <c r="DF2" s="61">
        <v>45971</v>
      </c>
      <c r="DG2" s="61">
        <v>46001</v>
      </c>
      <c r="DH2" s="61">
        <v>46032</v>
      </c>
      <c r="DI2" s="61">
        <v>46063</v>
      </c>
      <c r="DJ2" s="61">
        <v>46091</v>
      </c>
      <c r="DK2" s="61">
        <v>46122</v>
      </c>
      <c r="DL2" s="61">
        <v>46152</v>
      </c>
      <c r="DM2" s="61">
        <v>46183</v>
      </c>
      <c r="DN2" s="61">
        <v>46213</v>
      </c>
      <c r="DO2" s="61">
        <v>46244</v>
      </c>
      <c r="DP2" s="61">
        <v>46275</v>
      </c>
      <c r="DQ2" s="61">
        <v>46305</v>
      </c>
      <c r="DR2" s="61">
        <v>46336</v>
      </c>
      <c r="DS2" s="61">
        <v>46366</v>
      </c>
      <c r="DT2" s="61">
        <v>46397</v>
      </c>
      <c r="DU2" s="61">
        <v>46428</v>
      </c>
      <c r="DV2" s="61">
        <v>46456</v>
      </c>
      <c r="DW2" s="61">
        <v>46487</v>
      </c>
      <c r="DX2" s="61">
        <v>46517</v>
      </c>
      <c r="DY2" s="61">
        <v>46548</v>
      </c>
      <c r="DZ2" s="61">
        <v>46578</v>
      </c>
      <c r="EA2" s="61">
        <v>46609</v>
      </c>
      <c r="EB2" s="61">
        <v>46640</v>
      </c>
      <c r="EC2" s="61">
        <v>46670</v>
      </c>
      <c r="ED2" s="61">
        <v>46701</v>
      </c>
      <c r="EE2" s="61">
        <v>46731</v>
      </c>
      <c r="EF2" s="61">
        <v>46762</v>
      </c>
      <c r="EG2" s="61">
        <v>46793</v>
      </c>
      <c r="EH2" s="61">
        <v>46822</v>
      </c>
      <c r="EI2" s="61">
        <v>46853</v>
      </c>
      <c r="EJ2" s="61">
        <v>46883</v>
      </c>
      <c r="EK2" s="61">
        <v>46914</v>
      </c>
      <c r="EL2" s="61">
        <v>46944</v>
      </c>
      <c r="EM2" s="61">
        <v>46975</v>
      </c>
      <c r="EN2" s="61">
        <v>47006</v>
      </c>
      <c r="EO2" s="61">
        <v>47036</v>
      </c>
      <c r="EP2" s="61">
        <v>47067</v>
      </c>
      <c r="EQ2" s="61">
        <v>47097</v>
      </c>
      <c r="ER2" s="61">
        <v>47128</v>
      </c>
      <c r="ES2" s="61">
        <v>47159</v>
      </c>
      <c r="ET2" s="61">
        <v>47187</v>
      </c>
      <c r="EU2" s="61">
        <v>47218</v>
      </c>
      <c r="EV2" s="61">
        <v>47248</v>
      </c>
      <c r="EW2" s="61">
        <v>47279</v>
      </c>
      <c r="EX2" s="61">
        <v>47309</v>
      </c>
      <c r="EY2" s="61">
        <v>47340</v>
      </c>
      <c r="EZ2" s="61">
        <v>47371</v>
      </c>
      <c r="FA2" s="61">
        <v>47401</v>
      </c>
      <c r="FB2" s="61">
        <v>47432</v>
      </c>
      <c r="FC2" s="61">
        <v>47462</v>
      </c>
      <c r="FD2" s="61">
        <v>47493</v>
      </c>
      <c r="FE2" s="61">
        <v>47524</v>
      </c>
      <c r="FF2" s="61">
        <v>47552</v>
      </c>
      <c r="FG2" s="61">
        <v>47583</v>
      </c>
      <c r="FH2" s="61">
        <v>47613</v>
      </c>
      <c r="FI2" s="61">
        <v>47644</v>
      </c>
      <c r="FJ2" s="61">
        <v>47674</v>
      </c>
      <c r="FK2" s="61">
        <v>47705</v>
      </c>
      <c r="FL2" s="61">
        <v>47736</v>
      </c>
      <c r="FM2" s="61">
        <v>47766</v>
      </c>
      <c r="FN2" s="61">
        <v>47797</v>
      </c>
      <c r="FO2" s="61">
        <v>47827</v>
      </c>
      <c r="FP2" s="61">
        <v>47858</v>
      </c>
      <c r="FQ2" s="61">
        <v>47889</v>
      </c>
      <c r="FR2" s="61">
        <v>47917</v>
      </c>
      <c r="FS2" s="61">
        <v>47948</v>
      </c>
      <c r="FT2" s="61">
        <v>47978</v>
      </c>
      <c r="FU2" s="61">
        <v>48009</v>
      </c>
      <c r="FV2" s="61">
        <v>48039</v>
      </c>
      <c r="FW2" s="61">
        <v>48070</v>
      </c>
      <c r="FX2" s="61">
        <v>48101</v>
      </c>
      <c r="FY2" s="61">
        <v>48131</v>
      </c>
      <c r="FZ2" s="61">
        <v>48162</v>
      </c>
      <c r="GA2" s="61">
        <v>48192</v>
      </c>
      <c r="GB2" s="61">
        <v>48223</v>
      </c>
      <c r="GC2" s="61">
        <v>48254</v>
      </c>
      <c r="GD2" s="61">
        <v>48283</v>
      </c>
      <c r="GE2" s="61">
        <v>48314</v>
      </c>
      <c r="GF2" s="61">
        <v>48344</v>
      </c>
      <c r="GG2" s="61">
        <v>48375</v>
      </c>
      <c r="GH2" s="61">
        <v>48405</v>
      </c>
      <c r="GI2" s="61">
        <v>48436</v>
      </c>
      <c r="GJ2" s="61">
        <v>48467</v>
      </c>
      <c r="GK2" s="61">
        <v>48497</v>
      </c>
      <c r="GL2" s="61">
        <v>48528</v>
      </c>
      <c r="GM2" s="61">
        <v>48558</v>
      </c>
      <c r="GN2" s="61">
        <v>48589</v>
      </c>
      <c r="GO2" s="61">
        <v>48620</v>
      </c>
      <c r="GP2" s="61">
        <v>48648</v>
      </c>
      <c r="GQ2" s="61">
        <v>48679</v>
      </c>
      <c r="GR2" s="61">
        <v>48709</v>
      </c>
      <c r="GS2" s="61">
        <v>48740</v>
      </c>
      <c r="GT2" s="61">
        <v>48770</v>
      </c>
      <c r="GU2" s="61">
        <v>48801</v>
      </c>
      <c r="GV2" s="61">
        <v>48832</v>
      </c>
      <c r="GW2" s="61">
        <v>48862</v>
      </c>
      <c r="GX2" s="61">
        <v>48893</v>
      </c>
      <c r="GY2" s="61">
        <v>48923</v>
      </c>
      <c r="GZ2" s="61">
        <v>48954</v>
      </c>
      <c r="HA2" s="61">
        <v>48985</v>
      </c>
      <c r="HB2" s="61">
        <v>49013</v>
      </c>
      <c r="HC2" s="61">
        <v>49044</v>
      </c>
      <c r="HD2" s="61">
        <v>49074</v>
      </c>
      <c r="HE2" s="61">
        <v>49105</v>
      </c>
      <c r="HF2" s="61">
        <v>49135</v>
      </c>
      <c r="HG2" s="61">
        <v>49166</v>
      </c>
      <c r="HH2" s="61">
        <v>49197</v>
      </c>
      <c r="HI2" s="61">
        <v>49227</v>
      </c>
      <c r="HJ2" s="61">
        <v>49258</v>
      </c>
      <c r="HK2" s="61">
        <v>49288</v>
      </c>
      <c r="HL2" s="61">
        <v>49319</v>
      </c>
      <c r="HM2" s="61">
        <v>49350</v>
      </c>
      <c r="HN2" s="61">
        <v>49378</v>
      </c>
      <c r="HO2" s="61">
        <v>49409</v>
      </c>
      <c r="HP2" s="61">
        <v>49439</v>
      </c>
      <c r="HQ2" s="61">
        <v>49470</v>
      </c>
      <c r="HR2" s="61">
        <v>49500</v>
      </c>
      <c r="HS2" s="61">
        <v>49531</v>
      </c>
      <c r="HT2" s="61">
        <v>49562</v>
      </c>
      <c r="HU2" s="61">
        <v>49592</v>
      </c>
      <c r="HV2" s="61">
        <v>49623</v>
      </c>
      <c r="HW2" s="61">
        <v>49653</v>
      </c>
      <c r="HX2" s="61">
        <v>49684</v>
      </c>
      <c r="HY2" s="61">
        <v>49715</v>
      </c>
      <c r="HZ2" s="61">
        <v>49744</v>
      </c>
      <c r="IA2" s="61">
        <v>49775</v>
      </c>
      <c r="IB2" s="61">
        <v>49805</v>
      </c>
      <c r="IC2" s="61">
        <v>49836</v>
      </c>
      <c r="ID2" s="61">
        <v>49866</v>
      </c>
      <c r="IE2" s="61">
        <v>49897</v>
      </c>
      <c r="IF2" s="61">
        <v>49928</v>
      </c>
      <c r="IG2" s="61">
        <v>49958</v>
      </c>
      <c r="IH2" s="61">
        <v>49989</v>
      </c>
      <c r="II2" s="61">
        <v>50019</v>
      </c>
      <c r="IJ2" s="61">
        <v>50050</v>
      </c>
      <c r="IK2" s="61">
        <v>50081</v>
      </c>
      <c r="IL2" s="61">
        <v>50109</v>
      </c>
      <c r="IM2" s="61">
        <v>50140</v>
      </c>
      <c r="IN2" s="61">
        <v>50170</v>
      </c>
      <c r="IO2" s="48"/>
      <c r="IP2" s="48"/>
      <c r="IQ2" s="48"/>
    </row>
    <row r="3" spans="1:251">
      <c r="A3" s="49">
        <v>1</v>
      </c>
      <c r="B3" s="32" t="s">
        <v>20</v>
      </c>
      <c r="C3" s="35">
        <v>128000000</v>
      </c>
      <c r="D3" s="51">
        <v>0.05</v>
      </c>
      <c r="E3" s="37">
        <v>222</v>
      </c>
      <c r="F3" s="35">
        <v>884898</v>
      </c>
      <c r="G3" s="35">
        <v>115200000</v>
      </c>
      <c r="H3" s="38" t="s">
        <v>31</v>
      </c>
      <c r="I3" s="9">
        <f>IF(I$1&gt;$E3,0,ROUND((PPMT(0.5%/12,I$1,$E3,-$G3,0,0)),0))</f>
        <v>495397</v>
      </c>
      <c r="J3" s="9">
        <f t="shared" ref="J3:BU6" si="0">IF(J$1&gt;$E3,0,ROUND((PPMT(0.5%/12,J$1,$E3,-$G3,0,0)),0))</f>
        <v>495603</v>
      </c>
      <c r="K3" s="9">
        <f t="shared" si="0"/>
        <v>495810</v>
      </c>
      <c r="L3" s="9">
        <f t="shared" si="0"/>
        <v>496016</v>
      </c>
      <c r="M3" s="9">
        <f t="shared" si="0"/>
        <v>496223</v>
      </c>
      <c r="N3" s="9">
        <f t="shared" si="0"/>
        <v>496430</v>
      </c>
      <c r="O3" s="9">
        <f t="shared" si="0"/>
        <v>496637</v>
      </c>
      <c r="P3" s="9">
        <f t="shared" si="0"/>
        <v>496844</v>
      </c>
      <c r="Q3" s="9">
        <f t="shared" si="0"/>
        <v>497051</v>
      </c>
      <c r="R3" s="9">
        <f t="shared" si="0"/>
        <v>497258</v>
      </c>
      <c r="S3" s="9">
        <f t="shared" si="0"/>
        <v>497465</v>
      </c>
      <c r="T3" s="9">
        <f t="shared" si="0"/>
        <v>497672</v>
      </c>
      <c r="U3" s="9">
        <f t="shared" si="0"/>
        <v>497880</v>
      </c>
      <c r="V3" s="9">
        <f t="shared" si="0"/>
        <v>498087</v>
      </c>
      <c r="W3" s="9">
        <f t="shared" si="0"/>
        <v>498295</v>
      </c>
      <c r="X3" s="9">
        <f t="shared" si="0"/>
        <v>498502</v>
      </c>
      <c r="Y3" s="9">
        <f t="shared" si="0"/>
        <v>498710</v>
      </c>
      <c r="Z3" s="9">
        <f t="shared" si="0"/>
        <v>498918</v>
      </c>
      <c r="AA3" s="9">
        <f t="shared" si="0"/>
        <v>499126</v>
      </c>
      <c r="AB3" s="9">
        <f t="shared" si="0"/>
        <v>499334</v>
      </c>
      <c r="AC3" s="9">
        <f t="shared" si="0"/>
        <v>499542</v>
      </c>
      <c r="AD3" s="9">
        <f t="shared" si="0"/>
        <v>499750</v>
      </c>
      <c r="AE3" s="9">
        <f t="shared" si="0"/>
        <v>499958</v>
      </c>
      <c r="AF3" s="9">
        <f t="shared" si="0"/>
        <v>500166</v>
      </c>
      <c r="AG3" s="9">
        <f t="shared" si="0"/>
        <v>500375</v>
      </c>
      <c r="AH3" s="9">
        <f t="shared" si="0"/>
        <v>500583</v>
      </c>
      <c r="AI3" s="9">
        <f t="shared" si="0"/>
        <v>500792</v>
      </c>
      <c r="AJ3" s="9">
        <f t="shared" si="0"/>
        <v>501000</v>
      </c>
      <c r="AK3" s="9">
        <f t="shared" si="0"/>
        <v>501209</v>
      </c>
      <c r="AL3" s="9">
        <f t="shared" si="0"/>
        <v>501418</v>
      </c>
      <c r="AM3" s="9">
        <f t="shared" si="0"/>
        <v>501627</v>
      </c>
      <c r="AN3" s="9">
        <f t="shared" si="0"/>
        <v>501836</v>
      </c>
      <c r="AO3" s="9">
        <f t="shared" si="0"/>
        <v>502045</v>
      </c>
      <c r="AP3" s="9">
        <f t="shared" si="0"/>
        <v>502254</v>
      </c>
      <c r="AQ3" s="9">
        <f t="shared" si="0"/>
        <v>502463</v>
      </c>
      <c r="AR3" s="9">
        <f t="shared" si="0"/>
        <v>502673</v>
      </c>
      <c r="AS3" s="9">
        <f t="shared" si="0"/>
        <v>502882</v>
      </c>
      <c r="AT3" s="9">
        <f t="shared" si="0"/>
        <v>503092</v>
      </c>
      <c r="AU3" s="9">
        <f t="shared" si="0"/>
        <v>503301</v>
      </c>
      <c r="AV3" s="9">
        <f t="shared" si="0"/>
        <v>503511</v>
      </c>
      <c r="AW3" s="9">
        <f t="shared" si="0"/>
        <v>503721</v>
      </c>
      <c r="AX3" s="9">
        <f t="shared" si="0"/>
        <v>503931</v>
      </c>
      <c r="AY3" s="9">
        <f t="shared" si="0"/>
        <v>504141</v>
      </c>
      <c r="AZ3" s="9">
        <f t="shared" si="0"/>
        <v>504351</v>
      </c>
      <c r="BA3" s="9">
        <f t="shared" si="0"/>
        <v>504561</v>
      </c>
      <c r="BB3" s="9">
        <f t="shared" si="0"/>
        <v>504771</v>
      </c>
      <c r="BC3" s="9">
        <f t="shared" si="0"/>
        <v>504982</v>
      </c>
      <c r="BD3" s="9">
        <f t="shared" si="0"/>
        <v>505192</v>
      </c>
      <c r="BE3" s="9">
        <f t="shared" si="0"/>
        <v>505402</v>
      </c>
      <c r="BF3" s="9">
        <f t="shared" si="0"/>
        <v>505613</v>
      </c>
      <c r="BG3" s="9">
        <f t="shared" si="0"/>
        <v>505824</v>
      </c>
      <c r="BH3" s="9">
        <f t="shared" si="0"/>
        <v>506034</v>
      </c>
      <c r="BI3" s="9">
        <f t="shared" si="0"/>
        <v>506245</v>
      </c>
      <c r="BJ3" s="9">
        <f t="shared" si="0"/>
        <v>506456</v>
      </c>
      <c r="BK3" s="9">
        <f t="shared" si="0"/>
        <v>506667</v>
      </c>
      <c r="BL3" s="9">
        <f t="shared" si="0"/>
        <v>506878</v>
      </c>
      <c r="BM3" s="9">
        <f t="shared" si="0"/>
        <v>507090</v>
      </c>
      <c r="BN3" s="9">
        <f t="shared" si="0"/>
        <v>507301</v>
      </c>
      <c r="BO3" s="9">
        <f t="shared" si="0"/>
        <v>507512</v>
      </c>
      <c r="BP3" s="9">
        <f t="shared" si="0"/>
        <v>507724</v>
      </c>
      <c r="BQ3" s="9">
        <f t="shared" si="0"/>
        <v>507935</v>
      </c>
      <c r="BR3" s="9">
        <f t="shared" si="0"/>
        <v>508147</v>
      </c>
      <c r="BS3" s="9">
        <f t="shared" si="0"/>
        <v>508359</v>
      </c>
      <c r="BT3" s="9">
        <f t="shared" si="0"/>
        <v>508570</v>
      </c>
      <c r="BU3" s="9">
        <f t="shared" si="0"/>
        <v>508782</v>
      </c>
      <c r="BV3" s="9">
        <f t="shared" ref="BV3:EG6" si="1">IF(BV$1&gt;$E3,0,ROUND((PPMT(0.5%/12,BV$1,$E3,-$G3,0,0)),0))</f>
        <v>508994</v>
      </c>
      <c r="BW3" s="9">
        <f t="shared" si="1"/>
        <v>509206</v>
      </c>
      <c r="BX3" s="9">
        <f t="shared" si="1"/>
        <v>509419</v>
      </c>
      <c r="BY3" s="9">
        <f t="shared" si="1"/>
        <v>509631</v>
      </c>
      <c r="BZ3" s="9">
        <f t="shared" si="1"/>
        <v>509843</v>
      </c>
      <c r="CA3" s="9">
        <f t="shared" si="1"/>
        <v>510056</v>
      </c>
      <c r="CB3" s="9">
        <f t="shared" si="1"/>
        <v>510268</v>
      </c>
      <c r="CC3" s="9">
        <f t="shared" si="1"/>
        <v>510481</v>
      </c>
      <c r="CD3" s="9">
        <f t="shared" si="1"/>
        <v>510693</v>
      </c>
      <c r="CE3" s="9">
        <f t="shared" si="1"/>
        <v>510906</v>
      </c>
      <c r="CF3" s="9">
        <f t="shared" si="1"/>
        <v>511119</v>
      </c>
      <c r="CG3" s="9">
        <f t="shared" si="1"/>
        <v>511332</v>
      </c>
      <c r="CH3" s="9">
        <f t="shared" si="1"/>
        <v>511545</v>
      </c>
      <c r="CI3" s="9">
        <f t="shared" si="1"/>
        <v>511758</v>
      </c>
      <c r="CJ3" s="9">
        <f t="shared" si="1"/>
        <v>511972</v>
      </c>
      <c r="CK3" s="9">
        <f t="shared" si="1"/>
        <v>512185</v>
      </c>
      <c r="CL3" s="9">
        <f t="shared" si="1"/>
        <v>512398</v>
      </c>
      <c r="CM3" s="9">
        <f t="shared" si="1"/>
        <v>512612</v>
      </c>
      <c r="CN3" s="9">
        <f t="shared" si="1"/>
        <v>512825</v>
      </c>
      <c r="CO3" s="9">
        <f t="shared" si="1"/>
        <v>513039</v>
      </c>
      <c r="CP3" s="9">
        <f t="shared" si="1"/>
        <v>513253</v>
      </c>
      <c r="CQ3" s="9">
        <f t="shared" si="1"/>
        <v>513467</v>
      </c>
      <c r="CR3" s="9">
        <f t="shared" si="1"/>
        <v>513681</v>
      </c>
      <c r="CS3" s="9">
        <f t="shared" si="1"/>
        <v>513895</v>
      </c>
      <c r="CT3" s="9">
        <f t="shared" si="1"/>
        <v>514109</v>
      </c>
      <c r="CU3" s="9">
        <f t="shared" si="1"/>
        <v>514323</v>
      </c>
      <c r="CV3" s="9">
        <f t="shared" si="1"/>
        <v>514537</v>
      </c>
      <c r="CW3" s="9">
        <f t="shared" si="1"/>
        <v>514752</v>
      </c>
      <c r="CX3" s="9">
        <f t="shared" si="1"/>
        <v>514966</v>
      </c>
      <c r="CY3" s="9">
        <f t="shared" si="1"/>
        <v>515181</v>
      </c>
      <c r="CZ3" s="9">
        <f t="shared" si="1"/>
        <v>515395</v>
      </c>
      <c r="DA3" s="9">
        <f t="shared" si="1"/>
        <v>515610</v>
      </c>
      <c r="DB3" s="9">
        <f t="shared" si="1"/>
        <v>515825</v>
      </c>
      <c r="DC3" s="9">
        <f t="shared" si="1"/>
        <v>516040</v>
      </c>
      <c r="DD3" s="9">
        <f t="shared" si="1"/>
        <v>516255</v>
      </c>
      <c r="DE3" s="9">
        <f t="shared" si="1"/>
        <v>516470</v>
      </c>
      <c r="DF3" s="9">
        <f t="shared" si="1"/>
        <v>516685</v>
      </c>
      <c r="DG3" s="9">
        <f t="shared" si="1"/>
        <v>516900</v>
      </c>
      <c r="DH3" s="9">
        <f t="shared" si="1"/>
        <v>517116</v>
      </c>
      <c r="DI3" s="9">
        <f t="shared" si="1"/>
        <v>517331</v>
      </c>
      <c r="DJ3" s="9">
        <f t="shared" si="1"/>
        <v>517547</v>
      </c>
      <c r="DK3" s="9">
        <f t="shared" si="1"/>
        <v>517763</v>
      </c>
      <c r="DL3" s="9">
        <f t="shared" si="1"/>
        <v>517978</v>
      </c>
      <c r="DM3" s="9">
        <f t="shared" si="1"/>
        <v>518194</v>
      </c>
      <c r="DN3" s="9">
        <f t="shared" si="1"/>
        <v>518410</v>
      </c>
      <c r="DO3" s="9">
        <f t="shared" si="1"/>
        <v>518626</v>
      </c>
      <c r="DP3" s="9">
        <f t="shared" si="1"/>
        <v>518842</v>
      </c>
      <c r="DQ3" s="9">
        <f t="shared" si="1"/>
        <v>519058</v>
      </c>
      <c r="DR3" s="9">
        <f t="shared" si="1"/>
        <v>519275</v>
      </c>
      <c r="DS3" s="9">
        <f t="shared" si="1"/>
        <v>519491</v>
      </c>
      <c r="DT3" s="9">
        <f t="shared" si="1"/>
        <v>519707</v>
      </c>
      <c r="DU3" s="9">
        <f t="shared" si="1"/>
        <v>519924</v>
      </c>
      <c r="DV3" s="9">
        <f t="shared" si="1"/>
        <v>520141</v>
      </c>
      <c r="DW3" s="9">
        <f t="shared" si="1"/>
        <v>520357</v>
      </c>
      <c r="DX3" s="9">
        <f t="shared" si="1"/>
        <v>520574</v>
      </c>
      <c r="DY3" s="9">
        <f t="shared" si="1"/>
        <v>520791</v>
      </c>
      <c r="DZ3" s="9">
        <f t="shared" si="1"/>
        <v>521008</v>
      </c>
      <c r="EA3" s="9">
        <f t="shared" si="1"/>
        <v>521225</v>
      </c>
      <c r="EB3" s="9">
        <f t="shared" si="1"/>
        <v>521442</v>
      </c>
      <c r="EC3" s="9">
        <f t="shared" si="1"/>
        <v>521660</v>
      </c>
      <c r="ED3" s="9">
        <f t="shared" si="1"/>
        <v>521877</v>
      </c>
      <c r="EE3" s="9">
        <f t="shared" si="1"/>
        <v>522094</v>
      </c>
      <c r="EF3" s="9">
        <f t="shared" si="1"/>
        <v>522312</v>
      </c>
      <c r="EG3" s="9">
        <f t="shared" si="1"/>
        <v>522530</v>
      </c>
      <c r="EH3" s="9">
        <f t="shared" ref="EH3:GS6" si="2">IF(EH$1&gt;$E3,0,ROUND((PPMT(0.5%/12,EH$1,$E3,-$G3,0,0)),0))</f>
        <v>522747</v>
      </c>
      <c r="EI3" s="9">
        <f t="shared" si="2"/>
        <v>522965</v>
      </c>
      <c r="EJ3" s="9">
        <f t="shared" si="2"/>
        <v>523183</v>
      </c>
      <c r="EK3" s="9">
        <f t="shared" si="2"/>
        <v>523401</v>
      </c>
      <c r="EL3" s="9">
        <f t="shared" si="2"/>
        <v>523619</v>
      </c>
      <c r="EM3" s="9">
        <f t="shared" si="2"/>
        <v>523837</v>
      </c>
      <c r="EN3" s="9">
        <f t="shared" si="2"/>
        <v>524055</v>
      </c>
      <c r="EO3" s="9">
        <f t="shared" si="2"/>
        <v>524274</v>
      </c>
      <c r="EP3" s="9">
        <f t="shared" si="2"/>
        <v>524492</v>
      </c>
      <c r="EQ3" s="9">
        <f t="shared" si="2"/>
        <v>524711</v>
      </c>
      <c r="ER3" s="9">
        <f t="shared" si="2"/>
        <v>524929</v>
      </c>
      <c r="ES3" s="9">
        <f t="shared" si="2"/>
        <v>525148</v>
      </c>
      <c r="ET3" s="9">
        <f t="shared" si="2"/>
        <v>525367</v>
      </c>
      <c r="EU3" s="9">
        <f t="shared" si="2"/>
        <v>525586</v>
      </c>
      <c r="EV3" s="9">
        <f t="shared" si="2"/>
        <v>525805</v>
      </c>
      <c r="EW3" s="9">
        <f t="shared" si="2"/>
        <v>526024</v>
      </c>
      <c r="EX3" s="9">
        <f t="shared" si="2"/>
        <v>526243</v>
      </c>
      <c r="EY3" s="9">
        <f t="shared" si="2"/>
        <v>526462</v>
      </c>
      <c r="EZ3" s="9">
        <f t="shared" si="2"/>
        <v>526682</v>
      </c>
      <c r="FA3" s="9">
        <f t="shared" si="2"/>
        <v>526901</v>
      </c>
      <c r="FB3" s="9">
        <f t="shared" si="2"/>
        <v>527121</v>
      </c>
      <c r="FC3" s="9">
        <f t="shared" si="2"/>
        <v>527340</v>
      </c>
      <c r="FD3" s="9">
        <f t="shared" si="2"/>
        <v>527560</v>
      </c>
      <c r="FE3" s="9">
        <f t="shared" si="2"/>
        <v>527780</v>
      </c>
      <c r="FF3" s="9">
        <f t="shared" si="2"/>
        <v>528000</v>
      </c>
      <c r="FG3" s="9">
        <f t="shared" si="2"/>
        <v>528220</v>
      </c>
      <c r="FH3" s="9">
        <f t="shared" si="2"/>
        <v>528440</v>
      </c>
      <c r="FI3" s="9">
        <f t="shared" si="2"/>
        <v>528660</v>
      </c>
      <c r="FJ3" s="9">
        <f t="shared" si="2"/>
        <v>528880</v>
      </c>
      <c r="FK3" s="9">
        <f t="shared" si="2"/>
        <v>529101</v>
      </c>
      <c r="FL3" s="9">
        <f t="shared" si="2"/>
        <v>529321</v>
      </c>
      <c r="FM3" s="9">
        <f t="shared" si="2"/>
        <v>529542</v>
      </c>
      <c r="FN3" s="9">
        <f t="shared" si="2"/>
        <v>529762</v>
      </c>
      <c r="FO3" s="9">
        <f t="shared" si="2"/>
        <v>529983</v>
      </c>
      <c r="FP3" s="9">
        <f t="shared" si="2"/>
        <v>530204</v>
      </c>
      <c r="FQ3" s="9">
        <f t="shared" si="2"/>
        <v>530425</v>
      </c>
      <c r="FR3" s="9">
        <f t="shared" si="2"/>
        <v>530646</v>
      </c>
      <c r="FS3" s="9">
        <f t="shared" si="2"/>
        <v>530867</v>
      </c>
      <c r="FT3" s="9">
        <f t="shared" si="2"/>
        <v>531088</v>
      </c>
      <c r="FU3" s="9">
        <f t="shared" si="2"/>
        <v>531309</v>
      </c>
      <c r="FV3" s="9">
        <f t="shared" si="2"/>
        <v>531531</v>
      </c>
      <c r="FW3" s="9">
        <f t="shared" si="2"/>
        <v>531752</v>
      </c>
      <c r="FX3" s="9">
        <f t="shared" si="2"/>
        <v>531974</v>
      </c>
      <c r="FY3" s="9">
        <f t="shared" si="2"/>
        <v>532196</v>
      </c>
      <c r="FZ3" s="9">
        <f t="shared" si="2"/>
        <v>532417</v>
      </c>
      <c r="GA3" s="9">
        <f t="shared" si="2"/>
        <v>532639</v>
      </c>
      <c r="GB3" s="9">
        <f t="shared" si="2"/>
        <v>532861</v>
      </c>
      <c r="GC3" s="9">
        <f t="shared" si="2"/>
        <v>533083</v>
      </c>
      <c r="GD3" s="9">
        <f t="shared" si="2"/>
        <v>533305</v>
      </c>
      <c r="GE3" s="9">
        <f t="shared" si="2"/>
        <v>533527</v>
      </c>
      <c r="GF3" s="9">
        <f t="shared" si="2"/>
        <v>533750</v>
      </c>
      <c r="GG3" s="9">
        <f t="shared" si="2"/>
        <v>533972</v>
      </c>
      <c r="GH3" s="9">
        <f t="shared" si="2"/>
        <v>534195</v>
      </c>
      <c r="GI3" s="9">
        <f t="shared" si="2"/>
        <v>534417</v>
      </c>
      <c r="GJ3" s="9">
        <f t="shared" si="2"/>
        <v>534640</v>
      </c>
      <c r="GK3" s="9">
        <f t="shared" si="2"/>
        <v>534863</v>
      </c>
      <c r="GL3" s="9">
        <f t="shared" si="2"/>
        <v>535085</v>
      </c>
      <c r="GM3" s="9">
        <f t="shared" si="2"/>
        <v>535308</v>
      </c>
      <c r="GN3" s="9">
        <f t="shared" si="2"/>
        <v>535531</v>
      </c>
      <c r="GO3" s="9">
        <f t="shared" si="2"/>
        <v>535755</v>
      </c>
      <c r="GP3" s="9">
        <f t="shared" si="2"/>
        <v>535978</v>
      </c>
      <c r="GQ3" s="9">
        <f t="shared" si="2"/>
        <v>536201</v>
      </c>
      <c r="GR3" s="9">
        <f t="shared" si="2"/>
        <v>536425</v>
      </c>
      <c r="GS3" s="9">
        <f t="shared" si="2"/>
        <v>536648</v>
      </c>
      <c r="GT3" s="9">
        <f t="shared" ref="GT3:IN8" si="3">IF(GT$1&gt;$E3,0,ROUND((PPMT(0.5%/12,GT$1,$E3,-$G3,0,0)),0))</f>
        <v>536872</v>
      </c>
      <c r="GU3" s="9">
        <f t="shared" si="3"/>
        <v>537095</v>
      </c>
      <c r="GV3" s="9">
        <f t="shared" si="3"/>
        <v>537319</v>
      </c>
      <c r="GW3" s="9">
        <f t="shared" si="3"/>
        <v>537543</v>
      </c>
      <c r="GX3" s="9">
        <f t="shared" si="3"/>
        <v>537767</v>
      </c>
      <c r="GY3" s="9">
        <f t="shared" si="3"/>
        <v>537991</v>
      </c>
      <c r="GZ3" s="9">
        <f t="shared" si="3"/>
        <v>538215</v>
      </c>
      <c r="HA3" s="9">
        <f t="shared" si="3"/>
        <v>538440</v>
      </c>
      <c r="HB3" s="9">
        <f t="shared" si="3"/>
        <v>538664</v>
      </c>
      <c r="HC3" s="9">
        <f t="shared" si="3"/>
        <v>538888</v>
      </c>
      <c r="HD3" s="9">
        <f t="shared" si="3"/>
        <v>539113</v>
      </c>
      <c r="HE3" s="9">
        <f t="shared" si="3"/>
        <v>539338</v>
      </c>
      <c r="HF3" s="9">
        <f t="shared" si="3"/>
        <v>539562</v>
      </c>
      <c r="HG3" s="9">
        <f t="shared" si="3"/>
        <v>539787</v>
      </c>
      <c r="HH3" s="9">
        <f t="shared" si="3"/>
        <v>540012</v>
      </c>
      <c r="HI3" s="9">
        <f t="shared" si="3"/>
        <v>540237</v>
      </c>
      <c r="HJ3" s="9">
        <f t="shared" si="3"/>
        <v>540462</v>
      </c>
      <c r="HK3" s="9">
        <f t="shared" si="3"/>
        <v>540687</v>
      </c>
      <c r="HL3" s="9">
        <f t="shared" si="3"/>
        <v>540913</v>
      </c>
      <c r="HM3" s="9">
        <f t="shared" si="3"/>
        <v>541138</v>
      </c>
      <c r="HN3" s="9">
        <f t="shared" si="3"/>
        <v>541363</v>
      </c>
      <c r="HO3" s="9">
        <f t="shared" si="3"/>
        <v>541589</v>
      </c>
      <c r="HP3" s="9">
        <f t="shared" si="3"/>
        <v>541815</v>
      </c>
      <c r="HQ3" s="9">
        <f t="shared" si="3"/>
        <v>542040</v>
      </c>
      <c r="HR3" s="9">
        <f t="shared" si="3"/>
        <v>542266</v>
      </c>
      <c r="HS3" s="9">
        <f t="shared" si="3"/>
        <v>542492</v>
      </c>
      <c r="HT3" s="9">
        <f t="shared" si="3"/>
        <v>542718</v>
      </c>
      <c r="HU3" s="9">
        <f t="shared" si="3"/>
        <v>542944</v>
      </c>
      <c r="HV3" s="9">
        <f>IF(HV$1&gt;$E3,0,ROUND((PPMT(0.5%/12,HV$1,$E3,-$G3,0,0)),0))+3</f>
        <v>543174</v>
      </c>
      <c r="HW3" s="9">
        <f t="shared" si="3"/>
        <v>0</v>
      </c>
      <c r="HX3" s="9">
        <f t="shared" si="3"/>
        <v>0</v>
      </c>
      <c r="HY3" s="9">
        <f t="shared" si="3"/>
        <v>0</v>
      </c>
      <c r="HZ3" s="9">
        <f t="shared" si="3"/>
        <v>0</v>
      </c>
      <c r="IA3" s="9">
        <f t="shared" si="3"/>
        <v>0</v>
      </c>
      <c r="IB3" s="9">
        <f t="shared" si="3"/>
        <v>0</v>
      </c>
      <c r="IC3" s="9">
        <f t="shared" si="3"/>
        <v>0</v>
      </c>
      <c r="ID3" s="9">
        <f t="shared" si="3"/>
        <v>0</v>
      </c>
      <c r="IE3" s="9">
        <f t="shared" si="3"/>
        <v>0</v>
      </c>
      <c r="IF3" s="9">
        <f t="shared" si="3"/>
        <v>0</v>
      </c>
      <c r="IG3" s="9">
        <f t="shared" si="3"/>
        <v>0</v>
      </c>
      <c r="IH3" s="9">
        <f t="shared" si="3"/>
        <v>0</v>
      </c>
      <c r="II3" s="9">
        <f t="shared" si="3"/>
        <v>0</v>
      </c>
      <c r="IJ3" s="9">
        <f t="shared" si="3"/>
        <v>0</v>
      </c>
      <c r="IK3" s="9">
        <f t="shared" si="3"/>
        <v>0</v>
      </c>
      <c r="IL3" s="9">
        <f t="shared" si="3"/>
        <v>0</v>
      </c>
      <c r="IM3" s="9">
        <f t="shared" si="3"/>
        <v>0</v>
      </c>
      <c r="IN3" s="9">
        <f t="shared" si="3"/>
        <v>0</v>
      </c>
      <c r="IO3" s="48"/>
      <c r="IP3" s="50">
        <f>SUM(I3:IN3)</f>
        <v>115200000</v>
      </c>
      <c r="IQ3" s="50">
        <f t="shared" ref="IQ3:IQ12" si="4">IP3-G3</f>
        <v>0</v>
      </c>
    </row>
    <row r="4" spans="1:251">
      <c r="A4" s="49">
        <v>2</v>
      </c>
      <c r="B4" s="32" t="s">
        <v>21</v>
      </c>
      <c r="C4" s="35">
        <v>121000000</v>
      </c>
      <c r="D4" s="51">
        <v>0.05</v>
      </c>
      <c r="E4" s="37">
        <v>180</v>
      </c>
      <c r="F4" s="35">
        <v>956860</v>
      </c>
      <c r="G4" s="35">
        <v>108900000</v>
      </c>
      <c r="H4" s="38" t="s">
        <v>31</v>
      </c>
      <c r="I4" s="9">
        <f t="shared" ref="I4:X12" si="5">IF(I$1&gt;$E4,0,ROUND((PPMT(0.5%/12,I$1,$E4,-$G4,0,0)),0))</f>
        <v>582722</v>
      </c>
      <c r="J4" s="9">
        <f t="shared" si="0"/>
        <v>582965</v>
      </c>
      <c r="K4" s="9">
        <f t="shared" si="0"/>
        <v>583208</v>
      </c>
      <c r="L4" s="9">
        <f t="shared" si="0"/>
        <v>583451</v>
      </c>
      <c r="M4" s="9">
        <f t="shared" si="0"/>
        <v>583694</v>
      </c>
      <c r="N4" s="9">
        <f t="shared" si="0"/>
        <v>583937</v>
      </c>
      <c r="O4" s="9">
        <f t="shared" si="0"/>
        <v>584180</v>
      </c>
      <c r="P4" s="9">
        <f t="shared" si="0"/>
        <v>584424</v>
      </c>
      <c r="Q4" s="9">
        <f t="shared" si="0"/>
        <v>584667</v>
      </c>
      <c r="R4" s="9">
        <f t="shared" si="0"/>
        <v>584911</v>
      </c>
      <c r="S4" s="9">
        <f t="shared" si="0"/>
        <v>585155</v>
      </c>
      <c r="T4" s="9">
        <f t="shared" si="0"/>
        <v>585398</v>
      </c>
      <c r="U4" s="9">
        <f t="shared" si="0"/>
        <v>585642</v>
      </c>
      <c r="V4" s="9">
        <f t="shared" si="0"/>
        <v>585886</v>
      </c>
      <c r="W4" s="9">
        <f t="shared" si="0"/>
        <v>586130</v>
      </c>
      <c r="X4" s="9">
        <f t="shared" si="0"/>
        <v>586375</v>
      </c>
      <c r="Y4" s="9">
        <f t="shared" si="0"/>
        <v>586619</v>
      </c>
      <c r="Z4" s="9">
        <f t="shared" si="0"/>
        <v>586863</v>
      </c>
      <c r="AA4" s="9">
        <f t="shared" si="0"/>
        <v>587108</v>
      </c>
      <c r="AB4" s="9">
        <f t="shared" si="0"/>
        <v>587353</v>
      </c>
      <c r="AC4" s="9">
        <f t="shared" si="0"/>
        <v>587597</v>
      </c>
      <c r="AD4" s="9">
        <f t="shared" si="0"/>
        <v>587842</v>
      </c>
      <c r="AE4" s="9">
        <f t="shared" si="0"/>
        <v>588087</v>
      </c>
      <c r="AF4" s="9">
        <f t="shared" si="0"/>
        <v>588332</v>
      </c>
      <c r="AG4" s="9">
        <f t="shared" si="0"/>
        <v>588577</v>
      </c>
      <c r="AH4" s="9">
        <f t="shared" si="0"/>
        <v>588823</v>
      </c>
      <c r="AI4" s="9">
        <f t="shared" si="0"/>
        <v>589068</v>
      </c>
      <c r="AJ4" s="9">
        <f t="shared" si="0"/>
        <v>589313</v>
      </c>
      <c r="AK4" s="9">
        <f t="shared" si="0"/>
        <v>589559</v>
      </c>
      <c r="AL4" s="9">
        <f t="shared" si="0"/>
        <v>589804</v>
      </c>
      <c r="AM4" s="9">
        <f t="shared" si="0"/>
        <v>590050</v>
      </c>
      <c r="AN4" s="9">
        <f t="shared" si="0"/>
        <v>590296</v>
      </c>
      <c r="AO4" s="9">
        <f t="shared" si="0"/>
        <v>590542</v>
      </c>
      <c r="AP4" s="9">
        <f t="shared" si="0"/>
        <v>590788</v>
      </c>
      <c r="AQ4" s="9">
        <f t="shared" si="0"/>
        <v>591034</v>
      </c>
      <c r="AR4" s="9">
        <f t="shared" si="0"/>
        <v>591281</v>
      </c>
      <c r="AS4" s="9">
        <f t="shared" si="0"/>
        <v>591527</v>
      </c>
      <c r="AT4" s="9">
        <f t="shared" si="0"/>
        <v>591773</v>
      </c>
      <c r="AU4" s="9">
        <f t="shared" si="0"/>
        <v>592020</v>
      </c>
      <c r="AV4" s="9">
        <f t="shared" si="0"/>
        <v>592267</v>
      </c>
      <c r="AW4" s="9">
        <f t="shared" si="0"/>
        <v>592513</v>
      </c>
      <c r="AX4" s="9">
        <f t="shared" si="0"/>
        <v>592760</v>
      </c>
      <c r="AY4" s="9">
        <f t="shared" si="0"/>
        <v>593007</v>
      </c>
      <c r="AZ4" s="9">
        <f t="shared" si="0"/>
        <v>593254</v>
      </c>
      <c r="BA4" s="9">
        <f t="shared" si="0"/>
        <v>593502</v>
      </c>
      <c r="BB4" s="9">
        <f t="shared" si="0"/>
        <v>593749</v>
      </c>
      <c r="BC4" s="9">
        <f t="shared" si="0"/>
        <v>593996</v>
      </c>
      <c r="BD4" s="9">
        <f t="shared" si="0"/>
        <v>594244</v>
      </c>
      <c r="BE4" s="9">
        <f t="shared" si="0"/>
        <v>594491</v>
      </c>
      <c r="BF4" s="9">
        <f t="shared" si="0"/>
        <v>594739</v>
      </c>
      <c r="BG4" s="9">
        <f t="shared" si="0"/>
        <v>594987</v>
      </c>
      <c r="BH4" s="9">
        <f t="shared" si="0"/>
        <v>595235</v>
      </c>
      <c r="BI4" s="9">
        <f t="shared" si="0"/>
        <v>595483</v>
      </c>
      <c r="BJ4" s="9">
        <f t="shared" si="0"/>
        <v>595731</v>
      </c>
      <c r="BK4" s="9">
        <f t="shared" si="0"/>
        <v>595979</v>
      </c>
      <c r="BL4" s="9">
        <f t="shared" si="0"/>
        <v>596227</v>
      </c>
      <c r="BM4" s="9">
        <f t="shared" si="0"/>
        <v>596476</v>
      </c>
      <c r="BN4" s="9">
        <f t="shared" si="0"/>
        <v>596724</v>
      </c>
      <c r="BO4" s="9">
        <f t="shared" si="0"/>
        <v>596973</v>
      </c>
      <c r="BP4" s="9">
        <f t="shared" si="0"/>
        <v>597222</v>
      </c>
      <c r="BQ4" s="9">
        <f t="shared" si="0"/>
        <v>597471</v>
      </c>
      <c r="BR4" s="9">
        <f t="shared" si="0"/>
        <v>597720</v>
      </c>
      <c r="BS4" s="9">
        <f t="shared" si="0"/>
        <v>597969</v>
      </c>
      <c r="BT4" s="9">
        <f t="shared" si="0"/>
        <v>598218</v>
      </c>
      <c r="BU4" s="9">
        <f t="shared" si="0"/>
        <v>598467</v>
      </c>
      <c r="BV4" s="9">
        <f t="shared" si="1"/>
        <v>598716</v>
      </c>
      <c r="BW4" s="9">
        <f t="shared" si="1"/>
        <v>598966</v>
      </c>
      <c r="BX4" s="9">
        <f t="shared" si="1"/>
        <v>599215</v>
      </c>
      <c r="BY4" s="9">
        <f t="shared" si="1"/>
        <v>599465</v>
      </c>
      <c r="BZ4" s="9">
        <f t="shared" si="1"/>
        <v>599715</v>
      </c>
      <c r="CA4" s="9">
        <f t="shared" si="1"/>
        <v>599965</v>
      </c>
      <c r="CB4" s="9">
        <f t="shared" si="1"/>
        <v>600215</v>
      </c>
      <c r="CC4" s="9">
        <f t="shared" si="1"/>
        <v>600465</v>
      </c>
      <c r="CD4" s="9">
        <f t="shared" si="1"/>
        <v>600715</v>
      </c>
      <c r="CE4" s="9">
        <f t="shared" si="1"/>
        <v>600965</v>
      </c>
      <c r="CF4" s="9">
        <f t="shared" si="1"/>
        <v>601216</v>
      </c>
      <c r="CG4" s="9">
        <f t="shared" si="1"/>
        <v>601466</v>
      </c>
      <c r="CH4" s="9">
        <f t="shared" si="1"/>
        <v>601717</v>
      </c>
      <c r="CI4" s="9">
        <f t="shared" si="1"/>
        <v>601968</v>
      </c>
      <c r="CJ4" s="9">
        <f t="shared" si="1"/>
        <v>602218</v>
      </c>
      <c r="CK4" s="9">
        <f t="shared" si="1"/>
        <v>602469</v>
      </c>
      <c r="CL4" s="9">
        <f t="shared" si="1"/>
        <v>602720</v>
      </c>
      <c r="CM4" s="9">
        <f t="shared" si="1"/>
        <v>602971</v>
      </c>
      <c r="CN4" s="9">
        <f t="shared" si="1"/>
        <v>603223</v>
      </c>
      <c r="CO4" s="9">
        <f t="shared" si="1"/>
        <v>603474</v>
      </c>
      <c r="CP4" s="9">
        <f t="shared" si="1"/>
        <v>603725</v>
      </c>
      <c r="CQ4" s="9">
        <f t="shared" si="1"/>
        <v>603977</v>
      </c>
      <c r="CR4" s="9">
        <f t="shared" si="1"/>
        <v>604229</v>
      </c>
      <c r="CS4" s="9">
        <f t="shared" si="1"/>
        <v>604480</v>
      </c>
      <c r="CT4" s="9">
        <f t="shared" si="1"/>
        <v>604732</v>
      </c>
      <c r="CU4" s="9">
        <f t="shared" si="1"/>
        <v>604984</v>
      </c>
      <c r="CV4" s="9">
        <f t="shared" si="1"/>
        <v>605236</v>
      </c>
      <c r="CW4" s="9">
        <f t="shared" si="1"/>
        <v>605489</v>
      </c>
      <c r="CX4" s="9">
        <f t="shared" si="1"/>
        <v>605741</v>
      </c>
      <c r="CY4" s="9">
        <f t="shared" si="1"/>
        <v>605993</v>
      </c>
      <c r="CZ4" s="9">
        <f t="shared" si="1"/>
        <v>606246</v>
      </c>
      <c r="DA4" s="9">
        <f t="shared" si="1"/>
        <v>606498</v>
      </c>
      <c r="DB4" s="9">
        <f t="shared" si="1"/>
        <v>606751</v>
      </c>
      <c r="DC4" s="9">
        <f t="shared" si="1"/>
        <v>607004</v>
      </c>
      <c r="DD4" s="9">
        <f t="shared" si="1"/>
        <v>607257</v>
      </c>
      <c r="DE4" s="9">
        <f t="shared" si="1"/>
        <v>607510</v>
      </c>
      <c r="DF4" s="9">
        <f t="shared" si="1"/>
        <v>607763</v>
      </c>
      <c r="DG4" s="9">
        <f t="shared" si="1"/>
        <v>608016</v>
      </c>
      <c r="DH4" s="9">
        <f t="shared" si="1"/>
        <v>608269</v>
      </c>
      <c r="DI4" s="9">
        <f t="shared" si="1"/>
        <v>608523</v>
      </c>
      <c r="DJ4" s="9">
        <f t="shared" si="1"/>
        <v>608776</v>
      </c>
      <c r="DK4" s="9">
        <f t="shared" si="1"/>
        <v>609030</v>
      </c>
      <c r="DL4" s="9">
        <f t="shared" si="1"/>
        <v>609284</v>
      </c>
      <c r="DM4" s="9">
        <f t="shared" si="1"/>
        <v>609538</v>
      </c>
      <c r="DN4" s="9">
        <f t="shared" si="1"/>
        <v>609792</v>
      </c>
      <c r="DO4" s="9">
        <f t="shared" si="1"/>
        <v>610046</v>
      </c>
      <c r="DP4" s="9">
        <f t="shared" si="1"/>
        <v>610300</v>
      </c>
      <c r="DQ4" s="9">
        <f t="shared" si="1"/>
        <v>610554</v>
      </c>
      <c r="DR4" s="9">
        <f t="shared" si="1"/>
        <v>610809</v>
      </c>
      <c r="DS4" s="9">
        <f t="shared" si="1"/>
        <v>611063</v>
      </c>
      <c r="DT4" s="9">
        <f t="shared" si="1"/>
        <v>611318</v>
      </c>
      <c r="DU4" s="9">
        <f t="shared" si="1"/>
        <v>611573</v>
      </c>
      <c r="DV4" s="9">
        <f t="shared" si="1"/>
        <v>611827</v>
      </c>
      <c r="DW4" s="9">
        <f t="shared" si="1"/>
        <v>612082</v>
      </c>
      <c r="DX4" s="9">
        <f t="shared" si="1"/>
        <v>612337</v>
      </c>
      <c r="DY4" s="9">
        <f t="shared" si="1"/>
        <v>612592</v>
      </c>
      <c r="DZ4" s="9">
        <f t="shared" si="1"/>
        <v>612848</v>
      </c>
      <c r="EA4" s="9">
        <f t="shared" si="1"/>
        <v>613103</v>
      </c>
      <c r="EB4" s="9">
        <f t="shared" si="1"/>
        <v>613359</v>
      </c>
      <c r="EC4" s="9">
        <f t="shared" si="1"/>
        <v>613614</v>
      </c>
      <c r="ED4" s="9">
        <f t="shared" si="1"/>
        <v>613870</v>
      </c>
      <c r="EE4" s="9">
        <f t="shared" si="1"/>
        <v>614126</v>
      </c>
      <c r="EF4" s="9">
        <f t="shared" si="1"/>
        <v>614381</v>
      </c>
      <c r="EG4" s="9">
        <f t="shared" si="1"/>
        <v>614637</v>
      </c>
      <c r="EH4" s="9">
        <f t="shared" si="2"/>
        <v>614894</v>
      </c>
      <c r="EI4" s="9">
        <f t="shared" si="2"/>
        <v>615150</v>
      </c>
      <c r="EJ4" s="9">
        <f t="shared" si="2"/>
        <v>615406</v>
      </c>
      <c r="EK4" s="9">
        <f t="shared" si="2"/>
        <v>615662</v>
      </c>
      <c r="EL4" s="9">
        <f t="shared" si="2"/>
        <v>615919</v>
      </c>
      <c r="EM4" s="9">
        <f t="shared" si="2"/>
        <v>616176</v>
      </c>
      <c r="EN4" s="9">
        <f t="shared" si="2"/>
        <v>616432</v>
      </c>
      <c r="EO4" s="9">
        <f t="shared" si="2"/>
        <v>616689</v>
      </c>
      <c r="EP4" s="9">
        <f t="shared" si="2"/>
        <v>616946</v>
      </c>
      <c r="EQ4" s="9">
        <f t="shared" si="2"/>
        <v>617203</v>
      </c>
      <c r="ER4" s="9">
        <f t="shared" si="2"/>
        <v>617460</v>
      </c>
      <c r="ES4" s="9">
        <f t="shared" si="2"/>
        <v>617718</v>
      </c>
      <c r="ET4" s="9">
        <f t="shared" si="2"/>
        <v>617975</v>
      </c>
      <c r="EU4" s="9">
        <f t="shared" si="2"/>
        <v>618233</v>
      </c>
      <c r="EV4" s="9">
        <f t="shared" si="2"/>
        <v>618490</v>
      </c>
      <c r="EW4" s="9">
        <f t="shared" si="2"/>
        <v>618748</v>
      </c>
      <c r="EX4" s="9">
        <f t="shared" si="2"/>
        <v>619006</v>
      </c>
      <c r="EY4" s="9">
        <f t="shared" si="2"/>
        <v>619264</v>
      </c>
      <c r="EZ4" s="9">
        <f t="shared" si="2"/>
        <v>619522</v>
      </c>
      <c r="FA4" s="9">
        <f t="shared" si="2"/>
        <v>619780</v>
      </c>
      <c r="FB4" s="9">
        <f t="shared" si="2"/>
        <v>620038</v>
      </c>
      <c r="FC4" s="9">
        <f t="shared" si="2"/>
        <v>620296</v>
      </c>
      <c r="FD4" s="9">
        <f t="shared" si="2"/>
        <v>620555</v>
      </c>
      <c r="FE4" s="9">
        <f t="shared" si="2"/>
        <v>620813</v>
      </c>
      <c r="FF4" s="9">
        <f t="shared" si="2"/>
        <v>621072</v>
      </c>
      <c r="FG4" s="9">
        <f t="shared" si="2"/>
        <v>621331</v>
      </c>
      <c r="FH4" s="9">
        <f t="shared" si="2"/>
        <v>621590</v>
      </c>
      <c r="FI4" s="9">
        <f t="shared" si="2"/>
        <v>621849</v>
      </c>
      <c r="FJ4" s="9">
        <f t="shared" si="2"/>
        <v>622108</v>
      </c>
      <c r="FK4" s="9">
        <f t="shared" si="2"/>
        <v>622367</v>
      </c>
      <c r="FL4" s="9">
        <f t="shared" si="2"/>
        <v>622626</v>
      </c>
      <c r="FM4" s="9">
        <f t="shared" si="2"/>
        <v>622886</v>
      </c>
      <c r="FN4" s="9">
        <f t="shared" si="2"/>
        <v>623145</v>
      </c>
      <c r="FO4" s="9">
        <f t="shared" si="2"/>
        <v>623405</v>
      </c>
      <c r="FP4" s="9">
        <f t="shared" si="2"/>
        <v>623665</v>
      </c>
      <c r="FQ4" s="9">
        <f t="shared" si="2"/>
        <v>623925</v>
      </c>
      <c r="FR4" s="9">
        <f t="shared" si="2"/>
        <v>624184</v>
      </c>
      <c r="FS4" s="9">
        <f t="shared" si="2"/>
        <v>624445</v>
      </c>
      <c r="FT4" s="9">
        <f t="shared" si="2"/>
        <v>624705</v>
      </c>
      <c r="FU4" s="9">
        <f t="shared" si="2"/>
        <v>624965</v>
      </c>
      <c r="FV4" s="9">
        <f t="shared" si="2"/>
        <v>625225</v>
      </c>
      <c r="FW4" s="9">
        <f t="shared" si="2"/>
        <v>625486</v>
      </c>
      <c r="FX4" s="9">
        <f t="shared" si="2"/>
        <v>625747</v>
      </c>
      <c r="FY4" s="9">
        <f t="shared" si="2"/>
        <v>626007</v>
      </c>
      <c r="FZ4" s="9">
        <f t="shared" si="2"/>
        <v>626268</v>
      </c>
      <c r="GA4" s="9">
        <f t="shared" si="2"/>
        <v>626529</v>
      </c>
      <c r="GB4" s="9">
        <f t="shared" si="2"/>
        <v>626790</v>
      </c>
      <c r="GC4" s="9">
        <f t="shared" si="2"/>
        <v>627051</v>
      </c>
      <c r="GD4" s="9">
        <f t="shared" si="2"/>
        <v>627313</v>
      </c>
      <c r="GE4" s="9">
        <f t="shared" si="2"/>
        <v>627574</v>
      </c>
      <c r="GF4" s="9">
        <f>IF(GF$1&gt;$E4,0,ROUND((PPMT(0.5%/12,GF$1,$E4,-$G4,0,0)),0))+1</f>
        <v>627836</v>
      </c>
      <c r="GG4" s="9">
        <f t="shared" si="2"/>
        <v>0</v>
      </c>
      <c r="GH4" s="9">
        <f t="shared" si="2"/>
        <v>0</v>
      </c>
      <c r="GI4" s="9">
        <f t="shared" si="2"/>
        <v>0</v>
      </c>
      <c r="GJ4" s="9">
        <f t="shared" si="2"/>
        <v>0</v>
      </c>
      <c r="GK4" s="9">
        <f t="shared" si="2"/>
        <v>0</v>
      </c>
      <c r="GL4" s="9">
        <f t="shared" si="2"/>
        <v>0</v>
      </c>
      <c r="GM4" s="9">
        <f t="shared" si="2"/>
        <v>0</v>
      </c>
      <c r="GN4" s="9">
        <f t="shared" si="2"/>
        <v>0</v>
      </c>
      <c r="GO4" s="9">
        <f t="shared" si="2"/>
        <v>0</v>
      </c>
      <c r="GP4" s="9">
        <f t="shared" si="2"/>
        <v>0</v>
      </c>
      <c r="GQ4" s="9">
        <f t="shared" si="2"/>
        <v>0</v>
      </c>
      <c r="GR4" s="9">
        <f t="shared" si="2"/>
        <v>0</v>
      </c>
      <c r="GS4" s="9">
        <f t="shared" si="2"/>
        <v>0</v>
      </c>
      <c r="GT4" s="9">
        <f t="shared" si="3"/>
        <v>0</v>
      </c>
      <c r="GU4" s="9">
        <f t="shared" si="3"/>
        <v>0</v>
      </c>
      <c r="GV4" s="9">
        <f t="shared" si="3"/>
        <v>0</v>
      </c>
      <c r="GW4" s="9">
        <f t="shared" si="3"/>
        <v>0</v>
      </c>
      <c r="GX4" s="9">
        <f t="shared" si="3"/>
        <v>0</v>
      </c>
      <c r="GY4" s="9">
        <f t="shared" si="3"/>
        <v>0</v>
      </c>
      <c r="GZ4" s="9">
        <f t="shared" si="3"/>
        <v>0</v>
      </c>
      <c r="HA4" s="9">
        <f t="shared" si="3"/>
        <v>0</v>
      </c>
      <c r="HB4" s="9">
        <f t="shared" si="3"/>
        <v>0</v>
      </c>
      <c r="HC4" s="9">
        <f t="shared" si="3"/>
        <v>0</v>
      </c>
      <c r="HD4" s="9">
        <f t="shared" si="3"/>
        <v>0</v>
      </c>
      <c r="HE4" s="9">
        <f t="shared" si="3"/>
        <v>0</v>
      </c>
      <c r="HF4" s="9">
        <f t="shared" si="3"/>
        <v>0</v>
      </c>
      <c r="HG4" s="9">
        <f t="shared" si="3"/>
        <v>0</v>
      </c>
      <c r="HH4" s="9">
        <f t="shared" si="3"/>
        <v>0</v>
      </c>
      <c r="HI4" s="9">
        <f t="shared" si="3"/>
        <v>0</v>
      </c>
      <c r="HJ4" s="9">
        <f t="shared" si="3"/>
        <v>0</v>
      </c>
      <c r="HK4" s="9">
        <f t="shared" si="3"/>
        <v>0</v>
      </c>
      <c r="HL4" s="9">
        <f t="shared" si="3"/>
        <v>0</v>
      </c>
      <c r="HM4" s="9">
        <f t="shared" si="3"/>
        <v>0</v>
      </c>
      <c r="HN4" s="9">
        <f t="shared" si="3"/>
        <v>0</v>
      </c>
      <c r="HO4" s="9">
        <f t="shared" si="3"/>
        <v>0</v>
      </c>
      <c r="HP4" s="9">
        <f t="shared" si="3"/>
        <v>0</v>
      </c>
      <c r="HQ4" s="9">
        <f t="shared" si="3"/>
        <v>0</v>
      </c>
      <c r="HR4" s="9">
        <f t="shared" si="3"/>
        <v>0</v>
      </c>
      <c r="HS4" s="9">
        <f t="shared" si="3"/>
        <v>0</v>
      </c>
      <c r="HT4" s="9">
        <f t="shared" si="3"/>
        <v>0</v>
      </c>
      <c r="HU4" s="9">
        <f t="shared" si="3"/>
        <v>0</v>
      </c>
      <c r="HV4" s="9">
        <f t="shared" si="3"/>
        <v>0</v>
      </c>
      <c r="HW4" s="9">
        <f t="shared" si="3"/>
        <v>0</v>
      </c>
      <c r="HX4" s="9">
        <f t="shared" si="3"/>
        <v>0</v>
      </c>
      <c r="HY4" s="9">
        <f t="shared" si="3"/>
        <v>0</v>
      </c>
      <c r="HZ4" s="9">
        <f t="shared" si="3"/>
        <v>0</v>
      </c>
      <c r="IA4" s="9">
        <f t="shared" si="3"/>
        <v>0</v>
      </c>
      <c r="IB4" s="9">
        <f t="shared" si="3"/>
        <v>0</v>
      </c>
      <c r="IC4" s="9">
        <f t="shared" si="3"/>
        <v>0</v>
      </c>
      <c r="ID4" s="9">
        <f t="shared" si="3"/>
        <v>0</v>
      </c>
      <c r="IE4" s="9">
        <f t="shared" si="3"/>
        <v>0</v>
      </c>
      <c r="IF4" s="9">
        <f t="shared" si="3"/>
        <v>0</v>
      </c>
      <c r="IG4" s="9">
        <f t="shared" si="3"/>
        <v>0</v>
      </c>
      <c r="IH4" s="9">
        <f t="shared" si="3"/>
        <v>0</v>
      </c>
      <c r="II4" s="9">
        <f t="shared" si="3"/>
        <v>0</v>
      </c>
      <c r="IJ4" s="9">
        <f t="shared" si="3"/>
        <v>0</v>
      </c>
      <c r="IK4" s="9">
        <f t="shared" si="3"/>
        <v>0</v>
      </c>
      <c r="IL4" s="9">
        <f t="shared" si="3"/>
        <v>0</v>
      </c>
      <c r="IM4" s="9">
        <f t="shared" si="3"/>
        <v>0</v>
      </c>
      <c r="IN4" s="9">
        <f t="shared" si="3"/>
        <v>0</v>
      </c>
      <c r="IO4" s="48"/>
      <c r="IP4" s="50">
        <f>SUM(I4:IN4)</f>
        <v>108900000</v>
      </c>
      <c r="IQ4" s="50">
        <f t="shared" si="4"/>
        <v>0</v>
      </c>
    </row>
    <row r="5" spans="1:251">
      <c r="A5" s="49">
        <v>3</v>
      </c>
      <c r="B5" s="33" t="s">
        <v>22</v>
      </c>
      <c r="C5" s="36">
        <v>121500000</v>
      </c>
      <c r="D5" s="51">
        <v>0.05</v>
      </c>
      <c r="E5" s="36">
        <v>180</v>
      </c>
      <c r="F5" s="36">
        <v>960814</v>
      </c>
      <c r="G5" s="36">
        <v>109350000</v>
      </c>
      <c r="H5" s="38" t="s">
        <v>31</v>
      </c>
      <c r="I5" s="9">
        <f t="shared" si="5"/>
        <v>585130</v>
      </c>
      <c r="J5" s="9">
        <f t="shared" si="0"/>
        <v>585374</v>
      </c>
      <c r="K5" s="9">
        <f t="shared" si="0"/>
        <v>585618</v>
      </c>
      <c r="L5" s="9">
        <f t="shared" si="0"/>
        <v>585862</v>
      </c>
      <c r="M5" s="9">
        <f t="shared" si="0"/>
        <v>586106</v>
      </c>
      <c r="N5" s="9">
        <f t="shared" si="0"/>
        <v>586350</v>
      </c>
      <c r="O5" s="9">
        <f t="shared" si="0"/>
        <v>586594</v>
      </c>
      <c r="P5" s="9">
        <f t="shared" si="0"/>
        <v>586839</v>
      </c>
      <c r="Q5" s="9">
        <f t="shared" si="0"/>
        <v>587083</v>
      </c>
      <c r="R5" s="9">
        <f t="shared" si="0"/>
        <v>587328</v>
      </c>
      <c r="S5" s="9">
        <f t="shared" si="0"/>
        <v>587573</v>
      </c>
      <c r="T5" s="9">
        <f t="shared" si="0"/>
        <v>587817</v>
      </c>
      <c r="U5" s="9">
        <f t="shared" si="0"/>
        <v>588062</v>
      </c>
      <c r="V5" s="9">
        <f t="shared" si="0"/>
        <v>588307</v>
      </c>
      <c r="W5" s="9">
        <f t="shared" si="0"/>
        <v>588553</v>
      </c>
      <c r="X5" s="9">
        <f t="shared" si="0"/>
        <v>588798</v>
      </c>
      <c r="Y5" s="9">
        <f t="shared" si="0"/>
        <v>589043</v>
      </c>
      <c r="Z5" s="9">
        <f t="shared" si="0"/>
        <v>589288</v>
      </c>
      <c r="AA5" s="9">
        <f t="shared" si="0"/>
        <v>589534</v>
      </c>
      <c r="AB5" s="9">
        <f t="shared" si="0"/>
        <v>589780</v>
      </c>
      <c r="AC5" s="9">
        <f t="shared" si="0"/>
        <v>590025</v>
      </c>
      <c r="AD5" s="9">
        <f t="shared" si="0"/>
        <v>590271</v>
      </c>
      <c r="AE5" s="9">
        <f t="shared" si="0"/>
        <v>590517</v>
      </c>
      <c r="AF5" s="9">
        <f t="shared" si="0"/>
        <v>590763</v>
      </c>
      <c r="AG5" s="9">
        <f t="shared" si="0"/>
        <v>591009</v>
      </c>
      <c r="AH5" s="9">
        <f t="shared" si="0"/>
        <v>591256</v>
      </c>
      <c r="AI5" s="9">
        <f t="shared" si="0"/>
        <v>591502</v>
      </c>
      <c r="AJ5" s="9">
        <f t="shared" si="0"/>
        <v>591748</v>
      </c>
      <c r="AK5" s="9">
        <f t="shared" si="0"/>
        <v>591995</v>
      </c>
      <c r="AL5" s="9">
        <f t="shared" si="0"/>
        <v>592242</v>
      </c>
      <c r="AM5" s="9">
        <f t="shared" si="0"/>
        <v>592488</v>
      </c>
      <c r="AN5" s="9">
        <f t="shared" si="0"/>
        <v>592735</v>
      </c>
      <c r="AO5" s="9">
        <f t="shared" si="0"/>
        <v>592982</v>
      </c>
      <c r="AP5" s="9">
        <f t="shared" si="0"/>
        <v>593229</v>
      </c>
      <c r="AQ5" s="9">
        <f t="shared" si="0"/>
        <v>593477</v>
      </c>
      <c r="AR5" s="9">
        <f t="shared" si="0"/>
        <v>593724</v>
      </c>
      <c r="AS5" s="9">
        <f t="shared" si="0"/>
        <v>593971</v>
      </c>
      <c r="AT5" s="9">
        <f t="shared" si="0"/>
        <v>594219</v>
      </c>
      <c r="AU5" s="9">
        <f t="shared" si="0"/>
        <v>594466</v>
      </c>
      <c r="AV5" s="9">
        <f t="shared" si="0"/>
        <v>594714</v>
      </c>
      <c r="AW5" s="9">
        <f t="shared" si="0"/>
        <v>594962</v>
      </c>
      <c r="AX5" s="9">
        <f t="shared" si="0"/>
        <v>595210</v>
      </c>
      <c r="AY5" s="9">
        <f t="shared" si="0"/>
        <v>595458</v>
      </c>
      <c r="AZ5" s="9">
        <f t="shared" si="0"/>
        <v>595706</v>
      </c>
      <c r="BA5" s="9">
        <f t="shared" si="0"/>
        <v>595954</v>
      </c>
      <c r="BB5" s="9">
        <f t="shared" si="0"/>
        <v>596202</v>
      </c>
      <c r="BC5" s="9">
        <f t="shared" si="0"/>
        <v>596451</v>
      </c>
      <c r="BD5" s="9">
        <f t="shared" si="0"/>
        <v>596699</v>
      </c>
      <c r="BE5" s="9">
        <f t="shared" si="0"/>
        <v>596948</v>
      </c>
      <c r="BF5" s="9">
        <f t="shared" si="0"/>
        <v>597197</v>
      </c>
      <c r="BG5" s="9">
        <f t="shared" si="0"/>
        <v>597445</v>
      </c>
      <c r="BH5" s="9">
        <f t="shared" si="0"/>
        <v>597694</v>
      </c>
      <c r="BI5" s="9">
        <f t="shared" si="0"/>
        <v>597943</v>
      </c>
      <c r="BJ5" s="9">
        <f t="shared" si="0"/>
        <v>598193</v>
      </c>
      <c r="BK5" s="9">
        <f t="shared" si="0"/>
        <v>598442</v>
      </c>
      <c r="BL5" s="9">
        <f t="shared" si="0"/>
        <v>598691</v>
      </c>
      <c r="BM5" s="9">
        <f t="shared" si="0"/>
        <v>598941</v>
      </c>
      <c r="BN5" s="9">
        <f t="shared" si="0"/>
        <v>599190</v>
      </c>
      <c r="BO5" s="9">
        <f t="shared" si="0"/>
        <v>599440</v>
      </c>
      <c r="BP5" s="9">
        <f t="shared" si="0"/>
        <v>599690</v>
      </c>
      <c r="BQ5" s="9">
        <f t="shared" si="0"/>
        <v>599939</v>
      </c>
      <c r="BR5" s="9">
        <f t="shared" si="0"/>
        <v>600189</v>
      </c>
      <c r="BS5" s="9">
        <f t="shared" si="0"/>
        <v>600440</v>
      </c>
      <c r="BT5" s="9">
        <f t="shared" si="0"/>
        <v>600690</v>
      </c>
      <c r="BU5" s="9">
        <f t="shared" si="0"/>
        <v>600940</v>
      </c>
      <c r="BV5" s="9">
        <f t="shared" si="1"/>
        <v>601190</v>
      </c>
      <c r="BW5" s="9">
        <f t="shared" si="1"/>
        <v>601441</v>
      </c>
      <c r="BX5" s="9">
        <f t="shared" si="1"/>
        <v>601692</v>
      </c>
      <c r="BY5" s="9">
        <f t="shared" si="1"/>
        <v>601942</v>
      </c>
      <c r="BZ5" s="9">
        <f t="shared" si="1"/>
        <v>602193</v>
      </c>
      <c r="CA5" s="9">
        <f t="shared" si="1"/>
        <v>602444</v>
      </c>
      <c r="CB5" s="9">
        <f t="shared" si="1"/>
        <v>602695</v>
      </c>
      <c r="CC5" s="9">
        <f t="shared" si="1"/>
        <v>602946</v>
      </c>
      <c r="CD5" s="9">
        <f t="shared" si="1"/>
        <v>603197</v>
      </c>
      <c r="CE5" s="9">
        <f t="shared" si="1"/>
        <v>603449</v>
      </c>
      <c r="CF5" s="9">
        <f t="shared" si="1"/>
        <v>603700</v>
      </c>
      <c r="CG5" s="9">
        <f t="shared" si="1"/>
        <v>603952</v>
      </c>
      <c r="CH5" s="9">
        <f t="shared" si="1"/>
        <v>604203</v>
      </c>
      <c r="CI5" s="9">
        <f t="shared" si="1"/>
        <v>604455</v>
      </c>
      <c r="CJ5" s="9">
        <f t="shared" si="1"/>
        <v>604707</v>
      </c>
      <c r="CK5" s="9">
        <f t="shared" si="1"/>
        <v>604959</v>
      </c>
      <c r="CL5" s="9">
        <f t="shared" si="1"/>
        <v>605211</v>
      </c>
      <c r="CM5" s="9">
        <f t="shared" si="1"/>
        <v>605463</v>
      </c>
      <c r="CN5" s="9">
        <f t="shared" si="1"/>
        <v>605715</v>
      </c>
      <c r="CO5" s="9">
        <f t="shared" si="1"/>
        <v>605968</v>
      </c>
      <c r="CP5" s="9">
        <f t="shared" si="1"/>
        <v>606220</v>
      </c>
      <c r="CQ5" s="9">
        <f t="shared" si="1"/>
        <v>606473</v>
      </c>
      <c r="CR5" s="9">
        <f t="shared" si="1"/>
        <v>606726</v>
      </c>
      <c r="CS5" s="9">
        <f t="shared" si="1"/>
        <v>606978</v>
      </c>
      <c r="CT5" s="9">
        <f t="shared" si="1"/>
        <v>607231</v>
      </c>
      <c r="CU5" s="9">
        <f t="shared" si="1"/>
        <v>607484</v>
      </c>
      <c r="CV5" s="9">
        <f t="shared" si="1"/>
        <v>607737</v>
      </c>
      <c r="CW5" s="9">
        <f t="shared" si="1"/>
        <v>607991</v>
      </c>
      <c r="CX5" s="9">
        <f t="shared" si="1"/>
        <v>608244</v>
      </c>
      <c r="CY5" s="9">
        <f t="shared" si="1"/>
        <v>608497</v>
      </c>
      <c r="CZ5" s="9">
        <f t="shared" si="1"/>
        <v>608751</v>
      </c>
      <c r="DA5" s="9">
        <f t="shared" si="1"/>
        <v>609005</v>
      </c>
      <c r="DB5" s="9">
        <f t="shared" si="1"/>
        <v>609258</v>
      </c>
      <c r="DC5" s="9">
        <f t="shared" si="1"/>
        <v>609512</v>
      </c>
      <c r="DD5" s="9">
        <f t="shared" si="1"/>
        <v>609766</v>
      </c>
      <c r="DE5" s="9">
        <f t="shared" si="1"/>
        <v>610020</v>
      </c>
      <c r="DF5" s="9">
        <f t="shared" si="1"/>
        <v>610274</v>
      </c>
      <c r="DG5" s="9">
        <f t="shared" si="1"/>
        <v>610529</v>
      </c>
      <c r="DH5" s="9">
        <f t="shared" si="1"/>
        <v>610783</v>
      </c>
      <c r="DI5" s="9">
        <f t="shared" si="1"/>
        <v>611037</v>
      </c>
      <c r="DJ5" s="9">
        <f t="shared" si="1"/>
        <v>611292</v>
      </c>
      <c r="DK5" s="9">
        <f t="shared" si="1"/>
        <v>611547</v>
      </c>
      <c r="DL5" s="9">
        <f t="shared" si="1"/>
        <v>611802</v>
      </c>
      <c r="DM5" s="9">
        <f t="shared" si="1"/>
        <v>612057</v>
      </c>
      <c r="DN5" s="9">
        <f t="shared" si="1"/>
        <v>612312</v>
      </c>
      <c r="DO5" s="9">
        <f t="shared" si="1"/>
        <v>612567</v>
      </c>
      <c r="DP5" s="9">
        <f t="shared" si="1"/>
        <v>612822</v>
      </c>
      <c r="DQ5" s="9">
        <f t="shared" si="1"/>
        <v>613077</v>
      </c>
      <c r="DR5" s="9">
        <f t="shared" si="1"/>
        <v>613333</v>
      </c>
      <c r="DS5" s="9">
        <f t="shared" si="1"/>
        <v>613588</v>
      </c>
      <c r="DT5" s="9">
        <f t="shared" si="1"/>
        <v>613844</v>
      </c>
      <c r="DU5" s="9">
        <f t="shared" si="1"/>
        <v>614100</v>
      </c>
      <c r="DV5" s="9">
        <f t="shared" si="1"/>
        <v>614356</v>
      </c>
      <c r="DW5" s="9">
        <f t="shared" si="1"/>
        <v>614612</v>
      </c>
      <c r="DX5" s="9">
        <f t="shared" si="1"/>
        <v>614868</v>
      </c>
      <c r="DY5" s="9">
        <f t="shared" si="1"/>
        <v>615124</v>
      </c>
      <c r="DZ5" s="9">
        <f t="shared" si="1"/>
        <v>615380</v>
      </c>
      <c r="EA5" s="9">
        <f t="shared" si="1"/>
        <v>615637</v>
      </c>
      <c r="EB5" s="9">
        <f t="shared" si="1"/>
        <v>615893</v>
      </c>
      <c r="EC5" s="9">
        <f t="shared" si="1"/>
        <v>616150</v>
      </c>
      <c r="ED5" s="9">
        <f t="shared" si="1"/>
        <v>616406</v>
      </c>
      <c r="EE5" s="9">
        <f t="shared" si="1"/>
        <v>616663</v>
      </c>
      <c r="EF5" s="9">
        <f t="shared" si="1"/>
        <v>616920</v>
      </c>
      <c r="EG5" s="9">
        <f t="shared" si="1"/>
        <v>617177</v>
      </c>
      <c r="EH5" s="9">
        <f t="shared" si="2"/>
        <v>617434</v>
      </c>
      <c r="EI5" s="9">
        <f t="shared" si="2"/>
        <v>617692</v>
      </c>
      <c r="EJ5" s="9">
        <f t="shared" si="2"/>
        <v>617949</v>
      </c>
      <c r="EK5" s="9">
        <f t="shared" si="2"/>
        <v>618207</v>
      </c>
      <c r="EL5" s="9">
        <f t="shared" si="2"/>
        <v>618464</v>
      </c>
      <c r="EM5" s="9">
        <f t="shared" si="2"/>
        <v>618722</v>
      </c>
      <c r="EN5" s="9">
        <f t="shared" si="2"/>
        <v>618980</v>
      </c>
      <c r="EO5" s="9">
        <f t="shared" si="2"/>
        <v>619237</v>
      </c>
      <c r="EP5" s="9">
        <f t="shared" si="2"/>
        <v>619496</v>
      </c>
      <c r="EQ5" s="9">
        <f t="shared" si="2"/>
        <v>619754</v>
      </c>
      <c r="ER5" s="9">
        <f t="shared" si="2"/>
        <v>620012</v>
      </c>
      <c r="ES5" s="9">
        <f t="shared" si="2"/>
        <v>620270</v>
      </c>
      <c r="ET5" s="9">
        <f t="shared" si="2"/>
        <v>620529</v>
      </c>
      <c r="EU5" s="9">
        <f t="shared" si="2"/>
        <v>620787</v>
      </c>
      <c r="EV5" s="9">
        <f t="shared" si="2"/>
        <v>621046</v>
      </c>
      <c r="EW5" s="9">
        <f t="shared" si="2"/>
        <v>621305</v>
      </c>
      <c r="EX5" s="9">
        <f t="shared" si="2"/>
        <v>621564</v>
      </c>
      <c r="EY5" s="9">
        <f t="shared" si="2"/>
        <v>621822</v>
      </c>
      <c r="EZ5" s="9">
        <f t="shared" si="2"/>
        <v>622082</v>
      </c>
      <c r="FA5" s="9">
        <f t="shared" si="2"/>
        <v>622341</v>
      </c>
      <c r="FB5" s="9">
        <f t="shared" si="2"/>
        <v>622600</v>
      </c>
      <c r="FC5" s="9">
        <f t="shared" si="2"/>
        <v>622860</v>
      </c>
      <c r="FD5" s="9">
        <f t="shared" si="2"/>
        <v>623119</v>
      </c>
      <c r="FE5" s="9">
        <f t="shared" si="2"/>
        <v>623379</v>
      </c>
      <c r="FF5" s="9">
        <f t="shared" si="2"/>
        <v>623638</v>
      </c>
      <c r="FG5" s="9">
        <f t="shared" si="2"/>
        <v>623898</v>
      </c>
      <c r="FH5" s="9">
        <f t="shared" si="2"/>
        <v>624158</v>
      </c>
      <c r="FI5" s="9">
        <f t="shared" si="2"/>
        <v>624418</v>
      </c>
      <c r="FJ5" s="9">
        <f t="shared" si="2"/>
        <v>624678</v>
      </c>
      <c r="FK5" s="9">
        <f t="shared" si="2"/>
        <v>624939</v>
      </c>
      <c r="FL5" s="9">
        <f t="shared" si="2"/>
        <v>625199</v>
      </c>
      <c r="FM5" s="9">
        <f t="shared" si="2"/>
        <v>625460</v>
      </c>
      <c r="FN5" s="9">
        <f t="shared" si="2"/>
        <v>625720</v>
      </c>
      <c r="FO5" s="9">
        <f t="shared" si="2"/>
        <v>625981</v>
      </c>
      <c r="FP5" s="9">
        <f t="shared" si="2"/>
        <v>626242</v>
      </c>
      <c r="FQ5" s="9">
        <f t="shared" si="2"/>
        <v>626503</v>
      </c>
      <c r="FR5" s="9">
        <f t="shared" si="2"/>
        <v>626764</v>
      </c>
      <c r="FS5" s="9">
        <f t="shared" si="2"/>
        <v>627025</v>
      </c>
      <c r="FT5" s="9">
        <f t="shared" si="2"/>
        <v>627286</v>
      </c>
      <c r="FU5" s="9">
        <f t="shared" si="2"/>
        <v>627548</v>
      </c>
      <c r="FV5" s="9">
        <f t="shared" si="2"/>
        <v>627809</v>
      </c>
      <c r="FW5" s="9">
        <f t="shared" si="2"/>
        <v>628071</v>
      </c>
      <c r="FX5" s="9">
        <f t="shared" si="2"/>
        <v>628332</v>
      </c>
      <c r="FY5" s="9">
        <f t="shared" si="2"/>
        <v>628594</v>
      </c>
      <c r="FZ5" s="9">
        <f t="shared" si="2"/>
        <v>628856</v>
      </c>
      <c r="GA5" s="9">
        <f t="shared" si="2"/>
        <v>629118</v>
      </c>
      <c r="GB5" s="9">
        <f t="shared" si="2"/>
        <v>629380</v>
      </c>
      <c r="GC5" s="9">
        <f t="shared" si="2"/>
        <v>629642</v>
      </c>
      <c r="GD5" s="9">
        <f t="shared" si="2"/>
        <v>629905</v>
      </c>
      <c r="GE5" s="9">
        <f t="shared" si="2"/>
        <v>630167</v>
      </c>
      <c r="GF5" s="9">
        <f>IF(GF$1&gt;$E5,0,ROUND((PPMT(0.5%/12,GF$1,$E5,-$G5,0,0)),0))-3</f>
        <v>630427</v>
      </c>
      <c r="GG5" s="9">
        <f t="shared" si="2"/>
        <v>0</v>
      </c>
      <c r="GH5" s="9">
        <f t="shared" si="2"/>
        <v>0</v>
      </c>
      <c r="GI5" s="9">
        <f t="shared" si="2"/>
        <v>0</v>
      </c>
      <c r="GJ5" s="9">
        <f t="shared" si="2"/>
        <v>0</v>
      </c>
      <c r="GK5" s="9">
        <f t="shared" si="2"/>
        <v>0</v>
      </c>
      <c r="GL5" s="9">
        <f t="shared" si="2"/>
        <v>0</v>
      </c>
      <c r="GM5" s="9">
        <f t="shared" si="2"/>
        <v>0</v>
      </c>
      <c r="GN5" s="9">
        <f t="shared" si="2"/>
        <v>0</v>
      </c>
      <c r="GO5" s="9">
        <f t="shared" si="2"/>
        <v>0</v>
      </c>
      <c r="GP5" s="9">
        <f t="shared" si="2"/>
        <v>0</v>
      </c>
      <c r="GQ5" s="9">
        <f t="shared" si="2"/>
        <v>0</v>
      </c>
      <c r="GR5" s="9">
        <f t="shared" si="2"/>
        <v>0</v>
      </c>
      <c r="GS5" s="9">
        <f t="shared" si="2"/>
        <v>0</v>
      </c>
      <c r="GT5" s="9">
        <f t="shared" si="3"/>
        <v>0</v>
      </c>
      <c r="GU5" s="9">
        <f t="shared" si="3"/>
        <v>0</v>
      </c>
      <c r="GV5" s="9">
        <f t="shared" si="3"/>
        <v>0</v>
      </c>
      <c r="GW5" s="9">
        <f t="shared" si="3"/>
        <v>0</v>
      </c>
      <c r="GX5" s="9">
        <f t="shared" si="3"/>
        <v>0</v>
      </c>
      <c r="GY5" s="9">
        <f t="shared" si="3"/>
        <v>0</v>
      </c>
      <c r="GZ5" s="9">
        <f t="shared" si="3"/>
        <v>0</v>
      </c>
      <c r="HA5" s="9">
        <f t="shared" si="3"/>
        <v>0</v>
      </c>
      <c r="HB5" s="9">
        <f t="shared" si="3"/>
        <v>0</v>
      </c>
      <c r="HC5" s="9">
        <f t="shared" si="3"/>
        <v>0</v>
      </c>
      <c r="HD5" s="9">
        <f t="shared" si="3"/>
        <v>0</v>
      </c>
      <c r="HE5" s="9">
        <f t="shared" si="3"/>
        <v>0</v>
      </c>
      <c r="HF5" s="9">
        <f t="shared" si="3"/>
        <v>0</v>
      </c>
      <c r="HG5" s="9">
        <f t="shared" si="3"/>
        <v>0</v>
      </c>
      <c r="HH5" s="9">
        <f t="shared" si="3"/>
        <v>0</v>
      </c>
      <c r="HI5" s="9">
        <f t="shared" si="3"/>
        <v>0</v>
      </c>
      <c r="HJ5" s="9">
        <f t="shared" si="3"/>
        <v>0</v>
      </c>
      <c r="HK5" s="9">
        <f t="shared" si="3"/>
        <v>0</v>
      </c>
      <c r="HL5" s="9">
        <f t="shared" si="3"/>
        <v>0</v>
      </c>
      <c r="HM5" s="9">
        <f t="shared" si="3"/>
        <v>0</v>
      </c>
      <c r="HN5" s="9">
        <f t="shared" si="3"/>
        <v>0</v>
      </c>
      <c r="HO5" s="9">
        <f t="shared" si="3"/>
        <v>0</v>
      </c>
      <c r="HP5" s="9">
        <f t="shared" si="3"/>
        <v>0</v>
      </c>
      <c r="HQ5" s="9">
        <f t="shared" si="3"/>
        <v>0</v>
      </c>
      <c r="HR5" s="9">
        <f t="shared" si="3"/>
        <v>0</v>
      </c>
      <c r="HS5" s="9">
        <f t="shared" si="3"/>
        <v>0</v>
      </c>
      <c r="HT5" s="9">
        <f t="shared" si="3"/>
        <v>0</v>
      </c>
      <c r="HU5" s="9">
        <f t="shared" si="3"/>
        <v>0</v>
      </c>
      <c r="HV5" s="9">
        <f t="shared" si="3"/>
        <v>0</v>
      </c>
      <c r="HW5" s="9">
        <f t="shared" si="3"/>
        <v>0</v>
      </c>
      <c r="HX5" s="9">
        <f t="shared" si="3"/>
        <v>0</v>
      </c>
      <c r="HY5" s="9">
        <f t="shared" si="3"/>
        <v>0</v>
      </c>
      <c r="HZ5" s="9">
        <f t="shared" si="3"/>
        <v>0</v>
      </c>
      <c r="IA5" s="9">
        <f t="shared" si="3"/>
        <v>0</v>
      </c>
      <c r="IB5" s="9">
        <f t="shared" si="3"/>
        <v>0</v>
      </c>
      <c r="IC5" s="9">
        <f t="shared" si="3"/>
        <v>0</v>
      </c>
      <c r="ID5" s="9">
        <f t="shared" si="3"/>
        <v>0</v>
      </c>
      <c r="IE5" s="9">
        <f t="shared" si="3"/>
        <v>0</v>
      </c>
      <c r="IF5" s="9">
        <f t="shared" si="3"/>
        <v>0</v>
      </c>
      <c r="IG5" s="9">
        <f t="shared" si="3"/>
        <v>0</v>
      </c>
      <c r="IH5" s="9">
        <f t="shared" si="3"/>
        <v>0</v>
      </c>
      <c r="II5" s="9">
        <f t="shared" si="3"/>
        <v>0</v>
      </c>
      <c r="IJ5" s="9">
        <f t="shared" si="3"/>
        <v>0</v>
      </c>
      <c r="IK5" s="9">
        <f t="shared" si="3"/>
        <v>0</v>
      </c>
      <c r="IL5" s="9">
        <f t="shared" si="3"/>
        <v>0</v>
      </c>
      <c r="IM5" s="9">
        <f t="shared" si="3"/>
        <v>0</v>
      </c>
      <c r="IN5" s="9">
        <f t="shared" si="3"/>
        <v>0</v>
      </c>
      <c r="IO5" s="48"/>
      <c r="IP5" s="50">
        <f t="shared" ref="IP5:IP12" si="6">SUM(I5:IN5)</f>
        <v>109350000</v>
      </c>
      <c r="IQ5" s="50">
        <f t="shared" si="4"/>
        <v>0</v>
      </c>
    </row>
    <row r="6" spans="1:251">
      <c r="A6" s="49">
        <v>4</v>
      </c>
      <c r="B6" s="33" t="s">
        <v>23</v>
      </c>
      <c r="C6" s="36">
        <v>121500000</v>
      </c>
      <c r="D6" s="51">
        <v>0.05</v>
      </c>
      <c r="E6" s="36">
        <v>180</v>
      </c>
      <c r="F6" s="36">
        <v>960814</v>
      </c>
      <c r="G6" s="36">
        <v>109350000</v>
      </c>
      <c r="H6" s="38" t="s">
        <v>31</v>
      </c>
      <c r="I6" s="9">
        <f t="shared" si="5"/>
        <v>585130</v>
      </c>
      <c r="J6" s="9">
        <f t="shared" si="0"/>
        <v>585374</v>
      </c>
      <c r="K6" s="9">
        <f t="shared" si="0"/>
        <v>585618</v>
      </c>
      <c r="L6" s="9">
        <f t="shared" si="0"/>
        <v>585862</v>
      </c>
      <c r="M6" s="9">
        <f t="shared" si="0"/>
        <v>586106</v>
      </c>
      <c r="N6" s="9">
        <f t="shared" si="0"/>
        <v>586350</v>
      </c>
      <c r="O6" s="9">
        <f t="shared" si="0"/>
        <v>586594</v>
      </c>
      <c r="P6" s="9">
        <f t="shared" si="0"/>
        <v>586839</v>
      </c>
      <c r="Q6" s="9">
        <f t="shared" si="0"/>
        <v>587083</v>
      </c>
      <c r="R6" s="9">
        <f t="shared" si="0"/>
        <v>587328</v>
      </c>
      <c r="S6" s="9">
        <f t="shared" si="0"/>
        <v>587573</v>
      </c>
      <c r="T6" s="9">
        <f t="shared" si="0"/>
        <v>587817</v>
      </c>
      <c r="U6" s="9">
        <f t="shared" si="0"/>
        <v>588062</v>
      </c>
      <c r="V6" s="9">
        <f t="shared" si="0"/>
        <v>588307</v>
      </c>
      <c r="W6" s="9">
        <f t="shared" si="0"/>
        <v>588553</v>
      </c>
      <c r="X6" s="9">
        <f t="shared" si="0"/>
        <v>588798</v>
      </c>
      <c r="Y6" s="9">
        <f t="shared" si="0"/>
        <v>589043</v>
      </c>
      <c r="Z6" s="9">
        <f t="shared" si="0"/>
        <v>589288</v>
      </c>
      <c r="AA6" s="9">
        <f t="shared" si="0"/>
        <v>589534</v>
      </c>
      <c r="AB6" s="9">
        <f t="shared" si="0"/>
        <v>589780</v>
      </c>
      <c r="AC6" s="9">
        <f t="shared" si="0"/>
        <v>590025</v>
      </c>
      <c r="AD6" s="9">
        <f t="shared" si="0"/>
        <v>590271</v>
      </c>
      <c r="AE6" s="9">
        <f t="shared" si="0"/>
        <v>590517</v>
      </c>
      <c r="AF6" s="9">
        <f t="shared" si="0"/>
        <v>590763</v>
      </c>
      <c r="AG6" s="9">
        <f t="shared" si="0"/>
        <v>591009</v>
      </c>
      <c r="AH6" s="9">
        <f t="shared" si="0"/>
        <v>591256</v>
      </c>
      <c r="AI6" s="9">
        <f t="shared" si="0"/>
        <v>591502</v>
      </c>
      <c r="AJ6" s="9">
        <f t="shared" si="0"/>
        <v>591748</v>
      </c>
      <c r="AK6" s="9">
        <f t="shared" si="0"/>
        <v>591995</v>
      </c>
      <c r="AL6" s="9">
        <f t="shared" si="0"/>
        <v>592242</v>
      </c>
      <c r="AM6" s="9">
        <f t="shared" si="0"/>
        <v>592488</v>
      </c>
      <c r="AN6" s="9">
        <f t="shared" si="0"/>
        <v>592735</v>
      </c>
      <c r="AO6" s="9">
        <f t="shared" si="0"/>
        <v>592982</v>
      </c>
      <c r="AP6" s="9">
        <f t="shared" si="0"/>
        <v>593229</v>
      </c>
      <c r="AQ6" s="9">
        <f t="shared" si="0"/>
        <v>593477</v>
      </c>
      <c r="AR6" s="9">
        <f t="shared" si="0"/>
        <v>593724</v>
      </c>
      <c r="AS6" s="9">
        <f t="shared" si="0"/>
        <v>593971</v>
      </c>
      <c r="AT6" s="9">
        <f t="shared" si="0"/>
        <v>594219</v>
      </c>
      <c r="AU6" s="9">
        <f t="shared" si="0"/>
        <v>594466</v>
      </c>
      <c r="AV6" s="9">
        <f t="shared" si="0"/>
        <v>594714</v>
      </c>
      <c r="AW6" s="9">
        <f t="shared" si="0"/>
        <v>594962</v>
      </c>
      <c r="AX6" s="9">
        <f t="shared" si="0"/>
        <v>595210</v>
      </c>
      <c r="AY6" s="9">
        <f t="shared" si="0"/>
        <v>595458</v>
      </c>
      <c r="AZ6" s="9">
        <f t="shared" si="0"/>
        <v>595706</v>
      </c>
      <c r="BA6" s="9">
        <f t="shared" si="0"/>
        <v>595954</v>
      </c>
      <c r="BB6" s="9">
        <f t="shared" si="0"/>
        <v>596202</v>
      </c>
      <c r="BC6" s="9">
        <f t="shared" si="0"/>
        <v>596451</v>
      </c>
      <c r="BD6" s="9">
        <f t="shared" si="0"/>
        <v>596699</v>
      </c>
      <c r="BE6" s="9">
        <f t="shared" si="0"/>
        <v>596948</v>
      </c>
      <c r="BF6" s="9">
        <f t="shared" si="0"/>
        <v>597197</v>
      </c>
      <c r="BG6" s="9">
        <f t="shared" si="0"/>
        <v>597445</v>
      </c>
      <c r="BH6" s="9">
        <f t="shared" si="0"/>
        <v>597694</v>
      </c>
      <c r="BI6" s="9">
        <f t="shared" si="0"/>
        <v>597943</v>
      </c>
      <c r="BJ6" s="9">
        <f t="shared" si="0"/>
        <v>598193</v>
      </c>
      <c r="BK6" s="9">
        <f t="shared" si="0"/>
        <v>598442</v>
      </c>
      <c r="BL6" s="9">
        <f t="shared" si="0"/>
        <v>598691</v>
      </c>
      <c r="BM6" s="9">
        <f t="shared" si="0"/>
        <v>598941</v>
      </c>
      <c r="BN6" s="9">
        <f t="shared" si="0"/>
        <v>599190</v>
      </c>
      <c r="BO6" s="9">
        <f t="shared" si="0"/>
        <v>599440</v>
      </c>
      <c r="BP6" s="9">
        <f t="shared" si="0"/>
        <v>599690</v>
      </c>
      <c r="BQ6" s="9">
        <f t="shared" si="0"/>
        <v>599939</v>
      </c>
      <c r="BR6" s="9">
        <f t="shared" si="0"/>
        <v>600189</v>
      </c>
      <c r="BS6" s="9">
        <f t="shared" si="0"/>
        <v>600440</v>
      </c>
      <c r="BT6" s="9">
        <f t="shared" si="0"/>
        <v>600690</v>
      </c>
      <c r="BU6" s="9">
        <f t="shared" ref="J6:BU10" si="7">IF(BU$1&gt;$E6,0,ROUND((PPMT(0.5%/12,BU$1,$E6,-$G6,0,0)),0))</f>
        <v>600940</v>
      </c>
      <c r="BV6" s="9">
        <f t="shared" si="1"/>
        <v>601190</v>
      </c>
      <c r="BW6" s="9">
        <f t="shared" si="1"/>
        <v>601441</v>
      </c>
      <c r="BX6" s="9">
        <f t="shared" si="1"/>
        <v>601692</v>
      </c>
      <c r="BY6" s="9">
        <f t="shared" si="1"/>
        <v>601942</v>
      </c>
      <c r="BZ6" s="9">
        <f t="shared" si="1"/>
        <v>602193</v>
      </c>
      <c r="CA6" s="9">
        <f t="shared" si="1"/>
        <v>602444</v>
      </c>
      <c r="CB6" s="9">
        <f t="shared" si="1"/>
        <v>602695</v>
      </c>
      <c r="CC6" s="9">
        <f t="shared" si="1"/>
        <v>602946</v>
      </c>
      <c r="CD6" s="9">
        <f t="shared" si="1"/>
        <v>603197</v>
      </c>
      <c r="CE6" s="9">
        <f t="shared" si="1"/>
        <v>603449</v>
      </c>
      <c r="CF6" s="9">
        <f t="shared" si="1"/>
        <v>603700</v>
      </c>
      <c r="CG6" s="9">
        <f t="shared" si="1"/>
        <v>603952</v>
      </c>
      <c r="CH6" s="9">
        <f t="shared" si="1"/>
        <v>604203</v>
      </c>
      <c r="CI6" s="9">
        <f t="shared" si="1"/>
        <v>604455</v>
      </c>
      <c r="CJ6" s="9">
        <f t="shared" si="1"/>
        <v>604707</v>
      </c>
      <c r="CK6" s="9">
        <f t="shared" si="1"/>
        <v>604959</v>
      </c>
      <c r="CL6" s="9">
        <f t="shared" si="1"/>
        <v>605211</v>
      </c>
      <c r="CM6" s="9">
        <f t="shared" si="1"/>
        <v>605463</v>
      </c>
      <c r="CN6" s="9">
        <f t="shared" si="1"/>
        <v>605715</v>
      </c>
      <c r="CO6" s="9">
        <f t="shared" si="1"/>
        <v>605968</v>
      </c>
      <c r="CP6" s="9">
        <f t="shared" si="1"/>
        <v>606220</v>
      </c>
      <c r="CQ6" s="9">
        <f t="shared" si="1"/>
        <v>606473</v>
      </c>
      <c r="CR6" s="9">
        <f t="shared" si="1"/>
        <v>606726</v>
      </c>
      <c r="CS6" s="9">
        <f t="shared" si="1"/>
        <v>606978</v>
      </c>
      <c r="CT6" s="9">
        <f t="shared" si="1"/>
        <v>607231</v>
      </c>
      <c r="CU6" s="9">
        <f t="shared" si="1"/>
        <v>607484</v>
      </c>
      <c r="CV6" s="9">
        <f t="shared" si="1"/>
        <v>607737</v>
      </c>
      <c r="CW6" s="9">
        <f t="shared" si="1"/>
        <v>607991</v>
      </c>
      <c r="CX6" s="9">
        <f t="shared" si="1"/>
        <v>608244</v>
      </c>
      <c r="CY6" s="9">
        <f t="shared" si="1"/>
        <v>608497</v>
      </c>
      <c r="CZ6" s="9">
        <f t="shared" si="1"/>
        <v>608751</v>
      </c>
      <c r="DA6" s="9">
        <f t="shared" si="1"/>
        <v>609005</v>
      </c>
      <c r="DB6" s="9">
        <f t="shared" si="1"/>
        <v>609258</v>
      </c>
      <c r="DC6" s="9">
        <f t="shared" si="1"/>
        <v>609512</v>
      </c>
      <c r="DD6" s="9">
        <f t="shared" si="1"/>
        <v>609766</v>
      </c>
      <c r="DE6" s="9">
        <f t="shared" si="1"/>
        <v>610020</v>
      </c>
      <c r="DF6" s="9">
        <f t="shared" si="1"/>
        <v>610274</v>
      </c>
      <c r="DG6" s="9">
        <f t="shared" si="1"/>
        <v>610529</v>
      </c>
      <c r="DH6" s="9">
        <f t="shared" si="1"/>
        <v>610783</v>
      </c>
      <c r="DI6" s="9">
        <f t="shared" si="1"/>
        <v>611037</v>
      </c>
      <c r="DJ6" s="9">
        <f t="shared" si="1"/>
        <v>611292</v>
      </c>
      <c r="DK6" s="9">
        <f t="shared" si="1"/>
        <v>611547</v>
      </c>
      <c r="DL6" s="9">
        <f t="shared" si="1"/>
        <v>611802</v>
      </c>
      <c r="DM6" s="9">
        <f t="shared" si="1"/>
        <v>612057</v>
      </c>
      <c r="DN6" s="9">
        <f t="shared" si="1"/>
        <v>612312</v>
      </c>
      <c r="DO6" s="9">
        <f t="shared" si="1"/>
        <v>612567</v>
      </c>
      <c r="DP6" s="9">
        <f t="shared" si="1"/>
        <v>612822</v>
      </c>
      <c r="DQ6" s="9">
        <f t="shared" si="1"/>
        <v>613077</v>
      </c>
      <c r="DR6" s="9">
        <f t="shared" si="1"/>
        <v>613333</v>
      </c>
      <c r="DS6" s="9">
        <f t="shared" si="1"/>
        <v>613588</v>
      </c>
      <c r="DT6" s="9">
        <f t="shared" si="1"/>
        <v>613844</v>
      </c>
      <c r="DU6" s="9">
        <f t="shared" si="1"/>
        <v>614100</v>
      </c>
      <c r="DV6" s="9">
        <f t="shared" si="1"/>
        <v>614356</v>
      </c>
      <c r="DW6" s="9">
        <f t="shared" si="1"/>
        <v>614612</v>
      </c>
      <c r="DX6" s="9">
        <f t="shared" si="1"/>
        <v>614868</v>
      </c>
      <c r="DY6" s="9">
        <f t="shared" si="1"/>
        <v>615124</v>
      </c>
      <c r="DZ6" s="9">
        <f t="shared" si="1"/>
        <v>615380</v>
      </c>
      <c r="EA6" s="9">
        <f t="shared" si="1"/>
        <v>615637</v>
      </c>
      <c r="EB6" s="9">
        <f t="shared" si="1"/>
        <v>615893</v>
      </c>
      <c r="EC6" s="9">
        <f t="shared" si="1"/>
        <v>616150</v>
      </c>
      <c r="ED6" s="9">
        <f t="shared" si="1"/>
        <v>616406</v>
      </c>
      <c r="EE6" s="9">
        <f t="shared" si="1"/>
        <v>616663</v>
      </c>
      <c r="EF6" s="9">
        <f t="shared" si="1"/>
        <v>616920</v>
      </c>
      <c r="EG6" s="9">
        <f t="shared" ref="BV6:EG10" si="8">IF(EG$1&gt;$E6,0,ROUND((PPMT(0.5%/12,EG$1,$E6,-$G6,0,0)),0))</f>
        <v>617177</v>
      </c>
      <c r="EH6" s="9">
        <f t="shared" si="2"/>
        <v>617434</v>
      </c>
      <c r="EI6" s="9">
        <f t="shared" si="2"/>
        <v>617692</v>
      </c>
      <c r="EJ6" s="9">
        <f t="shared" si="2"/>
        <v>617949</v>
      </c>
      <c r="EK6" s="9">
        <f t="shared" si="2"/>
        <v>618207</v>
      </c>
      <c r="EL6" s="9">
        <f t="shared" si="2"/>
        <v>618464</v>
      </c>
      <c r="EM6" s="9">
        <f t="shared" si="2"/>
        <v>618722</v>
      </c>
      <c r="EN6" s="9">
        <f t="shared" si="2"/>
        <v>618980</v>
      </c>
      <c r="EO6" s="9">
        <f t="shared" si="2"/>
        <v>619237</v>
      </c>
      <c r="EP6" s="9">
        <f t="shared" si="2"/>
        <v>619496</v>
      </c>
      <c r="EQ6" s="9">
        <f t="shared" si="2"/>
        <v>619754</v>
      </c>
      <c r="ER6" s="9">
        <f t="shared" si="2"/>
        <v>620012</v>
      </c>
      <c r="ES6" s="9">
        <f t="shared" si="2"/>
        <v>620270</v>
      </c>
      <c r="ET6" s="9">
        <f t="shared" si="2"/>
        <v>620529</v>
      </c>
      <c r="EU6" s="9">
        <f t="shared" si="2"/>
        <v>620787</v>
      </c>
      <c r="EV6" s="9">
        <f t="shared" si="2"/>
        <v>621046</v>
      </c>
      <c r="EW6" s="9">
        <f t="shared" si="2"/>
        <v>621305</v>
      </c>
      <c r="EX6" s="9">
        <f t="shared" si="2"/>
        <v>621564</v>
      </c>
      <c r="EY6" s="9">
        <f t="shared" si="2"/>
        <v>621822</v>
      </c>
      <c r="EZ6" s="9">
        <f t="shared" si="2"/>
        <v>622082</v>
      </c>
      <c r="FA6" s="9">
        <f t="shared" si="2"/>
        <v>622341</v>
      </c>
      <c r="FB6" s="9">
        <f t="shared" si="2"/>
        <v>622600</v>
      </c>
      <c r="FC6" s="9">
        <f t="shared" si="2"/>
        <v>622860</v>
      </c>
      <c r="FD6" s="9">
        <f t="shared" si="2"/>
        <v>623119</v>
      </c>
      <c r="FE6" s="9">
        <f t="shared" si="2"/>
        <v>623379</v>
      </c>
      <c r="FF6" s="9">
        <f t="shared" si="2"/>
        <v>623638</v>
      </c>
      <c r="FG6" s="9">
        <f t="shared" si="2"/>
        <v>623898</v>
      </c>
      <c r="FH6" s="9">
        <f t="shared" si="2"/>
        <v>624158</v>
      </c>
      <c r="FI6" s="9">
        <f t="shared" si="2"/>
        <v>624418</v>
      </c>
      <c r="FJ6" s="9">
        <f t="shared" si="2"/>
        <v>624678</v>
      </c>
      <c r="FK6" s="9">
        <f t="shared" si="2"/>
        <v>624939</v>
      </c>
      <c r="FL6" s="9">
        <f t="shared" si="2"/>
        <v>625199</v>
      </c>
      <c r="FM6" s="9">
        <f t="shared" si="2"/>
        <v>625460</v>
      </c>
      <c r="FN6" s="9">
        <f t="shared" si="2"/>
        <v>625720</v>
      </c>
      <c r="FO6" s="9">
        <f t="shared" si="2"/>
        <v>625981</v>
      </c>
      <c r="FP6" s="9">
        <f t="shared" si="2"/>
        <v>626242</v>
      </c>
      <c r="FQ6" s="9">
        <f t="shared" si="2"/>
        <v>626503</v>
      </c>
      <c r="FR6" s="9">
        <f t="shared" si="2"/>
        <v>626764</v>
      </c>
      <c r="FS6" s="9">
        <f t="shared" si="2"/>
        <v>627025</v>
      </c>
      <c r="FT6" s="9">
        <f t="shared" si="2"/>
        <v>627286</v>
      </c>
      <c r="FU6" s="9">
        <f t="shared" si="2"/>
        <v>627548</v>
      </c>
      <c r="FV6" s="9">
        <f t="shared" si="2"/>
        <v>627809</v>
      </c>
      <c r="FW6" s="9">
        <f t="shared" si="2"/>
        <v>628071</v>
      </c>
      <c r="FX6" s="9">
        <f t="shared" si="2"/>
        <v>628332</v>
      </c>
      <c r="FY6" s="9">
        <f t="shared" si="2"/>
        <v>628594</v>
      </c>
      <c r="FZ6" s="9">
        <f t="shared" si="2"/>
        <v>628856</v>
      </c>
      <c r="GA6" s="9">
        <f t="shared" si="2"/>
        <v>629118</v>
      </c>
      <c r="GB6" s="9">
        <f t="shared" si="2"/>
        <v>629380</v>
      </c>
      <c r="GC6" s="9">
        <f t="shared" si="2"/>
        <v>629642</v>
      </c>
      <c r="GD6" s="9">
        <f t="shared" si="2"/>
        <v>629905</v>
      </c>
      <c r="GE6" s="9">
        <f t="shared" si="2"/>
        <v>630167</v>
      </c>
      <c r="GF6" s="9">
        <f>IF(GF$1&gt;$E6,0,ROUND((PPMT(0.5%/12,GF$1,$E6,-$G6,0,0)),0))-3</f>
        <v>630427</v>
      </c>
      <c r="GG6" s="9">
        <f t="shared" si="2"/>
        <v>0</v>
      </c>
      <c r="GH6" s="9">
        <f t="shared" si="2"/>
        <v>0</v>
      </c>
      <c r="GI6" s="9">
        <f t="shared" si="2"/>
        <v>0</v>
      </c>
      <c r="GJ6" s="9">
        <f t="shared" si="2"/>
        <v>0</v>
      </c>
      <c r="GK6" s="9">
        <f t="shared" si="2"/>
        <v>0</v>
      </c>
      <c r="GL6" s="9">
        <f t="shared" si="2"/>
        <v>0</v>
      </c>
      <c r="GM6" s="9">
        <f t="shared" si="2"/>
        <v>0</v>
      </c>
      <c r="GN6" s="9">
        <f t="shared" si="2"/>
        <v>0</v>
      </c>
      <c r="GO6" s="9">
        <f t="shared" si="2"/>
        <v>0</v>
      </c>
      <c r="GP6" s="9">
        <f t="shared" si="2"/>
        <v>0</v>
      </c>
      <c r="GQ6" s="9">
        <f t="shared" si="2"/>
        <v>0</v>
      </c>
      <c r="GR6" s="9">
        <f t="shared" si="2"/>
        <v>0</v>
      </c>
      <c r="GS6" s="9">
        <f t="shared" ref="EH6:GS10" si="9">IF(GS$1&gt;$E6,0,ROUND((PPMT(0.5%/12,GS$1,$E6,-$G6,0,0)),0))</f>
        <v>0</v>
      </c>
      <c r="GT6" s="9">
        <f t="shared" si="3"/>
        <v>0</v>
      </c>
      <c r="GU6" s="9">
        <f t="shared" si="3"/>
        <v>0</v>
      </c>
      <c r="GV6" s="9">
        <f t="shared" si="3"/>
        <v>0</v>
      </c>
      <c r="GW6" s="9">
        <f t="shared" si="3"/>
        <v>0</v>
      </c>
      <c r="GX6" s="9">
        <f t="shared" si="3"/>
        <v>0</v>
      </c>
      <c r="GY6" s="9">
        <f t="shared" si="3"/>
        <v>0</v>
      </c>
      <c r="GZ6" s="9">
        <f t="shared" si="3"/>
        <v>0</v>
      </c>
      <c r="HA6" s="9">
        <f t="shared" si="3"/>
        <v>0</v>
      </c>
      <c r="HB6" s="9">
        <f t="shared" si="3"/>
        <v>0</v>
      </c>
      <c r="HC6" s="9">
        <f t="shared" si="3"/>
        <v>0</v>
      </c>
      <c r="HD6" s="9">
        <f t="shared" si="3"/>
        <v>0</v>
      </c>
      <c r="HE6" s="9">
        <f t="shared" si="3"/>
        <v>0</v>
      </c>
      <c r="HF6" s="9">
        <f t="shared" si="3"/>
        <v>0</v>
      </c>
      <c r="HG6" s="9">
        <f t="shared" si="3"/>
        <v>0</v>
      </c>
      <c r="HH6" s="9">
        <f t="shared" si="3"/>
        <v>0</v>
      </c>
      <c r="HI6" s="9">
        <f t="shared" si="3"/>
        <v>0</v>
      </c>
      <c r="HJ6" s="9">
        <f t="shared" si="3"/>
        <v>0</v>
      </c>
      <c r="HK6" s="9">
        <f t="shared" si="3"/>
        <v>0</v>
      </c>
      <c r="HL6" s="9">
        <f t="shared" si="3"/>
        <v>0</v>
      </c>
      <c r="HM6" s="9">
        <f t="shared" si="3"/>
        <v>0</v>
      </c>
      <c r="HN6" s="9">
        <f t="shared" si="3"/>
        <v>0</v>
      </c>
      <c r="HO6" s="9">
        <f t="shared" si="3"/>
        <v>0</v>
      </c>
      <c r="HP6" s="9">
        <f t="shared" si="3"/>
        <v>0</v>
      </c>
      <c r="HQ6" s="9">
        <f t="shared" si="3"/>
        <v>0</v>
      </c>
      <c r="HR6" s="9">
        <f t="shared" si="3"/>
        <v>0</v>
      </c>
      <c r="HS6" s="9">
        <f t="shared" si="3"/>
        <v>0</v>
      </c>
      <c r="HT6" s="9">
        <f t="shared" si="3"/>
        <v>0</v>
      </c>
      <c r="HU6" s="9">
        <f t="shared" si="3"/>
        <v>0</v>
      </c>
      <c r="HV6" s="9">
        <f t="shared" si="3"/>
        <v>0</v>
      </c>
      <c r="HW6" s="9">
        <f t="shared" si="3"/>
        <v>0</v>
      </c>
      <c r="HX6" s="9">
        <f t="shared" si="3"/>
        <v>0</v>
      </c>
      <c r="HY6" s="9">
        <f t="shared" si="3"/>
        <v>0</v>
      </c>
      <c r="HZ6" s="9">
        <f t="shared" si="3"/>
        <v>0</v>
      </c>
      <c r="IA6" s="9">
        <f t="shared" si="3"/>
        <v>0</v>
      </c>
      <c r="IB6" s="9">
        <f t="shared" si="3"/>
        <v>0</v>
      </c>
      <c r="IC6" s="9">
        <f t="shared" si="3"/>
        <v>0</v>
      </c>
      <c r="ID6" s="9">
        <f t="shared" si="3"/>
        <v>0</v>
      </c>
      <c r="IE6" s="9">
        <f t="shared" si="3"/>
        <v>0</v>
      </c>
      <c r="IF6" s="9">
        <f t="shared" si="3"/>
        <v>0</v>
      </c>
      <c r="IG6" s="9">
        <f t="shared" si="3"/>
        <v>0</v>
      </c>
      <c r="IH6" s="9">
        <f t="shared" si="3"/>
        <v>0</v>
      </c>
      <c r="II6" s="9">
        <f t="shared" si="3"/>
        <v>0</v>
      </c>
      <c r="IJ6" s="9">
        <f t="shared" si="3"/>
        <v>0</v>
      </c>
      <c r="IK6" s="9">
        <f t="shared" si="3"/>
        <v>0</v>
      </c>
      <c r="IL6" s="9">
        <f t="shared" si="3"/>
        <v>0</v>
      </c>
      <c r="IM6" s="9">
        <f t="shared" si="3"/>
        <v>0</v>
      </c>
      <c r="IN6" s="9">
        <f t="shared" si="3"/>
        <v>0</v>
      </c>
      <c r="IP6" s="50">
        <f t="shared" si="6"/>
        <v>109350000</v>
      </c>
      <c r="IQ6" s="50">
        <f t="shared" si="4"/>
        <v>0</v>
      </c>
    </row>
    <row r="7" spans="1:251">
      <c r="A7" s="49">
        <v>5</v>
      </c>
      <c r="B7" s="32" t="s">
        <v>24</v>
      </c>
      <c r="C7" s="35">
        <v>121500000</v>
      </c>
      <c r="D7" s="51">
        <v>0.05</v>
      </c>
      <c r="E7" s="37">
        <v>180</v>
      </c>
      <c r="F7" s="35">
        <v>960814</v>
      </c>
      <c r="G7" s="35">
        <v>109350000</v>
      </c>
      <c r="H7" s="38" t="s">
        <v>31</v>
      </c>
      <c r="I7" s="9">
        <f t="shared" si="5"/>
        <v>585130</v>
      </c>
      <c r="J7" s="9">
        <f t="shared" si="7"/>
        <v>585374</v>
      </c>
      <c r="K7" s="9">
        <f t="shared" si="7"/>
        <v>585618</v>
      </c>
      <c r="L7" s="9">
        <f t="shared" si="7"/>
        <v>585862</v>
      </c>
      <c r="M7" s="9">
        <f t="shared" si="7"/>
        <v>586106</v>
      </c>
      <c r="N7" s="9">
        <f t="shared" si="7"/>
        <v>586350</v>
      </c>
      <c r="O7" s="9">
        <f t="shared" si="7"/>
        <v>586594</v>
      </c>
      <c r="P7" s="9">
        <f t="shared" si="7"/>
        <v>586839</v>
      </c>
      <c r="Q7" s="9">
        <f t="shared" si="7"/>
        <v>587083</v>
      </c>
      <c r="R7" s="9">
        <f t="shared" si="7"/>
        <v>587328</v>
      </c>
      <c r="S7" s="9">
        <f t="shared" si="7"/>
        <v>587573</v>
      </c>
      <c r="T7" s="9">
        <f t="shared" si="7"/>
        <v>587817</v>
      </c>
      <c r="U7" s="9">
        <f t="shared" si="7"/>
        <v>588062</v>
      </c>
      <c r="V7" s="9">
        <f t="shared" si="7"/>
        <v>588307</v>
      </c>
      <c r="W7" s="9">
        <f t="shared" si="7"/>
        <v>588553</v>
      </c>
      <c r="X7" s="9">
        <f t="shared" si="7"/>
        <v>588798</v>
      </c>
      <c r="Y7" s="9">
        <f t="shared" si="7"/>
        <v>589043</v>
      </c>
      <c r="Z7" s="9">
        <f t="shared" si="7"/>
        <v>589288</v>
      </c>
      <c r="AA7" s="9">
        <f t="shared" si="7"/>
        <v>589534</v>
      </c>
      <c r="AB7" s="9">
        <f t="shared" si="7"/>
        <v>589780</v>
      </c>
      <c r="AC7" s="9">
        <f t="shared" si="7"/>
        <v>590025</v>
      </c>
      <c r="AD7" s="9">
        <f t="shared" si="7"/>
        <v>590271</v>
      </c>
      <c r="AE7" s="9">
        <f t="shared" si="7"/>
        <v>590517</v>
      </c>
      <c r="AF7" s="9">
        <f t="shared" si="7"/>
        <v>590763</v>
      </c>
      <c r="AG7" s="9">
        <f t="shared" si="7"/>
        <v>591009</v>
      </c>
      <c r="AH7" s="9">
        <f t="shared" si="7"/>
        <v>591256</v>
      </c>
      <c r="AI7" s="9">
        <f t="shared" si="7"/>
        <v>591502</v>
      </c>
      <c r="AJ7" s="9">
        <f t="shared" si="7"/>
        <v>591748</v>
      </c>
      <c r="AK7" s="9">
        <f t="shared" si="7"/>
        <v>591995</v>
      </c>
      <c r="AL7" s="9">
        <f t="shared" si="7"/>
        <v>592242</v>
      </c>
      <c r="AM7" s="9">
        <f t="shared" si="7"/>
        <v>592488</v>
      </c>
      <c r="AN7" s="9">
        <f t="shared" si="7"/>
        <v>592735</v>
      </c>
      <c r="AO7" s="9">
        <f t="shared" si="7"/>
        <v>592982</v>
      </c>
      <c r="AP7" s="9">
        <f t="shared" si="7"/>
        <v>593229</v>
      </c>
      <c r="AQ7" s="9">
        <f t="shared" si="7"/>
        <v>593477</v>
      </c>
      <c r="AR7" s="9">
        <f t="shared" si="7"/>
        <v>593724</v>
      </c>
      <c r="AS7" s="9">
        <f t="shared" si="7"/>
        <v>593971</v>
      </c>
      <c r="AT7" s="9">
        <f t="shared" si="7"/>
        <v>594219</v>
      </c>
      <c r="AU7" s="9">
        <f t="shared" si="7"/>
        <v>594466</v>
      </c>
      <c r="AV7" s="9">
        <f t="shared" si="7"/>
        <v>594714</v>
      </c>
      <c r="AW7" s="9">
        <f t="shared" si="7"/>
        <v>594962</v>
      </c>
      <c r="AX7" s="9">
        <f t="shared" si="7"/>
        <v>595210</v>
      </c>
      <c r="AY7" s="9">
        <f t="shared" si="7"/>
        <v>595458</v>
      </c>
      <c r="AZ7" s="9">
        <f t="shared" si="7"/>
        <v>595706</v>
      </c>
      <c r="BA7" s="9">
        <f t="shared" si="7"/>
        <v>595954</v>
      </c>
      <c r="BB7" s="9">
        <f t="shared" si="7"/>
        <v>596202</v>
      </c>
      <c r="BC7" s="9">
        <f t="shared" si="7"/>
        <v>596451</v>
      </c>
      <c r="BD7" s="9">
        <f t="shared" si="7"/>
        <v>596699</v>
      </c>
      <c r="BE7" s="9">
        <f t="shared" si="7"/>
        <v>596948</v>
      </c>
      <c r="BF7" s="9">
        <f t="shared" si="7"/>
        <v>597197</v>
      </c>
      <c r="BG7" s="9">
        <f t="shared" si="7"/>
        <v>597445</v>
      </c>
      <c r="BH7" s="9">
        <f t="shared" si="7"/>
        <v>597694</v>
      </c>
      <c r="BI7" s="9">
        <f t="shared" si="7"/>
        <v>597943</v>
      </c>
      <c r="BJ7" s="9">
        <f t="shared" si="7"/>
        <v>598193</v>
      </c>
      <c r="BK7" s="9">
        <f t="shared" si="7"/>
        <v>598442</v>
      </c>
      <c r="BL7" s="9">
        <f t="shared" si="7"/>
        <v>598691</v>
      </c>
      <c r="BM7" s="9">
        <f t="shared" si="7"/>
        <v>598941</v>
      </c>
      <c r="BN7" s="9">
        <f t="shared" si="7"/>
        <v>599190</v>
      </c>
      <c r="BO7" s="9">
        <f t="shared" si="7"/>
        <v>599440</v>
      </c>
      <c r="BP7" s="9">
        <f t="shared" si="7"/>
        <v>599690</v>
      </c>
      <c r="BQ7" s="9">
        <f t="shared" si="7"/>
        <v>599939</v>
      </c>
      <c r="BR7" s="9">
        <f t="shared" si="7"/>
        <v>600189</v>
      </c>
      <c r="BS7" s="9">
        <f t="shared" si="7"/>
        <v>600440</v>
      </c>
      <c r="BT7" s="9">
        <f t="shared" si="7"/>
        <v>600690</v>
      </c>
      <c r="BU7" s="9">
        <f t="shared" si="7"/>
        <v>600940</v>
      </c>
      <c r="BV7" s="9">
        <f t="shared" si="8"/>
        <v>601190</v>
      </c>
      <c r="BW7" s="9">
        <f t="shared" si="8"/>
        <v>601441</v>
      </c>
      <c r="BX7" s="9">
        <f t="shared" si="8"/>
        <v>601692</v>
      </c>
      <c r="BY7" s="9">
        <f t="shared" si="8"/>
        <v>601942</v>
      </c>
      <c r="BZ7" s="9">
        <f t="shared" si="8"/>
        <v>602193</v>
      </c>
      <c r="CA7" s="9">
        <f t="shared" si="8"/>
        <v>602444</v>
      </c>
      <c r="CB7" s="9">
        <f t="shared" si="8"/>
        <v>602695</v>
      </c>
      <c r="CC7" s="9">
        <f t="shared" si="8"/>
        <v>602946</v>
      </c>
      <c r="CD7" s="9">
        <f t="shared" si="8"/>
        <v>603197</v>
      </c>
      <c r="CE7" s="9">
        <f t="shared" si="8"/>
        <v>603449</v>
      </c>
      <c r="CF7" s="9">
        <f t="shared" si="8"/>
        <v>603700</v>
      </c>
      <c r="CG7" s="9">
        <f t="shared" si="8"/>
        <v>603952</v>
      </c>
      <c r="CH7" s="9">
        <f t="shared" si="8"/>
        <v>604203</v>
      </c>
      <c r="CI7" s="9">
        <f t="shared" si="8"/>
        <v>604455</v>
      </c>
      <c r="CJ7" s="9">
        <f t="shared" si="8"/>
        <v>604707</v>
      </c>
      <c r="CK7" s="9">
        <f t="shared" si="8"/>
        <v>604959</v>
      </c>
      <c r="CL7" s="9">
        <f t="shared" si="8"/>
        <v>605211</v>
      </c>
      <c r="CM7" s="9">
        <f t="shared" si="8"/>
        <v>605463</v>
      </c>
      <c r="CN7" s="9">
        <f t="shared" si="8"/>
        <v>605715</v>
      </c>
      <c r="CO7" s="9">
        <f t="shared" si="8"/>
        <v>605968</v>
      </c>
      <c r="CP7" s="9">
        <f t="shared" si="8"/>
        <v>606220</v>
      </c>
      <c r="CQ7" s="9">
        <f t="shared" si="8"/>
        <v>606473</v>
      </c>
      <c r="CR7" s="9">
        <f t="shared" si="8"/>
        <v>606726</v>
      </c>
      <c r="CS7" s="9">
        <f t="shared" si="8"/>
        <v>606978</v>
      </c>
      <c r="CT7" s="9">
        <f t="shared" si="8"/>
        <v>607231</v>
      </c>
      <c r="CU7" s="9">
        <f t="shared" si="8"/>
        <v>607484</v>
      </c>
      <c r="CV7" s="9">
        <f t="shared" si="8"/>
        <v>607737</v>
      </c>
      <c r="CW7" s="9">
        <f t="shared" si="8"/>
        <v>607991</v>
      </c>
      <c r="CX7" s="9">
        <f t="shared" si="8"/>
        <v>608244</v>
      </c>
      <c r="CY7" s="9">
        <f t="shared" si="8"/>
        <v>608497</v>
      </c>
      <c r="CZ7" s="9">
        <f t="shared" si="8"/>
        <v>608751</v>
      </c>
      <c r="DA7" s="9">
        <f t="shared" si="8"/>
        <v>609005</v>
      </c>
      <c r="DB7" s="9">
        <f t="shared" si="8"/>
        <v>609258</v>
      </c>
      <c r="DC7" s="9">
        <f t="shared" si="8"/>
        <v>609512</v>
      </c>
      <c r="DD7" s="9">
        <f t="shared" si="8"/>
        <v>609766</v>
      </c>
      <c r="DE7" s="9">
        <f t="shared" si="8"/>
        <v>610020</v>
      </c>
      <c r="DF7" s="9">
        <f t="shared" si="8"/>
        <v>610274</v>
      </c>
      <c r="DG7" s="9">
        <f t="shared" si="8"/>
        <v>610529</v>
      </c>
      <c r="DH7" s="9">
        <f t="shared" si="8"/>
        <v>610783</v>
      </c>
      <c r="DI7" s="9">
        <f t="shared" si="8"/>
        <v>611037</v>
      </c>
      <c r="DJ7" s="9">
        <f t="shared" si="8"/>
        <v>611292</v>
      </c>
      <c r="DK7" s="9">
        <f t="shared" si="8"/>
        <v>611547</v>
      </c>
      <c r="DL7" s="9">
        <f t="shared" si="8"/>
        <v>611802</v>
      </c>
      <c r="DM7" s="9">
        <f t="shared" si="8"/>
        <v>612057</v>
      </c>
      <c r="DN7" s="9">
        <f t="shared" si="8"/>
        <v>612312</v>
      </c>
      <c r="DO7" s="9">
        <f t="shared" si="8"/>
        <v>612567</v>
      </c>
      <c r="DP7" s="9">
        <f t="shared" si="8"/>
        <v>612822</v>
      </c>
      <c r="DQ7" s="9">
        <f t="shared" si="8"/>
        <v>613077</v>
      </c>
      <c r="DR7" s="9">
        <f t="shared" si="8"/>
        <v>613333</v>
      </c>
      <c r="DS7" s="9">
        <f t="shared" si="8"/>
        <v>613588</v>
      </c>
      <c r="DT7" s="9">
        <f t="shared" si="8"/>
        <v>613844</v>
      </c>
      <c r="DU7" s="9">
        <f t="shared" si="8"/>
        <v>614100</v>
      </c>
      <c r="DV7" s="9">
        <f t="shared" si="8"/>
        <v>614356</v>
      </c>
      <c r="DW7" s="9">
        <f t="shared" si="8"/>
        <v>614612</v>
      </c>
      <c r="DX7" s="9">
        <f t="shared" si="8"/>
        <v>614868</v>
      </c>
      <c r="DY7" s="9">
        <f t="shared" si="8"/>
        <v>615124</v>
      </c>
      <c r="DZ7" s="9">
        <f t="shared" si="8"/>
        <v>615380</v>
      </c>
      <c r="EA7" s="9">
        <f t="shared" si="8"/>
        <v>615637</v>
      </c>
      <c r="EB7" s="9">
        <f t="shared" si="8"/>
        <v>615893</v>
      </c>
      <c r="EC7" s="9">
        <f t="shared" si="8"/>
        <v>616150</v>
      </c>
      <c r="ED7" s="9">
        <f t="shared" si="8"/>
        <v>616406</v>
      </c>
      <c r="EE7" s="9">
        <f t="shared" si="8"/>
        <v>616663</v>
      </c>
      <c r="EF7" s="9">
        <f t="shared" si="8"/>
        <v>616920</v>
      </c>
      <c r="EG7" s="9">
        <f t="shared" si="8"/>
        <v>617177</v>
      </c>
      <c r="EH7" s="9">
        <f t="shared" si="9"/>
        <v>617434</v>
      </c>
      <c r="EI7" s="9">
        <f t="shared" si="9"/>
        <v>617692</v>
      </c>
      <c r="EJ7" s="9">
        <f t="shared" si="9"/>
        <v>617949</v>
      </c>
      <c r="EK7" s="9">
        <f t="shared" si="9"/>
        <v>618207</v>
      </c>
      <c r="EL7" s="9">
        <f t="shared" si="9"/>
        <v>618464</v>
      </c>
      <c r="EM7" s="9">
        <f t="shared" si="9"/>
        <v>618722</v>
      </c>
      <c r="EN7" s="9">
        <f t="shared" si="9"/>
        <v>618980</v>
      </c>
      <c r="EO7" s="9">
        <f t="shared" si="9"/>
        <v>619237</v>
      </c>
      <c r="EP7" s="9">
        <f t="shared" si="9"/>
        <v>619496</v>
      </c>
      <c r="EQ7" s="9">
        <f t="shared" si="9"/>
        <v>619754</v>
      </c>
      <c r="ER7" s="9">
        <f t="shared" si="9"/>
        <v>620012</v>
      </c>
      <c r="ES7" s="9">
        <f t="shared" si="9"/>
        <v>620270</v>
      </c>
      <c r="ET7" s="9">
        <f t="shared" si="9"/>
        <v>620529</v>
      </c>
      <c r="EU7" s="9">
        <f t="shared" si="9"/>
        <v>620787</v>
      </c>
      <c r="EV7" s="9">
        <f t="shared" si="9"/>
        <v>621046</v>
      </c>
      <c r="EW7" s="9">
        <f t="shared" si="9"/>
        <v>621305</v>
      </c>
      <c r="EX7" s="9">
        <f t="shared" si="9"/>
        <v>621564</v>
      </c>
      <c r="EY7" s="9">
        <f t="shared" si="9"/>
        <v>621822</v>
      </c>
      <c r="EZ7" s="9">
        <f t="shared" si="9"/>
        <v>622082</v>
      </c>
      <c r="FA7" s="9">
        <f t="shared" si="9"/>
        <v>622341</v>
      </c>
      <c r="FB7" s="9">
        <f t="shared" si="9"/>
        <v>622600</v>
      </c>
      <c r="FC7" s="9">
        <f t="shared" si="9"/>
        <v>622860</v>
      </c>
      <c r="FD7" s="9">
        <f t="shared" si="9"/>
        <v>623119</v>
      </c>
      <c r="FE7" s="9">
        <f t="shared" si="9"/>
        <v>623379</v>
      </c>
      <c r="FF7" s="9">
        <f t="shared" si="9"/>
        <v>623638</v>
      </c>
      <c r="FG7" s="9">
        <f t="shared" si="9"/>
        <v>623898</v>
      </c>
      <c r="FH7" s="9">
        <f t="shared" si="9"/>
        <v>624158</v>
      </c>
      <c r="FI7" s="9">
        <f t="shared" si="9"/>
        <v>624418</v>
      </c>
      <c r="FJ7" s="9">
        <f t="shared" si="9"/>
        <v>624678</v>
      </c>
      <c r="FK7" s="9">
        <f t="shared" si="9"/>
        <v>624939</v>
      </c>
      <c r="FL7" s="9">
        <f t="shared" si="9"/>
        <v>625199</v>
      </c>
      <c r="FM7" s="9">
        <f t="shared" si="9"/>
        <v>625460</v>
      </c>
      <c r="FN7" s="9">
        <f t="shared" si="9"/>
        <v>625720</v>
      </c>
      <c r="FO7" s="9">
        <f t="shared" si="9"/>
        <v>625981</v>
      </c>
      <c r="FP7" s="9">
        <f t="shared" si="9"/>
        <v>626242</v>
      </c>
      <c r="FQ7" s="9">
        <f t="shared" si="9"/>
        <v>626503</v>
      </c>
      <c r="FR7" s="9">
        <f t="shared" si="9"/>
        <v>626764</v>
      </c>
      <c r="FS7" s="9">
        <f t="shared" si="9"/>
        <v>627025</v>
      </c>
      <c r="FT7" s="9">
        <f t="shared" si="9"/>
        <v>627286</v>
      </c>
      <c r="FU7" s="9">
        <f t="shared" si="9"/>
        <v>627548</v>
      </c>
      <c r="FV7" s="9">
        <f t="shared" si="9"/>
        <v>627809</v>
      </c>
      <c r="FW7" s="9">
        <f t="shared" si="9"/>
        <v>628071</v>
      </c>
      <c r="FX7" s="9">
        <f t="shared" si="9"/>
        <v>628332</v>
      </c>
      <c r="FY7" s="9">
        <f t="shared" si="9"/>
        <v>628594</v>
      </c>
      <c r="FZ7" s="9">
        <f t="shared" si="9"/>
        <v>628856</v>
      </c>
      <c r="GA7" s="9">
        <f t="shared" si="9"/>
        <v>629118</v>
      </c>
      <c r="GB7" s="9">
        <f t="shared" si="9"/>
        <v>629380</v>
      </c>
      <c r="GC7" s="9">
        <f t="shared" si="9"/>
        <v>629642</v>
      </c>
      <c r="GD7" s="9">
        <f t="shared" si="9"/>
        <v>629905</v>
      </c>
      <c r="GE7" s="9">
        <f t="shared" si="9"/>
        <v>630167</v>
      </c>
      <c r="GF7" s="9">
        <f>IF(GF$1&gt;$E7,0,ROUND((PPMT(0.5%/12,GF$1,$E7,-$G7,0,0)),0))-3</f>
        <v>630427</v>
      </c>
      <c r="GG7" s="9">
        <f t="shared" si="9"/>
        <v>0</v>
      </c>
      <c r="GH7" s="9">
        <f t="shared" si="9"/>
        <v>0</v>
      </c>
      <c r="GI7" s="9">
        <f t="shared" si="9"/>
        <v>0</v>
      </c>
      <c r="GJ7" s="9">
        <f t="shared" si="9"/>
        <v>0</v>
      </c>
      <c r="GK7" s="9">
        <f t="shared" si="9"/>
        <v>0</v>
      </c>
      <c r="GL7" s="9">
        <f t="shared" si="9"/>
        <v>0</v>
      </c>
      <c r="GM7" s="9">
        <f t="shared" si="9"/>
        <v>0</v>
      </c>
      <c r="GN7" s="9">
        <f t="shared" si="9"/>
        <v>0</v>
      </c>
      <c r="GO7" s="9">
        <f t="shared" si="9"/>
        <v>0</v>
      </c>
      <c r="GP7" s="9">
        <f t="shared" si="9"/>
        <v>0</v>
      </c>
      <c r="GQ7" s="9">
        <f t="shared" si="9"/>
        <v>0</v>
      </c>
      <c r="GR7" s="9">
        <f t="shared" si="9"/>
        <v>0</v>
      </c>
      <c r="GS7" s="9">
        <f t="shared" si="9"/>
        <v>0</v>
      </c>
      <c r="GT7" s="9">
        <f t="shared" si="3"/>
        <v>0</v>
      </c>
      <c r="GU7" s="9">
        <f t="shared" si="3"/>
        <v>0</v>
      </c>
      <c r="GV7" s="9">
        <f t="shared" si="3"/>
        <v>0</v>
      </c>
      <c r="GW7" s="9">
        <f t="shared" si="3"/>
        <v>0</v>
      </c>
      <c r="GX7" s="9">
        <f t="shared" si="3"/>
        <v>0</v>
      </c>
      <c r="GY7" s="9">
        <f t="shared" si="3"/>
        <v>0</v>
      </c>
      <c r="GZ7" s="9">
        <f t="shared" si="3"/>
        <v>0</v>
      </c>
      <c r="HA7" s="9">
        <f t="shared" si="3"/>
        <v>0</v>
      </c>
      <c r="HB7" s="9">
        <f t="shared" si="3"/>
        <v>0</v>
      </c>
      <c r="HC7" s="9">
        <f t="shared" si="3"/>
        <v>0</v>
      </c>
      <c r="HD7" s="9">
        <f t="shared" si="3"/>
        <v>0</v>
      </c>
      <c r="HE7" s="9">
        <f t="shared" si="3"/>
        <v>0</v>
      </c>
      <c r="HF7" s="9">
        <f t="shared" si="3"/>
        <v>0</v>
      </c>
      <c r="HG7" s="9">
        <f t="shared" si="3"/>
        <v>0</v>
      </c>
      <c r="HH7" s="9">
        <f t="shared" si="3"/>
        <v>0</v>
      </c>
      <c r="HI7" s="9">
        <f t="shared" si="3"/>
        <v>0</v>
      </c>
      <c r="HJ7" s="9">
        <f t="shared" si="3"/>
        <v>0</v>
      </c>
      <c r="HK7" s="9">
        <f t="shared" si="3"/>
        <v>0</v>
      </c>
      <c r="HL7" s="9">
        <f t="shared" si="3"/>
        <v>0</v>
      </c>
      <c r="HM7" s="9">
        <f t="shared" si="3"/>
        <v>0</v>
      </c>
      <c r="HN7" s="9">
        <f t="shared" si="3"/>
        <v>0</v>
      </c>
      <c r="HO7" s="9">
        <f t="shared" si="3"/>
        <v>0</v>
      </c>
      <c r="HP7" s="9">
        <f t="shared" si="3"/>
        <v>0</v>
      </c>
      <c r="HQ7" s="9">
        <f t="shared" si="3"/>
        <v>0</v>
      </c>
      <c r="HR7" s="9">
        <f t="shared" si="3"/>
        <v>0</v>
      </c>
      <c r="HS7" s="9">
        <f t="shared" si="3"/>
        <v>0</v>
      </c>
      <c r="HT7" s="9">
        <f t="shared" si="3"/>
        <v>0</v>
      </c>
      <c r="HU7" s="9">
        <f t="shared" si="3"/>
        <v>0</v>
      </c>
      <c r="HV7" s="9">
        <f t="shared" si="3"/>
        <v>0</v>
      </c>
      <c r="HW7" s="9">
        <f t="shared" si="3"/>
        <v>0</v>
      </c>
      <c r="HX7" s="9">
        <f t="shared" si="3"/>
        <v>0</v>
      </c>
      <c r="HY7" s="9">
        <f t="shared" si="3"/>
        <v>0</v>
      </c>
      <c r="HZ7" s="9">
        <f t="shared" si="3"/>
        <v>0</v>
      </c>
      <c r="IA7" s="9">
        <f t="shared" si="3"/>
        <v>0</v>
      </c>
      <c r="IB7" s="9">
        <f t="shared" si="3"/>
        <v>0</v>
      </c>
      <c r="IC7" s="9">
        <f t="shared" si="3"/>
        <v>0</v>
      </c>
      <c r="ID7" s="9">
        <f t="shared" si="3"/>
        <v>0</v>
      </c>
      <c r="IE7" s="9">
        <f t="shared" si="3"/>
        <v>0</v>
      </c>
      <c r="IF7" s="9">
        <f t="shared" si="3"/>
        <v>0</v>
      </c>
      <c r="IG7" s="9">
        <f t="shared" si="3"/>
        <v>0</v>
      </c>
      <c r="IH7" s="9">
        <f t="shared" si="3"/>
        <v>0</v>
      </c>
      <c r="II7" s="9">
        <f t="shared" si="3"/>
        <v>0</v>
      </c>
      <c r="IJ7" s="9">
        <f t="shared" si="3"/>
        <v>0</v>
      </c>
      <c r="IK7" s="9">
        <f t="shared" si="3"/>
        <v>0</v>
      </c>
      <c r="IL7" s="9">
        <f t="shared" si="3"/>
        <v>0</v>
      </c>
      <c r="IM7" s="9">
        <f t="shared" si="3"/>
        <v>0</v>
      </c>
      <c r="IN7" s="9">
        <f t="shared" si="3"/>
        <v>0</v>
      </c>
      <c r="IO7" s="58"/>
      <c r="IP7" s="50">
        <f>SUM(I7:IN7)</f>
        <v>109350000</v>
      </c>
      <c r="IQ7" s="50">
        <f t="shared" si="4"/>
        <v>0</v>
      </c>
    </row>
    <row r="8" spans="1:251">
      <c r="A8" s="49">
        <v>6</v>
      </c>
      <c r="B8" s="34" t="s">
        <v>25</v>
      </c>
      <c r="C8" s="36">
        <v>120000000</v>
      </c>
      <c r="D8" s="51">
        <v>0.05</v>
      </c>
      <c r="E8" s="36">
        <v>120</v>
      </c>
      <c r="F8" s="36">
        <v>1272786</v>
      </c>
      <c r="G8" s="36">
        <v>108000000</v>
      </c>
      <c r="H8" s="38" t="s">
        <v>31</v>
      </c>
      <c r="I8" s="9">
        <f t="shared" si="5"/>
        <v>877875</v>
      </c>
      <c r="J8" s="9">
        <f t="shared" si="7"/>
        <v>878241</v>
      </c>
      <c r="K8" s="9">
        <f t="shared" si="7"/>
        <v>878607</v>
      </c>
      <c r="L8" s="9">
        <f t="shared" si="7"/>
        <v>878973</v>
      </c>
      <c r="M8" s="9">
        <f t="shared" si="7"/>
        <v>879339</v>
      </c>
      <c r="N8" s="9">
        <f t="shared" si="7"/>
        <v>879705</v>
      </c>
      <c r="O8" s="9">
        <f t="shared" si="7"/>
        <v>880072</v>
      </c>
      <c r="P8" s="9">
        <f t="shared" si="7"/>
        <v>880439</v>
      </c>
      <c r="Q8" s="9">
        <f t="shared" si="7"/>
        <v>880805</v>
      </c>
      <c r="R8" s="9">
        <f t="shared" si="7"/>
        <v>881172</v>
      </c>
      <c r="S8" s="9">
        <f t="shared" si="7"/>
        <v>881540</v>
      </c>
      <c r="T8" s="9">
        <f t="shared" si="7"/>
        <v>881907</v>
      </c>
      <c r="U8" s="9">
        <f t="shared" si="7"/>
        <v>882274</v>
      </c>
      <c r="V8" s="9">
        <f t="shared" si="7"/>
        <v>882642</v>
      </c>
      <c r="W8" s="9">
        <f t="shared" si="7"/>
        <v>883010</v>
      </c>
      <c r="X8" s="9">
        <f t="shared" si="7"/>
        <v>883378</v>
      </c>
      <c r="Y8" s="9">
        <f t="shared" si="7"/>
        <v>883746</v>
      </c>
      <c r="Z8" s="9">
        <f t="shared" si="7"/>
        <v>884114</v>
      </c>
      <c r="AA8" s="9">
        <f t="shared" si="7"/>
        <v>884482</v>
      </c>
      <c r="AB8" s="9">
        <f t="shared" si="7"/>
        <v>884851</v>
      </c>
      <c r="AC8" s="9">
        <f t="shared" si="7"/>
        <v>885220</v>
      </c>
      <c r="AD8" s="9">
        <f t="shared" si="7"/>
        <v>885588</v>
      </c>
      <c r="AE8" s="9">
        <f t="shared" si="7"/>
        <v>885957</v>
      </c>
      <c r="AF8" s="9">
        <f t="shared" si="7"/>
        <v>886327</v>
      </c>
      <c r="AG8" s="9">
        <f t="shared" si="7"/>
        <v>886696</v>
      </c>
      <c r="AH8" s="9">
        <f t="shared" si="7"/>
        <v>887065</v>
      </c>
      <c r="AI8" s="9">
        <f t="shared" si="7"/>
        <v>887435</v>
      </c>
      <c r="AJ8" s="9">
        <f t="shared" si="7"/>
        <v>887805</v>
      </c>
      <c r="AK8" s="9">
        <f t="shared" si="7"/>
        <v>888175</v>
      </c>
      <c r="AL8" s="9">
        <f t="shared" si="7"/>
        <v>888545</v>
      </c>
      <c r="AM8" s="9">
        <f t="shared" si="7"/>
        <v>888915</v>
      </c>
      <c r="AN8" s="9">
        <f t="shared" si="7"/>
        <v>889285</v>
      </c>
      <c r="AO8" s="9">
        <f t="shared" si="7"/>
        <v>889656</v>
      </c>
      <c r="AP8" s="9">
        <f t="shared" si="7"/>
        <v>890027</v>
      </c>
      <c r="AQ8" s="9">
        <f t="shared" si="7"/>
        <v>890397</v>
      </c>
      <c r="AR8" s="9">
        <f t="shared" si="7"/>
        <v>890768</v>
      </c>
      <c r="AS8" s="9">
        <f t="shared" si="7"/>
        <v>891140</v>
      </c>
      <c r="AT8" s="9">
        <f t="shared" si="7"/>
        <v>891511</v>
      </c>
      <c r="AU8" s="9">
        <f t="shared" si="7"/>
        <v>891882</v>
      </c>
      <c r="AV8" s="9">
        <f t="shared" si="7"/>
        <v>892254</v>
      </c>
      <c r="AW8" s="9">
        <f t="shared" si="7"/>
        <v>892626</v>
      </c>
      <c r="AX8" s="9">
        <f t="shared" si="7"/>
        <v>892998</v>
      </c>
      <c r="AY8" s="9">
        <f t="shared" si="7"/>
        <v>893370</v>
      </c>
      <c r="AZ8" s="9">
        <f t="shared" si="7"/>
        <v>893742</v>
      </c>
      <c r="BA8" s="9">
        <f t="shared" si="7"/>
        <v>894114</v>
      </c>
      <c r="BB8" s="9">
        <f t="shared" si="7"/>
        <v>894487</v>
      </c>
      <c r="BC8" s="9">
        <f t="shared" si="7"/>
        <v>894860</v>
      </c>
      <c r="BD8" s="9">
        <f t="shared" si="7"/>
        <v>895232</v>
      </c>
      <c r="BE8" s="9">
        <f t="shared" si="7"/>
        <v>895605</v>
      </c>
      <c r="BF8" s="9">
        <f t="shared" si="7"/>
        <v>895979</v>
      </c>
      <c r="BG8" s="9">
        <f t="shared" si="7"/>
        <v>896352</v>
      </c>
      <c r="BH8" s="9">
        <f t="shared" si="7"/>
        <v>896725</v>
      </c>
      <c r="BI8" s="9">
        <f t="shared" si="7"/>
        <v>897099</v>
      </c>
      <c r="BJ8" s="9">
        <f t="shared" si="7"/>
        <v>897473</v>
      </c>
      <c r="BK8" s="9">
        <f t="shared" si="7"/>
        <v>897847</v>
      </c>
      <c r="BL8" s="9">
        <f t="shared" si="7"/>
        <v>898221</v>
      </c>
      <c r="BM8" s="9">
        <f t="shared" si="7"/>
        <v>898595</v>
      </c>
      <c r="BN8" s="9">
        <f t="shared" si="7"/>
        <v>898970</v>
      </c>
      <c r="BO8" s="9">
        <f t="shared" si="7"/>
        <v>899344</v>
      </c>
      <c r="BP8" s="9">
        <f t="shared" si="7"/>
        <v>899719</v>
      </c>
      <c r="BQ8" s="9">
        <f t="shared" si="7"/>
        <v>900094</v>
      </c>
      <c r="BR8" s="9">
        <f t="shared" si="7"/>
        <v>900469</v>
      </c>
      <c r="BS8" s="9">
        <f t="shared" si="7"/>
        <v>900844</v>
      </c>
      <c r="BT8" s="9">
        <f t="shared" si="7"/>
        <v>901219</v>
      </c>
      <c r="BU8" s="9">
        <f t="shared" si="7"/>
        <v>901595</v>
      </c>
      <c r="BV8" s="9">
        <f t="shared" si="8"/>
        <v>901971</v>
      </c>
      <c r="BW8" s="9">
        <f t="shared" si="8"/>
        <v>902346</v>
      </c>
      <c r="BX8" s="9">
        <f t="shared" si="8"/>
        <v>902722</v>
      </c>
      <c r="BY8" s="9">
        <f t="shared" si="8"/>
        <v>903098</v>
      </c>
      <c r="BZ8" s="9">
        <f t="shared" si="8"/>
        <v>903475</v>
      </c>
      <c r="CA8" s="9">
        <f t="shared" si="8"/>
        <v>903851</v>
      </c>
      <c r="CB8" s="9">
        <f t="shared" si="8"/>
        <v>904228</v>
      </c>
      <c r="CC8" s="9">
        <f t="shared" si="8"/>
        <v>904605</v>
      </c>
      <c r="CD8" s="9">
        <f t="shared" si="8"/>
        <v>904981</v>
      </c>
      <c r="CE8" s="9">
        <f t="shared" si="8"/>
        <v>905359</v>
      </c>
      <c r="CF8" s="9">
        <f t="shared" si="8"/>
        <v>905736</v>
      </c>
      <c r="CG8" s="9">
        <f t="shared" si="8"/>
        <v>906113</v>
      </c>
      <c r="CH8" s="9">
        <f t="shared" si="8"/>
        <v>906491</v>
      </c>
      <c r="CI8" s="9">
        <f t="shared" si="8"/>
        <v>906868</v>
      </c>
      <c r="CJ8" s="9">
        <f t="shared" si="8"/>
        <v>907246</v>
      </c>
      <c r="CK8" s="9">
        <f t="shared" si="8"/>
        <v>907624</v>
      </c>
      <c r="CL8" s="9">
        <f t="shared" si="8"/>
        <v>908002</v>
      </c>
      <c r="CM8" s="9">
        <f t="shared" si="8"/>
        <v>908381</v>
      </c>
      <c r="CN8" s="9">
        <f t="shared" si="8"/>
        <v>908759</v>
      </c>
      <c r="CO8" s="9">
        <f t="shared" si="8"/>
        <v>909138</v>
      </c>
      <c r="CP8" s="9">
        <f t="shared" si="8"/>
        <v>909517</v>
      </c>
      <c r="CQ8" s="9">
        <f t="shared" si="8"/>
        <v>909896</v>
      </c>
      <c r="CR8" s="9">
        <f t="shared" si="8"/>
        <v>910275</v>
      </c>
      <c r="CS8" s="9">
        <f t="shared" si="8"/>
        <v>910654</v>
      </c>
      <c r="CT8" s="9">
        <f t="shared" si="8"/>
        <v>911034</v>
      </c>
      <c r="CU8" s="9">
        <f t="shared" si="8"/>
        <v>911413</v>
      </c>
      <c r="CV8" s="9">
        <f t="shared" si="8"/>
        <v>911793</v>
      </c>
      <c r="CW8" s="9">
        <f t="shared" si="8"/>
        <v>912173</v>
      </c>
      <c r="CX8" s="9">
        <f t="shared" si="8"/>
        <v>912553</v>
      </c>
      <c r="CY8" s="9">
        <f t="shared" si="8"/>
        <v>912933</v>
      </c>
      <c r="CZ8" s="9">
        <f t="shared" si="8"/>
        <v>913314</v>
      </c>
      <c r="DA8" s="9">
        <f t="shared" si="8"/>
        <v>913694</v>
      </c>
      <c r="DB8" s="9">
        <f t="shared" si="8"/>
        <v>914075</v>
      </c>
      <c r="DC8" s="9">
        <f t="shared" si="8"/>
        <v>914456</v>
      </c>
      <c r="DD8" s="9">
        <f t="shared" si="8"/>
        <v>914837</v>
      </c>
      <c r="DE8" s="9">
        <f t="shared" si="8"/>
        <v>915218</v>
      </c>
      <c r="DF8" s="9">
        <f t="shared" si="8"/>
        <v>915599</v>
      </c>
      <c r="DG8" s="9">
        <f t="shared" si="8"/>
        <v>915981</v>
      </c>
      <c r="DH8" s="9">
        <f t="shared" si="8"/>
        <v>916362</v>
      </c>
      <c r="DI8" s="9">
        <f t="shared" si="8"/>
        <v>916744</v>
      </c>
      <c r="DJ8" s="9">
        <f t="shared" si="8"/>
        <v>917126</v>
      </c>
      <c r="DK8" s="9">
        <f t="shared" si="8"/>
        <v>917508</v>
      </c>
      <c r="DL8" s="9">
        <f t="shared" si="8"/>
        <v>917891</v>
      </c>
      <c r="DM8" s="9">
        <f t="shared" si="8"/>
        <v>918273</v>
      </c>
      <c r="DN8" s="9">
        <f t="shared" si="8"/>
        <v>918656</v>
      </c>
      <c r="DO8" s="9">
        <f t="shared" si="8"/>
        <v>919038</v>
      </c>
      <c r="DP8" s="9">
        <f t="shared" si="8"/>
        <v>919421</v>
      </c>
      <c r="DQ8" s="9">
        <f t="shared" si="8"/>
        <v>919804</v>
      </c>
      <c r="DR8" s="9">
        <f t="shared" si="8"/>
        <v>920188</v>
      </c>
      <c r="DS8" s="9">
        <f t="shared" si="8"/>
        <v>920571</v>
      </c>
      <c r="DT8" s="9">
        <f t="shared" si="8"/>
        <v>920955</v>
      </c>
      <c r="DU8" s="9">
        <f t="shared" si="8"/>
        <v>921338</v>
      </c>
      <c r="DV8" s="9">
        <f t="shared" si="8"/>
        <v>921722</v>
      </c>
      <c r="DW8" s="9">
        <f t="shared" si="8"/>
        <v>922106</v>
      </c>
      <c r="DX8" s="9">
        <f>IF(DX$1&gt;$E8,0,ROUND((PPMT(0.5%/12,DX$1,$E8,-$G8,0,0)),0))-2</f>
        <v>922489</v>
      </c>
      <c r="DY8" s="9">
        <f t="shared" si="8"/>
        <v>0</v>
      </c>
      <c r="DZ8" s="9">
        <f t="shared" si="8"/>
        <v>0</v>
      </c>
      <c r="EA8" s="9">
        <f t="shared" si="8"/>
        <v>0</v>
      </c>
      <c r="EB8" s="9">
        <f t="shared" si="8"/>
        <v>0</v>
      </c>
      <c r="EC8" s="9">
        <f t="shared" si="8"/>
        <v>0</v>
      </c>
      <c r="ED8" s="9">
        <f t="shared" si="8"/>
        <v>0</v>
      </c>
      <c r="EE8" s="9">
        <f t="shared" si="8"/>
        <v>0</v>
      </c>
      <c r="EF8" s="9">
        <f t="shared" si="8"/>
        <v>0</v>
      </c>
      <c r="EG8" s="9">
        <f t="shared" si="8"/>
        <v>0</v>
      </c>
      <c r="EH8" s="9">
        <f t="shared" si="9"/>
        <v>0</v>
      </c>
      <c r="EI8" s="9">
        <f t="shared" si="9"/>
        <v>0</v>
      </c>
      <c r="EJ8" s="9">
        <f t="shared" si="9"/>
        <v>0</v>
      </c>
      <c r="EK8" s="9">
        <f t="shared" si="9"/>
        <v>0</v>
      </c>
      <c r="EL8" s="9">
        <f t="shared" si="9"/>
        <v>0</v>
      </c>
      <c r="EM8" s="9">
        <f t="shared" si="9"/>
        <v>0</v>
      </c>
      <c r="EN8" s="9">
        <f t="shared" si="9"/>
        <v>0</v>
      </c>
      <c r="EO8" s="9">
        <f t="shared" si="9"/>
        <v>0</v>
      </c>
      <c r="EP8" s="9">
        <f t="shared" si="9"/>
        <v>0</v>
      </c>
      <c r="EQ8" s="9">
        <f t="shared" si="9"/>
        <v>0</v>
      </c>
      <c r="ER8" s="9">
        <f t="shared" si="9"/>
        <v>0</v>
      </c>
      <c r="ES8" s="9">
        <f t="shared" si="9"/>
        <v>0</v>
      </c>
      <c r="ET8" s="9">
        <f t="shared" si="9"/>
        <v>0</v>
      </c>
      <c r="EU8" s="9">
        <f t="shared" si="9"/>
        <v>0</v>
      </c>
      <c r="EV8" s="9">
        <f t="shared" si="9"/>
        <v>0</v>
      </c>
      <c r="EW8" s="9">
        <f t="shared" si="9"/>
        <v>0</v>
      </c>
      <c r="EX8" s="9">
        <f t="shared" si="9"/>
        <v>0</v>
      </c>
      <c r="EY8" s="9">
        <f t="shared" si="9"/>
        <v>0</v>
      </c>
      <c r="EZ8" s="9">
        <f t="shared" si="9"/>
        <v>0</v>
      </c>
      <c r="FA8" s="9">
        <f t="shared" si="9"/>
        <v>0</v>
      </c>
      <c r="FB8" s="9">
        <f t="shared" si="9"/>
        <v>0</v>
      </c>
      <c r="FC8" s="9">
        <f t="shared" si="9"/>
        <v>0</v>
      </c>
      <c r="FD8" s="9">
        <f t="shared" si="9"/>
        <v>0</v>
      </c>
      <c r="FE8" s="9">
        <f t="shared" si="9"/>
        <v>0</v>
      </c>
      <c r="FF8" s="9">
        <f t="shared" si="9"/>
        <v>0</v>
      </c>
      <c r="FG8" s="9">
        <f t="shared" si="9"/>
        <v>0</v>
      </c>
      <c r="FH8" s="9">
        <f t="shared" si="9"/>
        <v>0</v>
      </c>
      <c r="FI8" s="9">
        <f t="shared" si="9"/>
        <v>0</v>
      </c>
      <c r="FJ8" s="9">
        <f t="shared" si="9"/>
        <v>0</v>
      </c>
      <c r="FK8" s="9">
        <f t="shared" si="9"/>
        <v>0</v>
      </c>
      <c r="FL8" s="9">
        <f t="shared" si="9"/>
        <v>0</v>
      </c>
      <c r="FM8" s="9">
        <f t="shared" si="9"/>
        <v>0</v>
      </c>
      <c r="FN8" s="9">
        <f t="shared" si="9"/>
        <v>0</v>
      </c>
      <c r="FO8" s="9">
        <f t="shared" si="9"/>
        <v>0</v>
      </c>
      <c r="FP8" s="9">
        <f t="shared" si="9"/>
        <v>0</v>
      </c>
      <c r="FQ8" s="9">
        <f t="shared" si="9"/>
        <v>0</v>
      </c>
      <c r="FR8" s="9">
        <f t="shared" si="9"/>
        <v>0</v>
      </c>
      <c r="FS8" s="9">
        <f t="shared" si="9"/>
        <v>0</v>
      </c>
      <c r="FT8" s="9">
        <f t="shared" si="9"/>
        <v>0</v>
      </c>
      <c r="FU8" s="9">
        <f t="shared" si="9"/>
        <v>0</v>
      </c>
      <c r="FV8" s="9">
        <f t="shared" si="9"/>
        <v>0</v>
      </c>
      <c r="FW8" s="9">
        <f t="shared" si="9"/>
        <v>0</v>
      </c>
      <c r="FX8" s="9">
        <f t="shared" si="9"/>
        <v>0</v>
      </c>
      <c r="FY8" s="9">
        <f t="shared" si="9"/>
        <v>0</v>
      </c>
      <c r="FZ8" s="9">
        <f t="shared" si="9"/>
        <v>0</v>
      </c>
      <c r="GA8" s="9">
        <f t="shared" si="9"/>
        <v>0</v>
      </c>
      <c r="GB8" s="9">
        <f t="shared" si="9"/>
        <v>0</v>
      </c>
      <c r="GC8" s="9">
        <f t="shared" si="9"/>
        <v>0</v>
      </c>
      <c r="GD8" s="9">
        <f t="shared" si="9"/>
        <v>0</v>
      </c>
      <c r="GE8" s="9">
        <f t="shared" si="9"/>
        <v>0</v>
      </c>
      <c r="GF8" s="9">
        <f t="shared" si="9"/>
        <v>0</v>
      </c>
      <c r="GG8" s="9">
        <f t="shared" si="9"/>
        <v>0</v>
      </c>
      <c r="GH8" s="9">
        <f t="shared" si="9"/>
        <v>0</v>
      </c>
      <c r="GI8" s="9">
        <f t="shared" si="9"/>
        <v>0</v>
      </c>
      <c r="GJ8" s="9">
        <f t="shared" si="9"/>
        <v>0</v>
      </c>
      <c r="GK8" s="9">
        <f t="shared" si="9"/>
        <v>0</v>
      </c>
      <c r="GL8" s="9">
        <f t="shared" si="9"/>
        <v>0</v>
      </c>
      <c r="GM8" s="9">
        <f t="shared" si="9"/>
        <v>0</v>
      </c>
      <c r="GN8" s="9">
        <f t="shared" si="9"/>
        <v>0</v>
      </c>
      <c r="GO8" s="9">
        <f t="shared" si="9"/>
        <v>0</v>
      </c>
      <c r="GP8" s="9">
        <f t="shared" si="9"/>
        <v>0</v>
      </c>
      <c r="GQ8" s="9">
        <f t="shared" si="9"/>
        <v>0</v>
      </c>
      <c r="GR8" s="9">
        <f t="shared" si="9"/>
        <v>0</v>
      </c>
      <c r="GS8" s="9">
        <f t="shared" si="9"/>
        <v>0</v>
      </c>
      <c r="GT8" s="9">
        <f t="shared" si="3"/>
        <v>0</v>
      </c>
      <c r="GU8" s="9">
        <f t="shared" si="3"/>
        <v>0</v>
      </c>
      <c r="GV8" s="9">
        <f t="shared" si="3"/>
        <v>0</v>
      </c>
      <c r="GW8" s="9">
        <f t="shared" si="3"/>
        <v>0</v>
      </c>
      <c r="GX8" s="9">
        <f t="shared" si="3"/>
        <v>0</v>
      </c>
      <c r="GY8" s="9">
        <f t="shared" si="3"/>
        <v>0</v>
      </c>
      <c r="GZ8" s="9">
        <f t="shared" si="3"/>
        <v>0</v>
      </c>
      <c r="HA8" s="9">
        <f t="shared" si="3"/>
        <v>0</v>
      </c>
      <c r="HB8" s="9">
        <f t="shared" si="3"/>
        <v>0</v>
      </c>
      <c r="HC8" s="9">
        <f t="shared" si="3"/>
        <v>0</v>
      </c>
      <c r="HD8" s="9">
        <f t="shared" si="3"/>
        <v>0</v>
      </c>
      <c r="HE8" s="9">
        <f t="shared" si="3"/>
        <v>0</v>
      </c>
      <c r="HF8" s="9">
        <f t="shared" si="3"/>
        <v>0</v>
      </c>
      <c r="HG8" s="9">
        <f t="shared" si="3"/>
        <v>0</v>
      </c>
      <c r="HH8" s="9">
        <f t="shared" si="3"/>
        <v>0</v>
      </c>
      <c r="HI8" s="9">
        <f t="shared" si="3"/>
        <v>0</v>
      </c>
      <c r="HJ8" s="9">
        <f t="shared" si="3"/>
        <v>0</v>
      </c>
      <c r="HK8" s="9">
        <f t="shared" si="3"/>
        <v>0</v>
      </c>
      <c r="HL8" s="9">
        <f t="shared" si="3"/>
        <v>0</v>
      </c>
      <c r="HM8" s="9">
        <f t="shared" si="3"/>
        <v>0</v>
      </c>
      <c r="HN8" s="9">
        <f t="shared" ref="HN8:IC12" si="10">IF(HN$1&gt;$E8,0,ROUND((PPMT(0.5%/12,HN$1,$E8,-$G8,0,0)),0))</f>
        <v>0</v>
      </c>
      <c r="HO8" s="9">
        <f t="shared" si="10"/>
        <v>0</v>
      </c>
      <c r="HP8" s="9">
        <f t="shared" si="10"/>
        <v>0</v>
      </c>
      <c r="HQ8" s="9">
        <f t="shared" si="10"/>
        <v>0</v>
      </c>
      <c r="HR8" s="9">
        <f t="shared" si="10"/>
        <v>0</v>
      </c>
      <c r="HS8" s="9">
        <f t="shared" si="10"/>
        <v>0</v>
      </c>
      <c r="HT8" s="9">
        <f t="shared" si="10"/>
        <v>0</v>
      </c>
      <c r="HU8" s="9">
        <f t="shared" si="10"/>
        <v>0</v>
      </c>
      <c r="HV8" s="9">
        <f t="shared" si="10"/>
        <v>0</v>
      </c>
      <c r="HW8" s="9">
        <f t="shared" si="10"/>
        <v>0</v>
      </c>
      <c r="HX8" s="9">
        <f t="shared" si="10"/>
        <v>0</v>
      </c>
      <c r="HY8" s="9">
        <f t="shared" si="10"/>
        <v>0</v>
      </c>
      <c r="HZ8" s="9">
        <f t="shared" si="10"/>
        <v>0</v>
      </c>
      <c r="IA8" s="9">
        <f t="shared" si="10"/>
        <v>0</v>
      </c>
      <c r="IB8" s="9">
        <f t="shared" si="10"/>
        <v>0</v>
      </c>
      <c r="IC8" s="9">
        <f t="shared" si="10"/>
        <v>0</v>
      </c>
      <c r="ID8" s="9">
        <f t="shared" ref="ID8:IN12" si="11">IF(ID$1&gt;$E8,0,ROUND((PPMT(0.5%/12,ID$1,$E8,-$G8,0,0)),0))</f>
        <v>0</v>
      </c>
      <c r="IE8" s="9">
        <f t="shared" si="11"/>
        <v>0</v>
      </c>
      <c r="IF8" s="9">
        <f t="shared" si="11"/>
        <v>0</v>
      </c>
      <c r="IG8" s="9">
        <f t="shared" si="11"/>
        <v>0</v>
      </c>
      <c r="IH8" s="9">
        <f t="shared" si="11"/>
        <v>0</v>
      </c>
      <c r="II8" s="9">
        <f t="shared" si="11"/>
        <v>0</v>
      </c>
      <c r="IJ8" s="9">
        <f t="shared" si="11"/>
        <v>0</v>
      </c>
      <c r="IK8" s="9">
        <f t="shared" si="11"/>
        <v>0</v>
      </c>
      <c r="IL8" s="9">
        <f t="shared" si="11"/>
        <v>0</v>
      </c>
      <c r="IM8" s="9">
        <f t="shared" si="11"/>
        <v>0</v>
      </c>
      <c r="IN8" s="9">
        <f t="shared" si="11"/>
        <v>0</v>
      </c>
      <c r="IP8" s="50">
        <f t="shared" si="6"/>
        <v>108000000</v>
      </c>
      <c r="IQ8" s="50">
        <f t="shared" si="4"/>
        <v>0</v>
      </c>
    </row>
    <row r="9" spans="1:251">
      <c r="A9" s="49">
        <v>7</v>
      </c>
      <c r="B9" s="34" t="s">
        <v>26</v>
      </c>
      <c r="C9" s="36">
        <v>121000000</v>
      </c>
      <c r="D9" s="51">
        <v>0.05</v>
      </c>
      <c r="E9" s="36">
        <v>240</v>
      </c>
      <c r="F9" s="36">
        <v>798546</v>
      </c>
      <c r="G9" s="36">
        <v>108900000</v>
      </c>
      <c r="H9" s="38" t="s">
        <v>31</v>
      </c>
      <c r="I9" s="9">
        <f t="shared" si="5"/>
        <v>431535</v>
      </c>
      <c r="J9" s="9">
        <f t="shared" si="7"/>
        <v>431715</v>
      </c>
      <c r="K9" s="9">
        <f t="shared" si="7"/>
        <v>431895</v>
      </c>
      <c r="L9" s="9">
        <f t="shared" si="7"/>
        <v>432075</v>
      </c>
      <c r="M9" s="9">
        <f t="shared" si="7"/>
        <v>432255</v>
      </c>
      <c r="N9" s="9">
        <f t="shared" si="7"/>
        <v>432435</v>
      </c>
      <c r="O9" s="9">
        <f t="shared" si="7"/>
        <v>432615</v>
      </c>
      <c r="P9" s="9">
        <f t="shared" si="7"/>
        <v>432795</v>
      </c>
      <c r="Q9" s="9">
        <f t="shared" si="7"/>
        <v>432976</v>
      </c>
      <c r="R9" s="9">
        <f t="shared" si="7"/>
        <v>433156</v>
      </c>
      <c r="S9" s="9">
        <f t="shared" si="7"/>
        <v>433336</v>
      </c>
      <c r="T9" s="9">
        <f t="shared" si="7"/>
        <v>433517</v>
      </c>
      <c r="U9" s="9">
        <f t="shared" si="7"/>
        <v>433698</v>
      </c>
      <c r="V9" s="9">
        <f t="shared" si="7"/>
        <v>433878</v>
      </c>
      <c r="W9" s="9">
        <f t="shared" si="7"/>
        <v>434059</v>
      </c>
      <c r="X9" s="9">
        <f t="shared" si="7"/>
        <v>434240</v>
      </c>
      <c r="Y9" s="9">
        <f t="shared" si="7"/>
        <v>434421</v>
      </c>
      <c r="Z9" s="9">
        <f t="shared" si="7"/>
        <v>434602</v>
      </c>
      <c r="AA9" s="9">
        <f t="shared" si="7"/>
        <v>434783</v>
      </c>
      <c r="AB9" s="9">
        <f t="shared" si="7"/>
        <v>434964</v>
      </c>
      <c r="AC9" s="9">
        <f t="shared" si="7"/>
        <v>435145</v>
      </c>
      <c r="AD9" s="9">
        <f t="shared" si="7"/>
        <v>435327</v>
      </c>
      <c r="AE9" s="9">
        <f t="shared" si="7"/>
        <v>435508</v>
      </c>
      <c r="AF9" s="9">
        <f t="shared" si="7"/>
        <v>435690</v>
      </c>
      <c r="AG9" s="9">
        <f t="shared" si="7"/>
        <v>435871</v>
      </c>
      <c r="AH9" s="9">
        <f t="shared" si="7"/>
        <v>436053</v>
      </c>
      <c r="AI9" s="9">
        <f t="shared" si="7"/>
        <v>436234</v>
      </c>
      <c r="AJ9" s="9">
        <f t="shared" si="7"/>
        <v>436416</v>
      </c>
      <c r="AK9" s="9">
        <f t="shared" si="7"/>
        <v>436598</v>
      </c>
      <c r="AL9" s="9">
        <f t="shared" si="7"/>
        <v>436780</v>
      </c>
      <c r="AM9" s="9">
        <f t="shared" si="7"/>
        <v>436962</v>
      </c>
      <c r="AN9" s="9">
        <f t="shared" si="7"/>
        <v>437144</v>
      </c>
      <c r="AO9" s="9">
        <f t="shared" si="7"/>
        <v>437326</v>
      </c>
      <c r="AP9" s="9">
        <f t="shared" si="7"/>
        <v>437508</v>
      </c>
      <c r="AQ9" s="9">
        <f t="shared" si="7"/>
        <v>437691</v>
      </c>
      <c r="AR9" s="9">
        <f t="shared" si="7"/>
        <v>437873</v>
      </c>
      <c r="AS9" s="9">
        <f t="shared" si="7"/>
        <v>438055</v>
      </c>
      <c r="AT9" s="9">
        <f t="shared" si="7"/>
        <v>438238</v>
      </c>
      <c r="AU9" s="9">
        <f t="shared" si="7"/>
        <v>438421</v>
      </c>
      <c r="AV9" s="9">
        <f t="shared" si="7"/>
        <v>438603</v>
      </c>
      <c r="AW9" s="9">
        <f t="shared" si="7"/>
        <v>438786</v>
      </c>
      <c r="AX9" s="9">
        <f t="shared" si="7"/>
        <v>438969</v>
      </c>
      <c r="AY9" s="9">
        <f t="shared" si="7"/>
        <v>439152</v>
      </c>
      <c r="AZ9" s="9">
        <f t="shared" si="7"/>
        <v>439335</v>
      </c>
      <c r="BA9" s="9">
        <f t="shared" si="7"/>
        <v>439518</v>
      </c>
      <c r="BB9" s="9">
        <f t="shared" si="7"/>
        <v>439701</v>
      </c>
      <c r="BC9" s="9">
        <f t="shared" si="7"/>
        <v>439884</v>
      </c>
      <c r="BD9" s="9">
        <f t="shared" si="7"/>
        <v>440067</v>
      </c>
      <c r="BE9" s="9">
        <f t="shared" si="7"/>
        <v>440251</v>
      </c>
      <c r="BF9" s="9">
        <f t="shared" si="7"/>
        <v>440434</v>
      </c>
      <c r="BG9" s="9">
        <f t="shared" si="7"/>
        <v>440618</v>
      </c>
      <c r="BH9" s="9">
        <f t="shared" si="7"/>
        <v>440801</v>
      </c>
      <c r="BI9" s="9">
        <f t="shared" si="7"/>
        <v>440985</v>
      </c>
      <c r="BJ9" s="9">
        <f t="shared" si="7"/>
        <v>441169</v>
      </c>
      <c r="BK9" s="9">
        <f t="shared" si="7"/>
        <v>441353</v>
      </c>
      <c r="BL9" s="9">
        <f t="shared" si="7"/>
        <v>441536</v>
      </c>
      <c r="BM9" s="9">
        <f t="shared" si="7"/>
        <v>441720</v>
      </c>
      <c r="BN9" s="9">
        <f t="shared" si="7"/>
        <v>441904</v>
      </c>
      <c r="BO9" s="9">
        <f t="shared" si="7"/>
        <v>442089</v>
      </c>
      <c r="BP9" s="9">
        <f t="shared" si="7"/>
        <v>442273</v>
      </c>
      <c r="BQ9" s="9">
        <f t="shared" si="7"/>
        <v>442457</v>
      </c>
      <c r="BR9" s="9">
        <f t="shared" si="7"/>
        <v>442641</v>
      </c>
      <c r="BS9" s="9">
        <f t="shared" si="7"/>
        <v>442826</v>
      </c>
      <c r="BT9" s="9">
        <f t="shared" si="7"/>
        <v>443010</v>
      </c>
      <c r="BU9" s="9">
        <f t="shared" si="7"/>
        <v>443195</v>
      </c>
      <c r="BV9" s="9">
        <f t="shared" si="8"/>
        <v>443380</v>
      </c>
      <c r="BW9" s="9">
        <f t="shared" si="8"/>
        <v>443564</v>
      </c>
      <c r="BX9" s="9">
        <f t="shared" si="8"/>
        <v>443749</v>
      </c>
      <c r="BY9" s="9">
        <f t="shared" si="8"/>
        <v>443934</v>
      </c>
      <c r="BZ9" s="9">
        <f t="shared" si="8"/>
        <v>444119</v>
      </c>
      <c r="CA9" s="9">
        <f t="shared" si="8"/>
        <v>444304</v>
      </c>
      <c r="CB9" s="9">
        <f t="shared" si="8"/>
        <v>444489</v>
      </c>
      <c r="CC9" s="9">
        <f t="shared" si="8"/>
        <v>444674</v>
      </c>
      <c r="CD9" s="9">
        <f t="shared" si="8"/>
        <v>444860</v>
      </c>
      <c r="CE9" s="9">
        <f t="shared" si="8"/>
        <v>445045</v>
      </c>
      <c r="CF9" s="9">
        <f t="shared" si="8"/>
        <v>445231</v>
      </c>
      <c r="CG9" s="9">
        <f t="shared" si="8"/>
        <v>445416</v>
      </c>
      <c r="CH9" s="9">
        <f t="shared" si="8"/>
        <v>445602</v>
      </c>
      <c r="CI9" s="9">
        <f t="shared" si="8"/>
        <v>445787</v>
      </c>
      <c r="CJ9" s="9">
        <f t="shared" si="8"/>
        <v>445973</v>
      </c>
      <c r="CK9" s="9">
        <f t="shared" si="8"/>
        <v>446159</v>
      </c>
      <c r="CL9" s="9">
        <f t="shared" si="8"/>
        <v>446345</v>
      </c>
      <c r="CM9" s="9">
        <f t="shared" si="8"/>
        <v>446531</v>
      </c>
      <c r="CN9" s="9">
        <f t="shared" si="8"/>
        <v>446717</v>
      </c>
      <c r="CO9" s="9">
        <f t="shared" si="8"/>
        <v>446903</v>
      </c>
      <c r="CP9" s="9">
        <f t="shared" si="8"/>
        <v>447089</v>
      </c>
      <c r="CQ9" s="9">
        <f t="shared" si="8"/>
        <v>447275</v>
      </c>
      <c r="CR9" s="9">
        <f t="shared" si="8"/>
        <v>447462</v>
      </c>
      <c r="CS9" s="9">
        <f t="shared" si="8"/>
        <v>447648</v>
      </c>
      <c r="CT9" s="9">
        <f t="shared" si="8"/>
        <v>447835</v>
      </c>
      <c r="CU9" s="9">
        <f t="shared" si="8"/>
        <v>448021</v>
      </c>
      <c r="CV9" s="9">
        <f t="shared" si="8"/>
        <v>448208</v>
      </c>
      <c r="CW9" s="9">
        <f t="shared" si="8"/>
        <v>448395</v>
      </c>
      <c r="CX9" s="9">
        <f t="shared" si="8"/>
        <v>448582</v>
      </c>
      <c r="CY9" s="9">
        <f t="shared" si="8"/>
        <v>448768</v>
      </c>
      <c r="CZ9" s="9">
        <f t="shared" si="8"/>
        <v>448955</v>
      </c>
      <c r="DA9" s="9">
        <f t="shared" si="8"/>
        <v>449143</v>
      </c>
      <c r="DB9" s="9">
        <f t="shared" si="8"/>
        <v>449330</v>
      </c>
      <c r="DC9" s="9">
        <f t="shared" si="8"/>
        <v>449517</v>
      </c>
      <c r="DD9" s="9">
        <f t="shared" si="8"/>
        <v>449704</v>
      </c>
      <c r="DE9" s="9">
        <f t="shared" si="8"/>
        <v>449892</v>
      </c>
      <c r="DF9" s="9">
        <f t="shared" si="8"/>
        <v>450079</v>
      </c>
      <c r="DG9" s="9">
        <f t="shared" si="8"/>
        <v>450267</v>
      </c>
      <c r="DH9" s="9">
        <f t="shared" si="8"/>
        <v>450454</v>
      </c>
      <c r="DI9" s="9">
        <f t="shared" si="8"/>
        <v>450642</v>
      </c>
      <c r="DJ9" s="9">
        <f t="shared" si="8"/>
        <v>450830</v>
      </c>
      <c r="DK9" s="9">
        <f t="shared" si="8"/>
        <v>451017</v>
      </c>
      <c r="DL9" s="9">
        <f t="shared" si="8"/>
        <v>451205</v>
      </c>
      <c r="DM9" s="9">
        <f t="shared" si="8"/>
        <v>451393</v>
      </c>
      <c r="DN9" s="9">
        <f t="shared" si="8"/>
        <v>451581</v>
      </c>
      <c r="DO9" s="9">
        <f t="shared" si="8"/>
        <v>451770</v>
      </c>
      <c r="DP9" s="9">
        <f t="shared" si="8"/>
        <v>451958</v>
      </c>
      <c r="DQ9" s="9">
        <f t="shared" si="8"/>
        <v>452146</v>
      </c>
      <c r="DR9" s="9">
        <f t="shared" si="8"/>
        <v>452335</v>
      </c>
      <c r="DS9" s="9">
        <f t="shared" si="8"/>
        <v>452523</v>
      </c>
      <c r="DT9" s="9">
        <f t="shared" si="8"/>
        <v>452712</v>
      </c>
      <c r="DU9" s="9">
        <f t="shared" si="8"/>
        <v>452900</v>
      </c>
      <c r="DV9" s="9">
        <f t="shared" si="8"/>
        <v>453089</v>
      </c>
      <c r="DW9" s="9">
        <f t="shared" si="8"/>
        <v>453278</v>
      </c>
      <c r="DX9" s="9">
        <f t="shared" si="8"/>
        <v>453467</v>
      </c>
      <c r="DY9" s="9">
        <f t="shared" si="8"/>
        <v>453656</v>
      </c>
      <c r="DZ9" s="9">
        <f t="shared" si="8"/>
        <v>453845</v>
      </c>
      <c r="EA9" s="9">
        <f t="shared" si="8"/>
        <v>454034</v>
      </c>
      <c r="EB9" s="9">
        <f t="shared" si="8"/>
        <v>454223</v>
      </c>
      <c r="EC9" s="9">
        <f t="shared" si="8"/>
        <v>454412</v>
      </c>
      <c r="ED9" s="9">
        <f t="shared" si="8"/>
        <v>454601</v>
      </c>
      <c r="EE9" s="9">
        <f t="shared" si="8"/>
        <v>454791</v>
      </c>
      <c r="EF9" s="9">
        <f t="shared" si="8"/>
        <v>454980</v>
      </c>
      <c r="EG9" s="9">
        <f t="shared" si="8"/>
        <v>455170</v>
      </c>
      <c r="EH9" s="9">
        <f t="shared" si="9"/>
        <v>455360</v>
      </c>
      <c r="EI9" s="9">
        <f t="shared" si="9"/>
        <v>455549</v>
      </c>
      <c r="EJ9" s="9">
        <f t="shared" si="9"/>
        <v>455739</v>
      </c>
      <c r="EK9" s="9">
        <f t="shared" si="9"/>
        <v>455929</v>
      </c>
      <c r="EL9" s="9">
        <f t="shared" si="9"/>
        <v>456119</v>
      </c>
      <c r="EM9" s="9">
        <f t="shared" si="9"/>
        <v>456309</v>
      </c>
      <c r="EN9" s="9">
        <f t="shared" si="9"/>
        <v>456499</v>
      </c>
      <c r="EO9" s="9">
        <f t="shared" si="9"/>
        <v>456689</v>
      </c>
      <c r="EP9" s="9">
        <f t="shared" si="9"/>
        <v>456880</v>
      </c>
      <c r="EQ9" s="9">
        <f t="shared" si="9"/>
        <v>457070</v>
      </c>
      <c r="ER9" s="9">
        <f t="shared" si="9"/>
        <v>457260</v>
      </c>
      <c r="ES9" s="9">
        <f t="shared" si="9"/>
        <v>457451</v>
      </c>
      <c r="ET9" s="9">
        <f t="shared" si="9"/>
        <v>457642</v>
      </c>
      <c r="EU9" s="9">
        <f t="shared" si="9"/>
        <v>457832</v>
      </c>
      <c r="EV9" s="9">
        <f t="shared" si="9"/>
        <v>458023</v>
      </c>
      <c r="EW9" s="9">
        <f t="shared" si="9"/>
        <v>458214</v>
      </c>
      <c r="EX9" s="9">
        <f t="shared" si="9"/>
        <v>458405</v>
      </c>
      <c r="EY9" s="9">
        <f t="shared" si="9"/>
        <v>458596</v>
      </c>
      <c r="EZ9" s="9">
        <f t="shared" si="9"/>
        <v>458787</v>
      </c>
      <c r="FA9" s="9">
        <f t="shared" si="9"/>
        <v>458978</v>
      </c>
      <c r="FB9" s="9">
        <f t="shared" si="9"/>
        <v>459169</v>
      </c>
      <c r="FC9" s="9">
        <f t="shared" si="9"/>
        <v>459361</v>
      </c>
      <c r="FD9" s="9">
        <f t="shared" si="9"/>
        <v>459552</v>
      </c>
      <c r="FE9" s="9">
        <f t="shared" si="9"/>
        <v>459744</v>
      </c>
      <c r="FF9" s="9">
        <f t="shared" si="9"/>
        <v>459935</v>
      </c>
      <c r="FG9" s="9">
        <f t="shared" si="9"/>
        <v>460127</v>
      </c>
      <c r="FH9" s="9">
        <f t="shared" si="9"/>
        <v>460318</v>
      </c>
      <c r="FI9" s="9">
        <f t="shared" si="9"/>
        <v>460510</v>
      </c>
      <c r="FJ9" s="9">
        <f t="shared" si="9"/>
        <v>460702</v>
      </c>
      <c r="FK9" s="9">
        <f t="shared" si="9"/>
        <v>460894</v>
      </c>
      <c r="FL9" s="9">
        <f t="shared" si="9"/>
        <v>461086</v>
      </c>
      <c r="FM9" s="9">
        <f t="shared" si="9"/>
        <v>461278</v>
      </c>
      <c r="FN9" s="9">
        <f t="shared" si="9"/>
        <v>461470</v>
      </c>
      <c r="FO9" s="9">
        <f t="shared" si="9"/>
        <v>461663</v>
      </c>
      <c r="FP9" s="9">
        <f t="shared" si="9"/>
        <v>461855</v>
      </c>
      <c r="FQ9" s="9">
        <f t="shared" si="9"/>
        <v>462048</v>
      </c>
      <c r="FR9" s="9">
        <f t="shared" si="9"/>
        <v>462240</v>
      </c>
      <c r="FS9" s="9">
        <f t="shared" si="9"/>
        <v>462433</v>
      </c>
      <c r="FT9" s="9">
        <f t="shared" si="9"/>
        <v>462625</v>
      </c>
      <c r="FU9" s="9">
        <f t="shared" si="9"/>
        <v>462818</v>
      </c>
      <c r="FV9" s="9">
        <f t="shared" si="9"/>
        <v>463011</v>
      </c>
      <c r="FW9" s="9">
        <f t="shared" si="9"/>
        <v>463204</v>
      </c>
      <c r="FX9" s="9">
        <f t="shared" si="9"/>
        <v>463397</v>
      </c>
      <c r="FY9" s="9">
        <f t="shared" si="9"/>
        <v>463590</v>
      </c>
      <c r="FZ9" s="9">
        <f t="shared" si="9"/>
        <v>463783</v>
      </c>
      <c r="GA9" s="9">
        <f t="shared" si="9"/>
        <v>463976</v>
      </c>
      <c r="GB9" s="9">
        <f t="shared" si="9"/>
        <v>464170</v>
      </c>
      <c r="GC9" s="9">
        <f t="shared" si="9"/>
        <v>464363</v>
      </c>
      <c r="GD9" s="9">
        <f t="shared" si="9"/>
        <v>464557</v>
      </c>
      <c r="GE9" s="9">
        <f t="shared" si="9"/>
        <v>464750</v>
      </c>
      <c r="GF9" s="9">
        <f t="shared" si="9"/>
        <v>464944</v>
      </c>
      <c r="GG9" s="9">
        <f t="shared" si="9"/>
        <v>465137</v>
      </c>
      <c r="GH9" s="9">
        <f t="shared" si="9"/>
        <v>465331</v>
      </c>
      <c r="GI9" s="9">
        <f t="shared" si="9"/>
        <v>465525</v>
      </c>
      <c r="GJ9" s="9">
        <f t="shared" si="9"/>
        <v>465719</v>
      </c>
      <c r="GK9" s="9">
        <f t="shared" si="9"/>
        <v>465913</v>
      </c>
      <c r="GL9" s="9">
        <f t="shared" si="9"/>
        <v>466107</v>
      </c>
      <c r="GM9" s="9">
        <f t="shared" si="9"/>
        <v>466302</v>
      </c>
      <c r="GN9" s="9">
        <f t="shared" si="9"/>
        <v>466496</v>
      </c>
      <c r="GO9" s="9">
        <f t="shared" si="9"/>
        <v>466690</v>
      </c>
      <c r="GP9" s="9">
        <f t="shared" si="9"/>
        <v>466885</v>
      </c>
      <c r="GQ9" s="9">
        <f t="shared" si="9"/>
        <v>467079</v>
      </c>
      <c r="GR9" s="9">
        <f t="shared" si="9"/>
        <v>467274</v>
      </c>
      <c r="GS9" s="9">
        <f t="shared" si="9"/>
        <v>467469</v>
      </c>
      <c r="GT9" s="9">
        <f t="shared" ref="GT9:HI12" si="12">IF(GT$1&gt;$E9,0,ROUND((PPMT(0.5%/12,GT$1,$E9,-$G9,0,0)),0))</f>
        <v>467663</v>
      </c>
      <c r="GU9" s="9">
        <f t="shared" si="12"/>
        <v>467858</v>
      </c>
      <c r="GV9" s="9">
        <f t="shared" si="12"/>
        <v>468053</v>
      </c>
      <c r="GW9" s="9">
        <f t="shared" si="12"/>
        <v>468248</v>
      </c>
      <c r="GX9" s="9">
        <f t="shared" si="12"/>
        <v>468443</v>
      </c>
      <c r="GY9" s="9">
        <f t="shared" si="12"/>
        <v>468638</v>
      </c>
      <c r="GZ9" s="9">
        <f t="shared" si="12"/>
        <v>468834</v>
      </c>
      <c r="HA9" s="9">
        <f t="shared" si="12"/>
        <v>469029</v>
      </c>
      <c r="HB9" s="9">
        <f t="shared" si="12"/>
        <v>469224</v>
      </c>
      <c r="HC9" s="9">
        <f t="shared" si="12"/>
        <v>469420</v>
      </c>
      <c r="HD9" s="9">
        <f t="shared" si="12"/>
        <v>469616</v>
      </c>
      <c r="HE9" s="9">
        <f t="shared" si="12"/>
        <v>469811</v>
      </c>
      <c r="HF9" s="9">
        <f t="shared" si="12"/>
        <v>470007</v>
      </c>
      <c r="HG9" s="9">
        <f t="shared" si="12"/>
        <v>470203</v>
      </c>
      <c r="HH9" s="9">
        <f t="shared" si="12"/>
        <v>470399</v>
      </c>
      <c r="HI9" s="9">
        <f t="shared" si="12"/>
        <v>470595</v>
      </c>
      <c r="HJ9" s="9">
        <f t="shared" ref="HJ9:HY12" si="13">IF(HJ$1&gt;$E9,0,ROUND((PPMT(0.5%/12,HJ$1,$E9,-$G9,0,0)),0))</f>
        <v>470791</v>
      </c>
      <c r="HK9" s="9">
        <f t="shared" si="13"/>
        <v>470987</v>
      </c>
      <c r="HL9" s="9">
        <f t="shared" si="13"/>
        <v>471183</v>
      </c>
      <c r="HM9" s="9">
        <f t="shared" si="13"/>
        <v>471380</v>
      </c>
      <c r="HN9" s="9">
        <f t="shared" si="13"/>
        <v>471576</v>
      </c>
      <c r="HO9" s="9">
        <f t="shared" si="13"/>
        <v>471772</v>
      </c>
      <c r="HP9" s="9">
        <f t="shared" si="13"/>
        <v>471969</v>
      </c>
      <c r="HQ9" s="9">
        <f t="shared" si="13"/>
        <v>472166</v>
      </c>
      <c r="HR9" s="9">
        <f t="shared" si="13"/>
        <v>472362</v>
      </c>
      <c r="HS9" s="9">
        <f t="shared" si="13"/>
        <v>472559</v>
      </c>
      <c r="HT9" s="9">
        <f t="shared" si="13"/>
        <v>472756</v>
      </c>
      <c r="HU9" s="9">
        <f t="shared" si="13"/>
        <v>472953</v>
      </c>
      <c r="HV9" s="9">
        <f t="shared" si="13"/>
        <v>473150</v>
      </c>
      <c r="HW9" s="9">
        <f t="shared" si="13"/>
        <v>473347</v>
      </c>
      <c r="HX9" s="9">
        <f t="shared" si="13"/>
        <v>473545</v>
      </c>
      <c r="HY9" s="9">
        <f t="shared" si="13"/>
        <v>473742</v>
      </c>
      <c r="HZ9" s="9">
        <f t="shared" si="10"/>
        <v>473939</v>
      </c>
      <c r="IA9" s="9">
        <f t="shared" si="10"/>
        <v>474137</v>
      </c>
      <c r="IB9" s="9">
        <f t="shared" si="10"/>
        <v>474334</v>
      </c>
      <c r="IC9" s="9">
        <f t="shared" si="10"/>
        <v>474532</v>
      </c>
      <c r="ID9" s="9">
        <f t="shared" si="11"/>
        <v>474730</v>
      </c>
      <c r="IE9" s="9">
        <f t="shared" si="11"/>
        <v>474927</v>
      </c>
      <c r="IF9" s="9">
        <f t="shared" si="11"/>
        <v>475125</v>
      </c>
      <c r="IG9" s="9">
        <f t="shared" si="11"/>
        <v>475323</v>
      </c>
      <c r="IH9" s="9">
        <f t="shared" si="11"/>
        <v>475521</v>
      </c>
      <c r="II9" s="9">
        <f t="shared" si="11"/>
        <v>475719</v>
      </c>
      <c r="IJ9" s="9">
        <f t="shared" si="11"/>
        <v>475918</v>
      </c>
      <c r="IK9" s="9">
        <f t="shared" si="11"/>
        <v>476116</v>
      </c>
      <c r="IL9" s="9">
        <f t="shared" si="11"/>
        <v>476314</v>
      </c>
      <c r="IM9" s="9">
        <f t="shared" si="11"/>
        <v>476513</v>
      </c>
      <c r="IN9" s="9">
        <f t="shared" si="11"/>
        <v>476711</v>
      </c>
      <c r="IP9" s="50">
        <f t="shared" si="6"/>
        <v>108900000</v>
      </c>
      <c r="IQ9" s="50">
        <f t="shared" si="4"/>
        <v>0</v>
      </c>
    </row>
    <row r="10" spans="1:251">
      <c r="A10" s="49">
        <v>8</v>
      </c>
      <c r="B10" s="33" t="s">
        <v>27</v>
      </c>
      <c r="C10" s="36">
        <v>121000000</v>
      </c>
      <c r="D10" s="51">
        <v>0.05</v>
      </c>
      <c r="E10" s="36">
        <v>240</v>
      </c>
      <c r="F10" s="36">
        <v>798546</v>
      </c>
      <c r="G10" s="36">
        <v>108900000</v>
      </c>
      <c r="H10" s="38" t="s">
        <v>31</v>
      </c>
      <c r="I10" s="9">
        <f t="shared" si="5"/>
        <v>431535</v>
      </c>
      <c r="J10" s="9">
        <f t="shared" si="7"/>
        <v>431715</v>
      </c>
      <c r="K10" s="9">
        <f t="shared" si="7"/>
        <v>431895</v>
      </c>
      <c r="L10" s="9">
        <f t="shared" si="7"/>
        <v>432075</v>
      </c>
      <c r="M10" s="9">
        <f t="shared" si="7"/>
        <v>432255</v>
      </c>
      <c r="N10" s="9">
        <f t="shared" si="7"/>
        <v>432435</v>
      </c>
      <c r="O10" s="9">
        <f t="shared" si="7"/>
        <v>432615</v>
      </c>
      <c r="P10" s="9">
        <f t="shared" si="7"/>
        <v>432795</v>
      </c>
      <c r="Q10" s="9">
        <f t="shared" si="7"/>
        <v>432976</v>
      </c>
      <c r="R10" s="9">
        <f t="shared" si="7"/>
        <v>433156</v>
      </c>
      <c r="S10" s="9">
        <f t="shared" si="7"/>
        <v>433336</v>
      </c>
      <c r="T10" s="9">
        <f t="shared" si="7"/>
        <v>433517</v>
      </c>
      <c r="U10" s="9">
        <f t="shared" si="7"/>
        <v>433698</v>
      </c>
      <c r="V10" s="9">
        <f t="shared" si="7"/>
        <v>433878</v>
      </c>
      <c r="W10" s="9">
        <f t="shared" si="7"/>
        <v>434059</v>
      </c>
      <c r="X10" s="9">
        <f t="shared" si="7"/>
        <v>434240</v>
      </c>
      <c r="Y10" s="9">
        <f t="shared" si="7"/>
        <v>434421</v>
      </c>
      <c r="Z10" s="9">
        <f t="shared" si="7"/>
        <v>434602</v>
      </c>
      <c r="AA10" s="9">
        <f t="shared" si="7"/>
        <v>434783</v>
      </c>
      <c r="AB10" s="9">
        <f t="shared" si="7"/>
        <v>434964</v>
      </c>
      <c r="AC10" s="9">
        <f t="shared" si="7"/>
        <v>435145</v>
      </c>
      <c r="AD10" s="9">
        <f t="shared" si="7"/>
        <v>435327</v>
      </c>
      <c r="AE10" s="9">
        <f t="shared" si="7"/>
        <v>435508</v>
      </c>
      <c r="AF10" s="9">
        <f t="shared" si="7"/>
        <v>435690</v>
      </c>
      <c r="AG10" s="9">
        <f t="shared" si="7"/>
        <v>435871</v>
      </c>
      <c r="AH10" s="9">
        <f t="shared" si="7"/>
        <v>436053</v>
      </c>
      <c r="AI10" s="9">
        <f t="shared" si="7"/>
        <v>436234</v>
      </c>
      <c r="AJ10" s="9">
        <f t="shared" si="7"/>
        <v>436416</v>
      </c>
      <c r="AK10" s="9">
        <f t="shared" si="7"/>
        <v>436598</v>
      </c>
      <c r="AL10" s="9">
        <f t="shared" si="7"/>
        <v>436780</v>
      </c>
      <c r="AM10" s="9">
        <f t="shared" si="7"/>
        <v>436962</v>
      </c>
      <c r="AN10" s="9">
        <f t="shared" si="7"/>
        <v>437144</v>
      </c>
      <c r="AO10" s="9">
        <f t="shared" si="7"/>
        <v>437326</v>
      </c>
      <c r="AP10" s="9">
        <f t="shared" si="7"/>
        <v>437508</v>
      </c>
      <c r="AQ10" s="9">
        <f t="shared" si="7"/>
        <v>437691</v>
      </c>
      <c r="AR10" s="9">
        <f t="shared" si="7"/>
        <v>437873</v>
      </c>
      <c r="AS10" s="9">
        <f t="shared" si="7"/>
        <v>438055</v>
      </c>
      <c r="AT10" s="9">
        <f t="shared" si="7"/>
        <v>438238</v>
      </c>
      <c r="AU10" s="9">
        <f t="shared" si="7"/>
        <v>438421</v>
      </c>
      <c r="AV10" s="9">
        <f t="shared" si="7"/>
        <v>438603</v>
      </c>
      <c r="AW10" s="9">
        <f t="shared" si="7"/>
        <v>438786</v>
      </c>
      <c r="AX10" s="9">
        <f t="shared" si="7"/>
        <v>438969</v>
      </c>
      <c r="AY10" s="9">
        <f t="shared" si="7"/>
        <v>439152</v>
      </c>
      <c r="AZ10" s="9">
        <f t="shared" si="7"/>
        <v>439335</v>
      </c>
      <c r="BA10" s="9">
        <f t="shared" si="7"/>
        <v>439518</v>
      </c>
      <c r="BB10" s="9">
        <f t="shared" si="7"/>
        <v>439701</v>
      </c>
      <c r="BC10" s="9">
        <f t="shared" si="7"/>
        <v>439884</v>
      </c>
      <c r="BD10" s="9">
        <f t="shared" si="7"/>
        <v>440067</v>
      </c>
      <c r="BE10" s="9">
        <f t="shared" si="7"/>
        <v>440251</v>
      </c>
      <c r="BF10" s="9">
        <f t="shared" si="7"/>
        <v>440434</v>
      </c>
      <c r="BG10" s="9">
        <f t="shared" si="7"/>
        <v>440618</v>
      </c>
      <c r="BH10" s="9">
        <f t="shared" si="7"/>
        <v>440801</v>
      </c>
      <c r="BI10" s="9">
        <f t="shared" si="7"/>
        <v>440985</v>
      </c>
      <c r="BJ10" s="9">
        <f t="shared" si="7"/>
        <v>441169</v>
      </c>
      <c r="BK10" s="9">
        <f t="shared" si="7"/>
        <v>441353</v>
      </c>
      <c r="BL10" s="9">
        <f t="shared" si="7"/>
        <v>441536</v>
      </c>
      <c r="BM10" s="9">
        <f t="shared" si="7"/>
        <v>441720</v>
      </c>
      <c r="BN10" s="9">
        <f t="shared" si="7"/>
        <v>441904</v>
      </c>
      <c r="BO10" s="9">
        <f t="shared" si="7"/>
        <v>442089</v>
      </c>
      <c r="BP10" s="9">
        <f t="shared" si="7"/>
        <v>442273</v>
      </c>
      <c r="BQ10" s="9">
        <f t="shared" si="7"/>
        <v>442457</v>
      </c>
      <c r="BR10" s="9">
        <f t="shared" si="7"/>
        <v>442641</v>
      </c>
      <c r="BS10" s="9">
        <f t="shared" si="7"/>
        <v>442826</v>
      </c>
      <c r="BT10" s="9">
        <f t="shared" ref="BT10:CI12" si="14">IF(BT$1&gt;$E10,0,ROUND((PPMT(0.5%/12,BT$1,$E10,-$G10,0,0)),0))</f>
        <v>443010</v>
      </c>
      <c r="BU10" s="9">
        <f t="shared" si="14"/>
        <v>443195</v>
      </c>
      <c r="BV10" s="9">
        <f t="shared" si="8"/>
        <v>443380</v>
      </c>
      <c r="BW10" s="9">
        <f t="shared" si="8"/>
        <v>443564</v>
      </c>
      <c r="BX10" s="9">
        <f t="shared" si="8"/>
        <v>443749</v>
      </c>
      <c r="BY10" s="9">
        <f t="shared" si="8"/>
        <v>443934</v>
      </c>
      <c r="BZ10" s="9">
        <f t="shared" si="8"/>
        <v>444119</v>
      </c>
      <c r="CA10" s="9">
        <f t="shared" si="8"/>
        <v>444304</v>
      </c>
      <c r="CB10" s="9">
        <f t="shared" si="8"/>
        <v>444489</v>
      </c>
      <c r="CC10" s="9">
        <f t="shared" si="8"/>
        <v>444674</v>
      </c>
      <c r="CD10" s="9">
        <f t="shared" si="8"/>
        <v>444860</v>
      </c>
      <c r="CE10" s="9">
        <f t="shared" si="8"/>
        <v>445045</v>
      </c>
      <c r="CF10" s="9">
        <f t="shared" si="8"/>
        <v>445231</v>
      </c>
      <c r="CG10" s="9">
        <f t="shared" si="8"/>
        <v>445416</v>
      </c>
      <c r="CH10" s="9">
        <f t="shared" si="8"/>
        <v>445602</v>
      </c>
      <c r="CI10" s="9">
        <f t="shared" si="8"/>
        <v>445787</v>
      </c>
      <c r="CJ10" s="9">
        <f t="shared" si="8"/>
        <v>445973</v>
      </c>
      <c r="CK10" s="9">
        <f t="shared" si="8"/>
        <v>446159</v>
      </c>
      <c r="CL10" s="9">
        <f t="shared" si="8"/>
        <v>446345</v>
      </c>
      <c r="CM10" s="9">
        <f t="shared" si="8"/>
        <v>446531</v>
      </c>
      <c r="CN10" s="9">
        <f t="shared" si="8"/>
        <v>446717</v>
      </c>
      <c r="CO10" s="9">
        <f t="shared" si="8"/>
        <v>446903</v>
      </c>
      <c r="CP10" s="9">
        <f t="shared" si="8"/>
        <v>447089</v>
      </c>
      <c r="CQ10" s="9">
        <f t="shared" si="8"/>
        <v>447275</v>
      </c>
      <c r="CR10" s="9">
        <f t="shared" si="8"/>
        <v>447462</v>
      </c>
      <c r="CS10" s="9">
        <f t="shared" si="8"/>
        <v>447648</v>
      </c>
      <c r="CT10" s="9">
        <f t="shared" si="8"/>
        <v>447835</v>
      </c>
      <c r="CU10" s="9">
        <f t="shared" si="8"/>
        <v>448021</v>
      </c>
      <c r="CV10" s="9">
        <f t="shared" si="8"/>
        <v>448208</v>
      </c>
      <c r="CW10" s="9">
        <f t="shared" si="8"/>
        <v>448395</v>
      </c>
      <c r="CX10" s="9">
        <f t="shared" si="8"/>
        <v>448582</v>
      </c>
      <c r="CY10" s="9">
        <f t="shared" si="8"/>
        <v>448768</v>
      </c>
      <c r="CZ10" s="9">
        <f t="shared" si="8"/>
        <v>448955</v>
      </c>
      <c r="DA10" s="9">
        <f t="shared" si="8"/>
        <v>449143</v>
      </c>
      <c r="DB10" s="9">
        <f t="shared" si="8"/>
        <v>449330</v>
      </c>
      <c r="DC10" s="9">
        <f t="shared" si="8"/>
        <v>449517</v>
      </c>
      <c r="DD10" s="9">
        <f t="shared" si="8"/>
        <v>449704</v>
      </c>
      <c r="DE10" s="9">
        <f t="shared" si="8"/>
        <v>449892</v>
      </c>
      <c r="DF10" s="9">
        <f t="shared" si="8"/>
        <v>450079</v>
      </c>
      <c r="DG10" s="9">
        <f t="shared" si="8"/>
        <v>450267</v>
      </c>
      <c r="DH10" s="9">
        <f t="shared" si="8"/>
        <v>450454</v>
      </c>
      <c r="DI10" s="9">
        <f t="shared" si="8"/>
        <v>450642</v>
      </c>
      <c r="DJ10" s="9">
        <f t="shared" si="8"/>
        <v>450830</v>
      </c>
      <c r="DK10" s="9">
        <f t="shared" si="8"/>
        <v>451017</v>
      </c>
      <c r="DL10" s="9">
        <f t="shared" si="8"/>
        <v>451205</v>
      </c>
      <c r="DM10" s="9">
        <f t="shared" si="8"/>
        <v>451393</v>
      </c>
      <c r="DN10" s="9">
        <f t="shared" si="8"/>
        <v>451581</v>
      </c>
      <c r="DO10" s="9">
        <f t="shared" si="8"/>
        <v>451770</v>
      </c>
      <c r="DP10" s="9">
        <f t="shared" si="8"/>
        <v>451958</v>
      </c>
      <c r="DQ10" s="9">
        <f t="shared" si="8"/>
        <v>452146</v>
      </c>
      <c r="DR10" s="9">
        <f t="shared" si="8"/>
        <v>452335</v>
      </c>
      <c r="DS10" s="9">
        <f t="shared" si="8"/>
        <v>452523</v>
      </c>
      <c r="DT10" s="9">
        <f t="shared" si="8"/>
        <v>452712</v>
      </c>
      <c r="DU10" s="9">
        <f t="shared" si="8"/>
        <v>452900</v>
      </c>
      <c r="DV10" s="9">
        <f t="shared" si="8"/>
        <v>453089</v>
      </c>
      <c r="DW10" s="9">
        <f t="shared" si="8"/>
        <v>453278</v>
      </c>
      <c r="DX10" s="9">
        <f t="shared" si="8"/>
        <v>453467</v>
      </c>
      <c r="DY10" s="9">
        <f t="shared" si="8"/>
        <v>453656</v>
      </c>
      <c r="DZ10" s="9">
        <f t="shared" si="8"/>
        <v>453845</v>
      </c>
      <c r="EA10" s="9">
        <f t="shared" si="8"/>
        <v>454034</v>
      </c>
      <c r="EB10" s="9">
        <f t="shared" si="8"/>
        <v>454223</v>
      </c>
      <c r="EC10" s="9">
        <f t="shared" si="8"/>
        <v>454412</v>
      </c>
      <c r="ED10" s="9">
        <f t="shared" si="8"/>
        <v>454601</v>
      </c>
      <c r="EE10" s="9">
        <f t="shared" si="8"/>
        <v>454791</v>
      </c>
      <c r="EF10" s="9">
        <f t="shared" ref="EF10:EU12" si="15">IF(EF$1&gt;$E10,0,ROUND((PPMT(0.5%/12,EF$1,$E10,-$G10,0,0)),0))</f>
        <v>454980</v>
      </c>
      <c r="EG10" s="9">
        <f t="shared" si="15"/>
        <v>455170</v>
      </c>
      <c r="EH10" s="9">
        <f t="shared" si="9"/>
        <v>455360</v>
      </c>
      <c r="EI10" s="9">
        <f t="shared" si="9"/>
        <v>455549</v>
      </c>
      <c r="EJ10" s="9">
        <f t="shared" si="9"/>
        <v>455739</v>
      </c>
      <c r="EK10" s="9">
        <f t="shared" si="9"/>
        <v>455929</v>
      </c>
      <c r="EL10" s="9">
        <f t="shared" si="9"/>
        <v>456119</v>
      </c>
      <c r="EM10" s="9">
        <f t="shared" si="9"/>
        <v>456309</v>
      </c>
      <c r="EN10" s="9">
        <f t="shared" si="9"/>
        <v>456499</v>
      </c>
      <c r="EO10" s="9">
        <f t="shared" si="9"/>
        <v>456689</v>
      </c>
      <c r="EP10" s="9">
        <f t="shared" si="9"/>
        <v>456880</v>
      </c>
      <c r="EQ10" s="9">
        <f t="shared" si="9"/>
        <v>457070</v>
      </c>
      <c r="ER10" s="9">
        <f t="shared" si="9"/>
        <v>457260</v>
      </c>
      <c r="ES10" s="9">
        <f t="shared" si="9"/>
        <v>457451</v>
      </c>
      <c r="ET10" s="9">
        <f t="shared" si="9"/>
        <v>457642</v>
      </c>
      <c r="EU10" s="9">
        <f t="shared" si="9"/>
        <v>457832</v>
      </c>
      <c r="EV10" s="9">
        <f t="shared" si="9"/>
        <v>458023</v>
      </c>
      <c r="EW10" s="9">
        <f t="shared" si="9"/>
        <v>458214</v>
      </c>
      <c r="EX10" s="9">
        <f t="shared" si="9"/>
        <v>458405</v>
      </c>
      <c r="EY10" s="9">
        <f t="shared" si="9"/>
        <v>458596</v>
      </c>
      <c r="EZ10" s="9">
        <f t="shared" si="9"/>
        <v>458787</v>
      </c>
      <c r="FA10" s="9">
        <f t="shared" si="9"/>
        <v>458978</v>
      </c>
      <c r="FB10" s="9">
        <f t="shared" si="9"/>
        <v>459169</v>
      </c>
      <c r="FC10" s="9">
        <f t="shared" si="9"/>
        <v>459361</v>
      </c>
      <c r="FD10" s="9">
        <f t="shared" si="9"/>
        <v>459552</v>
      </c>
      <c r="FE10" s="9">
        <f t="shared" si="9"/>
        <v>459744</v>
      </c>
      <c r="FF10" s="9">
        <f t="shared" si="9"/>
        <v>459935</v>
      </c>
      <c r="FG10" s="9">
        <f t="shared" si="9"/>
        <v>460127</v>
      </c>
      <c r="FH10" s="9">
        <f t="shared" si="9"/>
        <v>460318</v>
      </c>
      <c r="FI10" s="9">
        <f t="shared" si="9"/>
        <v>460510</v>
      </c>
      <c r="FJ10" s="9">
        <f t="shared" si="9"/>
        <v>460702</v>
      </c>
      <c r="FK10" s="9">
        <f t="shared" si="9"/>
        <v>460894</v>
      </c>
      <c r="FL10" s="9">
        <f t="shared" si="9"/>
        <v>461086</v>
      </c>
      <c r="FM10" s="9">
        <f t="shared" si="9"/>
        <v>461278</v>
      </c>
      <c r="FN10" s="9">
        <f t="shared" si="9"/>
        <v>461470</v>
      </c>
      <c r="FO10" s="9">
        <f t="shared" si="9"/>
        <v>461663</v>
      </c>
      <c r="FP10" s="9">
        <f t="shared" si="9"/>
        <v>461855</v>
      </c>
      <c r="FQ10" s="9">
        <f t="shared" si="9"/>
        <v>462048</v>
      </c>
      <c r="FR10" s="9">
        <f t="shared" si="9"/>
        <v>462240</v>
      </c>
      <c r="FS10" s="9">
        <f t="shared" si="9"/>
        <v>462433</v>
      </c>
      <c r="FT10" s="9">
        <f t="shared" si="9"/>
        <v>462625</v>
      </c>
      <c r="FU10" s="9">
        <f t="shared" si="9"/>
        <v>462818</v>
      </c>
      <c r="FV10" s="9">
        <f t="shared" si="9"/>
        <v>463011</v>
      </c>
      <c r="FW10" s="9">
        <f t="shared" si="9"/>
        <v>463204</v>
      </c>
      <c r="FX10" s="9">
        <f t="shared" si="9"/>
        <v>463397</v>
      </c>
      <c r="FY10" s="9">
        <f t="shared" si="9"/>
        <v>463590</v>
      </c>
      <c r="FZ10" s="9">
        <f t="shared" si="9"/>
        <v>463783</v>
      </c>
      <c r="GA10" s="9">
        <f t="shared" si="9"/>
        <v>463976</v>
      </c>
      <c r="GB10" s="9">
        <f t="shared" si="9"/>
        <v>464170</v>
      </c>
      <c r="GC10" s="9">
        <f t="shared" si="9"/>
        <v>464363</v>
      </c>
      <c r="GD10" s="9">
        <f t="shared" si="9"/>
        <v>464557</v>
      </c>
      <c r="GE10" s="9">
        <f t="shared" si="9"/>
        <v>464750</v>
      </c>
      <c r="GF10" s="9">
        <f t="shared" si="9"/>
        <v>464944</v>
      </c>
      <c r="GG10" s="9">
        <f t="shared" si="9"/>
        <v>465137</v>
      </c>
      <c r="GH10" s="9">
        <f t="shared" si="9"/>
        <v>465331</v>
      </c>
      <c r="GI10" s="9">
        <f t="shared" si="9"/>
        <v>465525</v>
      </c>
      <c r="GJ10" s="9">
        <f t="shared" si="9"/>
        <v>465719</v>
      </c>
      <c r="GK10" s="9">
        <f t="shared" si="9"/>
        <v>465913</v>
      </c>
      <c r="GL10" s="9">
        <f t="shared" si="9"/>
        <v>466107</v>
      </c>
      <c r="GM10" s="9">
        <f t="shared" si="9"/>
        <v>466302</v>
      </c>
      <c r="GN10" s="9">
        <f t="shared" si="9"/>
        <v>466496</v>
      </c>
      <c r="GO10" s="9">
        <f t="shared" si="9"/>
        <v>466690</v>
      </c>
      <c r="GP10" s="9">
        <f t="shared" si="9"/>
        <v>466885</v>
      </c>
      <c r="GQ10" s="9">
        <f t="shared" si="9"/>
        <v>467079</v>
      </c>
      <c r="GR10" s="9">
        <f t="shared" ref="GR10:GS12" si="16">IF(GR$1&gt;$E10,0,ROUND((PPMT(0.5%/12,GR$1,$E10,-$G10,0,0)),0))</f>
        <v>467274</v>
      </c>
      <c r="GS10" s="9">
        <f t="shared" si="16"/>
        <v>467469</v>
      </c>
      <c r="GT10" s="9">
        <f t="shared" si="12"/>
        <v>467663</v>
      </c>
      <c r="GU10" s="9">
        <f t="shared" si="12"/>
        <v>467858</v>
      </c>
      <c r="GV10" s="9">
        <f t="shared" si="12"/>
        <v>468053</v>
      </c>
      <c r="GW10" s="9">
        <f t="shared" si="12"/>
        <v>468248</v>
      </c>
      <c r="GX10" s="9">
        <f t="shared" si="12"/>
        <v>468443</v>
      </c>
      <c r="GY10" s="9">
        <f t="shared" si="12"/>
        <v>468638</v>
      </c>
      <c r="GZ10" s="9">
        <f t="shared" si="12"/>
        <v>468834</v>
      </c>
      <c r="HA10" s="9">
        <f t="shared" si="12"/>
        <v>469029</v>
      </c>
      <c r="HB10" s="9">
        <f t="shared" si="12"/>
        <v>469224</v>
      </c>
      <c r="HC10" s="9">
        <f t="shared" si="12"/>
        <v>469420</v>
      </c>
      <c r="HD10" s="9">
        <f t="shared" si="12"/>
        <v>469616</v>
      </c>
      <c r="HE10" s="9">
        <f t="shared" si="12"/>
        <v>469811</v>
      </c>
      <c r="HF10" s="9">
        <f t="shared" si="12"/>
        <v>470007</v>
      </c>
      <c r="HG10" s="9">
        <f t="shared" si="12"/>
        <v>470203</v>
      </c>
      <c r="HH10" s="9">
        <f t="shared" si="12"/>
        <v>470399</v>
      </c>
      <c r="HI10" s="9">
        <f t="shared" si="12"/>
        <v>470595</v>
      </c>
      <c r="HJ10" s="9">
        <f t="shared" si="13"/>
        <v>470791</v>
      </c>
      <c r="HK10" s="9">
        <f t="shared" si="13"/>
        <v>470987</v>
      </c>
      <c r="HL10" s="9">
        <f t="shared" si="13"/>
        <v>471183</v>
      </c>
      <c r="HM10" s="9">
        <f t="shared" si="13"/>
        <v>471380</v>
      </c>
      <c r="HN10" s="9">
        <f t="shared" si="13"/>
        <v>471576</v>
      </c>
      <c r="HO10" s="9">
        <f t="shared" si="13"/>
        <v>471772</v>
      </c>
      <c r="HP10" s="9">
        <f t="shared" si="13"/>
        <v>471969</v>
      </c>
      <c r="HQ10" s="9">
        <f t="shared" si="13"/>
        <v>472166</v>
      </c>
      <c r="HR10" s="9">
        <f t="shared" si="13"/>
        <v>472362</v>
      </c>
      <c r="HS10" s="9">
        <f t="shared" si="13"/>
        <v>472559</v>
      </c>
      <c r="HT10" s="9">
        <f t="shared" si="13"/>
        <v>472756</v>
      </c>
      <c r="HU10" s="9">
        <f t="shared" si="13"/>
        <v>472953</v>
      </c>
      <c r="HV10" s="9">
        <f t="shared" si="13"/>
        <v>473150</v>
      </c>
      <c r="HW10" s="9">
        <f t="shared" si="13"/>
        <v>473347</v>
      </c>
      <c r="HX10" s="9">
        <f t="shared" si="13"/>
        <v>473545</v>
      </c>
      <c r="HY10" s="9">
        <f t="shared" si="13"/>
        <v>473742</v>
      </c>
      <c r="HZ10" s="9">
        <f t="shared" si="10"/>
        <v>473939</v>
      </c>
      <c r="IA10" s="9">
        <f t="shared" si="10"/>
        <v>474137</v>
      </c>
      <c r="IB10" s="9">
        <f t="shared" si="10"/>
        <v>474334</v>
      </c>
      <c r="IC10" s="9">
        <f t="shared" si="10"/>
        <v>474532</v>
      </c>
      <c r="ID10" s="9">
        <f t="shared" si="11"/>
        <v>474730</v>
      </c>
      <c r="IE10" s="9">
        <f t="shared" si="11"/>
        <v>474927</v>
      </c>
      <c r="IF10" s="9">
        <f t="shared" si="11"/>
        <v>475125</v>
      </c>
      <c r="IG10" s="9">
        <f t="shared" si="11"/>
        <v>475323</v>
      </c>
      <c r="IH10" s="9">
        <f t="shared" si="11"/>
        <v>475521</v>
      </c>
      <c r="II10" s="9">
        <f t="shared" si="11"/>
        <v>475719</v>
      </c>
      <c r="IJ10" s="9">
        <f t="shared" si="11"/>
        <v>475918</v>
      </c>
      <c r="IK10" s="9">
        <f t="shared" si="11"/>
        <v>476116</v>
      </c>
      <c r="IL10" s="9">
        <f t="shared" si="11"/>
        <v>476314</v>
      </c>
      <c r="IM10" s="9">
        <f t="shared" si="11"/>
        <v>476513</v>
      </c>
      <c r="IN10" s="9">
        <f t="shared" si="11"/>
        <v>476711</v>
      </c>
      <c r="IP10" s="50">
        <f t="shared" si="6"/>
        <v>108900000</v>
      </c>
      <c r="IQ10" s="50">
        <f t="shared" si="4"/>
        <v>0</v>
      </c>
    </row>
    <row r="11" spans="1:251">
      <c r="A11" s="49">
        <v>9</v>
      </c>
      <c r="B11" s="32" t="s">
        <v>28</v>
      </c>
      <c r="C11" s="35">
        <v>121600000</v>
      </c>
      <c r="D11" s="51">
        <v>0.05</v>
      </c>
      <c r="E11" s="37">
        <v>120</v>
      </c>
      <c r="F11" s="35">
        <v>1289757</v>
      </c>
      <c r="G11" s="35">
        <v>109440000</v>
      </c>
      <c r="H11" s="38" t="s">
        <v>31</v>
      </c>
      <c r="I11" s="9">
        <f t="shared" si="5"/>
        <v>889580</v>
      </c>
      <c r="J11" s="9">
        <f t="shared" si="5"/>
        <v>889951</v>
      </c>
      <c r="K11" s="9">
        <f t="shared" si="5"/>
        <v>890321</v>
      </c>
      <c r="L11" s="9">
        <f t="shared" si="5"/>
        <v>890692</v>
      </c>
      <c r="M11" s="9">
        <f t="shared" si="5"/>
        <v>891063</v>
      </c>
      <c r="N11" s="9">
        <f t="shared" si="5"/>
        <v>891435</v>
      </c>
      <c r="O11" s="9">
        <f t="shared" si="5"/>
        <v>891806</v>
      </c>
      <c r="P11" s="9">
        <f t="shared" si="5"/>
        <v>892178</v>
      </c>
      <c r="Q11" s="9">
        <f t="shared" si="5"/>
        <v>892550</v>
      </c>
      <c r="R11" s="9">
        <f t="shared" si="5"/>
        <v>892921</v>
      </c>
      <c r="S11" s="9">
        <f t="shared" si="5"/>
        <v>893293</v>
      </c>
      <c r="T11" s="9">
        <f t="shared" si="5"/>
        <v>893666</v>
      </c>
      <c r="U11" s="9">
        <f t="shared" si="5"/>
        <v>894038</v>
      </c>
      <c r="V11" s="9">
        <f t="shared" si="5"/>
        <v>894411</v>
      </c>
      <c r="W11" s="9">
        <f t="shared" si="5"/>
        <v>894783</v>
      </c>
      <c r="X11" s="9">
        <f t="shared" si="5"/>
        <v>895156</v>
      </c>
      <c r="Y11" s="9">
        <f t="shared" ref="Y11:AN12" si="17">IF(Y$1&gt;$E11,0,ROUND((PPMT(0.5%/12,Y$1,$E11,-$G11,0,0)),0))</f>
        <v>895529</v>
      </c>
      <c r="Z11" s="9">
        <f t="shared" si="17"/>
        <v>895902</v>
      </c>
      <c r="AA11" s="9">
        <f t="shared" si="17"/>
        <v>896275</v>
      </c>
      <c r="AB11" s="9">
        <f t="shared" si="17"/>
        <v>896649</v>
      </c>
      <c r="AC11" s="9">
        <f t="shared" si="17"/>
        <v>897023</v>
      </c>
      <c r="AD11" s="9">
        <f t="shared" si="17"/>
        <v>897396</v>
      </c>
      <c r="AE11" s="9">
        <f t="shared" si="17"/>
        <v>897770</v>
      </c>
      <c r="AF11" s="9">
        <f t="shared" si="17"/>
        <v>898144</v>
      </c>
      <c r="AG11" s="9">
        <f t="shared" si="17"/>
        <v>898518</v>
      </c>
      <c r="AH11" s="9">
        <f t="shared" si="17"/>
        <v>898893</v>
      </c>
      <c r="AI11" s="9">
        <f t="shared" si="17"/>
        <v>899267</v>
      </c>
      <c r="AJ11" s="9">
        <f t="shared" si="17"/>
        <v>899642</v>
      </c>
      <c r="AK11" s="9">
        <f t="shared" si="17"/>
        <v>900017</v>
      </c>
      <c r="AL11" s="9">
        <f t="shared" si="17"/>
        <v>900392</v>
      </c>
      <c r="AM11" s="9">
        <f t="shared" si="17"/>
        <v>900767</v>
      </c>
      <c r="AN11" s="9">
        <f t="shared" si="17"/>
        <v>901142</v>
      </c>
      <c r="AO11" s="9">
        <f t="shared" ref="AO11:BD12" si="18">IF(AO$1&gt;$E11,0,ROUND((PPMT(0.5%/12,AO$1,$E11,-$G11,0,0)),0))</f>
        <v>901518</v>
      </c>
      <c r="AP11" s="9">
        <f t="shared" si="18"/>
        <v>901894</v>
      </c>
      <c r="AQ11" s="9">
        <f t="shared" si="18"/>
        <v>902269</v>
      </c>
      <c r="AR11" s="9">
        <f t="shared" si="18"/>
        <v>902645</v>
      </c>
      <c r="AS11" s="9">
        <f t="shared" si="18"/>
        <v>903021</v>
      </c>
      <c r="AT11" s="9">
        <f t="shared" si="18"/>
        <v>903398</v>
      </c>
      <c r="AU11" s="9">
        <f t="shared" si="18"/>
        <v>903774</v>
      </c>
      <c r="AV11" s="9">
        <f t="shared" si="18"/>
        <v>904151</v>
      </c>
      <c r="AW11" s="9">
        <f t="shared" si="18"/>
        <v>904527</v>
      </c>
      <c r="AX11" s="9">
        <f t="shared" si="18"/>
        <v>904904</v>
      </c>
      <c r="AY11" s="9">
        <f t="shared" si="18"/>
        <v>905281</v>
      </c>
      <c r="AZ11" s="9">
        <f t="shared" si="18"/>
        <v>905659</v>
      </c>
      <c r="BA11" s="9">
        <f t="shared" si="18"/>
        <v>906036</v>
      </c>
      <c r="BB11" s="9">
        <f t="shared" si="18"/>
        <v>906413</v>
      </c>
      <c r="BC11" s="9">
        <f t="shared" si="18"/>
        <v>906791</v>
      </c>
      <c r="BD11" s="9">
        <f t="shared" si="18"/>
        <v>907169</v>
      </c>
      <c r="BE11" s="9">
        <f t="shared" ref="BE11:BT12" si="19">IF(BE$1&gt;$E11,0,ROUND((PPMT(0.5%/12,BE$1,$E11,-$G11,0,0)),0))</f>
        <v>907547</v>
      </c>
      <c r="BF11" s="9">
        <f t="shared" si="19"/>
        <v>907925</v>
      </c>
      <c r="BG11" s="9">
        <f t="shared" si="19"/>
        <v>908303</v>
      </c>
      <c r="BH11" s="9">
        <f t="shared" si="19"/>
        <v>908682</v>
      </c>
      <c r="BI11" s="9">
        <f t="shared" si="19"/>
        <v>909060</v>
      </c>
      <c r="BJ11" s="9">
        <f t="shared" si="19"/>
        <v>909439</v>
      </c>
      <c r="BK11" s="9">
        <f t="shared" si="19"/>
        <v>909818</v>
      </c>
      <c r="BL11" s="9">
        <f t="shared" si="19"/>
        <v>910197</v>
      </c>
      <c r="BM11" s="9">
        <f t="shared" si="19"/>
        <v>910576</v>
      </c>
      <c r="BN11" s="9">
        <f t="shared" si="19"/>
        <v>910956</v>
      </c>
      <c r="BO11" s="9">
        <f t="shared" si="19"/>
        <v>911335</v>
      </c>
      <c r="BP11" s="9">
        <f t="shared" si="19"/>
        <v>911715</v>
      </c>
      <c r="BQ11" s="9">
        <f t="shared" si="19"/>
        <v>912095</v>
      </c>
      <c r="BR11" s="9">
        <f t="shared" si="19"/>
        <v>912475</v>
      </c>
      <c r="BS11" s="9">
        <f t="shared" si="19"/>
        <v>912855</v>
      </c>
      <c r="BT11" s="9">
        <f t="shared" si="19"/>
        <v>913236</v>
      </c>
      <c r="BU11" s="9">
        <f t="shared" si="14"/>
        <v>913616</v>
      </c>
      <c r="BV11" s="9">
        <f t="shared" si="14"/>
        <v>913997</v>
      </c>
      <c r="BW11" s="9">
        <f t="shared" si="14"/>
        <v>914378</v>
      </c>
      <c r="BX11" s="9">
        <f t="shared" si="14"/>
        <v>914759</v>
      </c>
      <c r="BY11" s="9">
        <f t="shared" si="14"/>
        <v>915140</v>
      </c>
      <c r="BZ11" s="9">
        <f t="shared" si="14"/>
        <v>915521</v>
      </c>
      <c r="CA11" s="9">
        <f t="shared" si="14"/>
        <v>915903</v>
      </c>
      <c r="CB11" s="9">
        <f t="shared" si="14"/>
        <v>916284</v>
      </c>
      <c r="CC11" s="9">
        <f t="shared" si="14"/>
        <v>916666</v>
      </c>
      <c r="CD11" s="9">
        <f t="shared" si="14"/>
        <v>917048</v>
      </c>
      <c r="CE11" s="9">
        <f t="shared" si="14"/>
        <v>917430</v>
      </c>
      <c r="CF11" s="9">
        <f t="shared" si="14"/>
        <v>917812</v>
      </c>
      <c r="CG11" s="9">
        <f t="shared" si="14"/>
        <v>918195</v>
      </c>
      <c r="CH11" s="9">
        <f t="shared" si="14"/>
        <v>918577</v>
      </c>
      <c r="CI11" s="9">
        <f t="shared" si="14"/>
        <v>918960</v>
      </c>
      <c r="CJ11" s="9">
        <f t="shared" ref="CJ11:CY12" si="20">IF(CJ$1&gt;$E11,0,ROUND((PPMT(0.5%/12,CJ$1,$E11,-$G11,0,0)),0))</f>
        <v>919343</v>
      </c>
      <c r="CK11" s="9">
        <f t="shared" si="20"/>
        <v>919726</v>
      </c>
      <c r="CL11" s="9">
        <f t="shared" si="20"/>
        <v>920109</v>
      </c>
      <c r="CM11" s="9">
        <f t="shared" si="20"/>
        <v>920493</v>
      </c>
      <c r="CN11" s="9">
        <f t="shared" si="20"/>
        <v>920876</v>
      </c>
      <c r="CO11" s="9">
        <f t="shared" si="20"/>
        <v>921260</v>
      </c>
      <c r="CP11" s="9">
        <f t="shared" si="20"/>
        <v>921644</v>
      </c>
      <c r="CQ11" s="9">
        <f t="shared" si="20"/>
        <v>922028</v>
      </c>
      <c r="CR11" s="9">
        <f t="shared" si="20"/>
        <v>922412</v>
      </c>
      <c r="CS11" s="9">
        <f t="shared" si="20"/>
        <v>922796</v>
      </c>
      <c r="CT11" s="9">
        <f t="shared" si="20"/>
        <v>923181</v>
      </c>
      <c r="CU11" s="9">
        <f t="shared" si="20"/>
        <v>923565</v>
      </c>
      <c r="CV11" s="9">
        <f t="shared" si="20"/>
        <v>923950</v>
      </c>
      <c r="CW11" s="9">
        <f t="shared" si="20"/>
        <v>924335</v>
      </c>
      <c r="CX11" s="9">
        <f t="shared" si="20"/>
        <v>924720</v>
      </c>
      <c r="CY11" s="9">
        <f t="shared" si="20"/>
        <v>925106</v>
      </c>
      <c r="CZ11" s="9">
        <f t="shared" ref="CZ11:DO12" si="21">IF(CZ$1&gt;$E11,0,ROUND((PPMT(0.5%/12,CZ$1,$E11,-$G11,0,0)),0))</f>
        <v>925491</v>
      </c>
      <c r="DA11" s="9">
        <f t="shared" si="21"/>
        <v>925877</v>
      </c>
      <c r="DB11" s="9">
        <f t="shared" si="21"/>
        <v>926262</v>
      </c>
      <c r="DC11" s="9">
        <f t="shared" si="21"/>
        <v>926648</v>
      </c>
      <c r="DD11" s="9">
        <f t="shared" si="21"/>
        <v>927034</v>
      </c>
      <c r="DE11" s="9">
        <f t="shared" si="21"/>
        <v>927421</v>
      </c>
      <c r="DF11" s="9">
        <f t="shared" si="21"/>
        <v>927807</v>
      </c>
      <c r="DG11" s="9">
        <f t="shared" si="21"/>
        <v>928194</v>
      </c>
      <c r="DH11" s="9">
        <f t="shared" si="21"/>
        <v>928581</v>
      </c>
      <c r="DI11" s="9">
        <f t="shared" si="21"/>
        <v>928967</v>
      </c>
      <c r="DJ11" s="9">
        <f t="shared" si="21"/>
        <v>929355</v>
      </c>
      <c r="DK11" s="9">
        <f t="shared" si="21"/>
        <v>929742</v>
      </c>
      <c r="DL11" s="9">
        <f t="shared" si="21"/>
        <v>930129</v>
      </c>
      <c r="DM11" s="9">
        <f t="shared" si="21"/>
        <v>930517</v>
      </c>
      <c r="DN11" s="9">
        <f t="shared" si="21"/>
        <v>930904</v>
      </c>
      <c r="DO11" s="9">
        <f t="shared" si="21"/>
        <v>931292</v>
      </c>
      <c r="DP11" s="9">
        <f t="shared" ref="DP11:EE12" si="22">IF(DP$1&gt;$E11,0,ROUND((PPMT(0.5%/12,DP$1,$E11,-$G11,0,0)),0))</f>
        <v>931680</v>
      </c>
      <c r="DQ11" s="9">
        <f t="shared" si="22"/>
        <v>932069</v>
      </c>
      <c r="DR11" s="9">
        <f t="shared" si="22"/>
        <v>932457</v>
      </c>
      <c r="DS11" s="9">
        <f t="shared" si="22"/>
        <v>932845</v>
      </c>
      <c r="DT11" s="9">
        <f t="shared" si="22"/>
        <v>933234</v>
      </c>
      <c r="DU11" s="9">
        <f t="shared" si="22"/>
        <v>933623</v>
      </c>
      <c r="DV11" s="9">
        <f t="shared" si="22"/>
        <v>934012</v>
      </c>
      <c r="DW11" s="9">
        <f t="shared" si="22"/>
        <v>934401</v>
      </c>
      <c r="DX11" s="9">
        <f>IF(DX$1&gt;$E11,0,ROUND((PPMT(0.5%/12,DX$1,$E11,-$G11,0,0)),0))+4</f>
        <v>934794</v>
      </c>
      <c r="DY11" s="9">
        <f t="shared" si="22"/>
        <v>0</v>
      </c>
      <c r="DZ11" s="9">
        <f t="shared" si="22"/>
        <v>0</v>
      </c>
      <c r="EA11" s="9">
        <f t="shared" si="22"/>
        <v>0</v>
      </c>
      <c r="EB11" s="9">
        <f t="shared" si="22"/>
        <v>0</v>
      </c>
      <c r="EC11" s="9">
        <f t="shared" si="22"/>
        <v>0</v>
      </c>
      <c r="ED11" s="9">
        <f t="shared" si="22"/>
        <v>0</v>
      </c>
      <c r="EE11" s="9">
        <f t="shared" si="22"/>
        <v>0</v>
      </c>
      <c r="EF11" s="9">
        <f t="shared" si="15"/>
        <v>0</v>
      </c>
      <c r="EG11" s="9">
        <f t="shared" si="15"/>
        <v>0</v>
      </c>
      <c r="EH11" s="9">
        <f t="shared" si="15"/>
        <v>0</v>
      </c>
      <c r="EI11" s="9">
        <f t="shared" si="15"/>
        <v>0</v>
      </c>
      <c r="EJ11" s="9">
        <f t="shared" si="15"/>
        <v>0</v>
      </c>
      <c r="EK11" s="9">
        <f t="shared" si="15"/>
        <v>0</v>
      </c>
      <c r="EL11" s="9">
        <f t="shared" si="15"/>
        <v>0</v>
      </c>
      <c r="EM11" s="9">
        <f t="shared" si="15"/>
        <v>0</v>
      </c>
      <c r="EN11" s="9">
        <f t="shared" si="15"/>
        <v>0</v>
      </c>
      <c r="EO11" s="9">
        <f t="shared" si="15"/>
        <v>0</v>
      </c>
      <c r="EP11" s="9">
        <f t="shared" si="15"/>
        <v>0</v>
      </c>
      <c r="EQ11" s="9">
        <f t="shared" si="15"/>
        <v>0</v>
      </c>
      <c r="ER11" s="9">
        <f t="shared" si="15"/>
        <v>0</v>
      </c>
      <c r="ES11" s="9">
        <f t="shared" si="15"/>
        <v>0</v>
      </c>
      <c r="ET11" s="9">
        <f t="shared" si="15"/>
        <v>0</v>
      </c>
      <c r="EU11" s="9">
        <f t="shared" si="15"/>
        <v>0</v>
      </c>
      <c r="EV11" s="9">
        <f t="shared" ref="EV11:FK12" si="23">IF(EV$1&gt;$E11,0,ROUND((PPMT(0.5%/12,EV$1,$E11,-$G11,0,0)),0))</f>
        <v>0</v>
      </c>
      <c r="EW11" s="9">
        <f t="shared" si="23"/>
        <v>0</v>
      </c>
      <c r="EX11" s="9">
        <f t="shared" si="23"/>
        <v>0</v>
      </c>
      <c r="EY11" s="9">
        <f t="shared" si="23"/>
        <v>0</v>
      </c>
      <c r="EZ11" s="9">
        <f t="shared" si="23"/>
        <v>0</v>
      </c>
      <c r="FA11" s="9">
        <f t="shared" si="23"/>
        <v>0</v>
      </c>
      <c r="FB11" s="9">
        <f t="shared" si="23"/>
        <v>0</v>
      </c>
      <c r="FC11" s="9">
        <f t="shared" si="23"/>
        <v>0</v>
      </c>
      <c r="FD11" s="9">
        <f t="shared" si="23"/>
        <v>0</v>
      </c>
      <c r="FE11" s="9">
        <f t="shared" si="23"/>
        <v>0</v>
      </c>
      <c r="FF11" s="9">
        <f t="shared" si="23"/>
        <v>0</v>
      </c>
      <c r="FG11" s="9">
        <f t="shared" si="23"/>
        <v>0</v>
      </c>
      <c r="FH11" s="9">
        <f t="shared" si="23"/>
        <v>0</v>
      </c>
      <c r="FI11" s="9">
        <f t="shared" si="23"/>
        <v>0</v>
      </c>
      <c r="FJ11" s="9">
        <f t="shared" si="23"/>
        <v>0</v>
      </c>
      <c r="FK11" s="9">
        <f t="shared" si="23"/>
        <v>0</v>
      </c>
      <c r="FL11" s="9">
        <f t="shared" ref="FL11:GA12" si="24">IF(FL$1&gt;$E11,0,ROUND((PPMT(0.5%/12,FL$1,$E11,-$G11,0,0)),0))</f>
        <v>0</v>
      </c>
      <c r="FM11" s="9">
        <f t="shared" si="24"/>
        <v>0</v>
      </c>
      <c r="FN11" s="9">
        <f t="shared" si="24"/>
        <v>0</v>
      </c>
      <c r="FO11" s="9">
        <f t="shared" si="24"/>
        <v>0</v>
      </c>
      <c r="FP11" s="9">
        <f t="shared" si="24"/>
        <v>0</v>
      </c>
      <c r="FQ11" s="9">
        <f t="shared" si="24"/>
        <v>0</v>
      </c>
      <c r="FR11" s="9">
        <f t="shared" si="24"/>
        <v>0</v>
      </c>
      <c r="FS11" s="9">
        <f t="shared" si="24"/>
        <v>0</v>
      </c>
      <c r="FT11" s="9">
        <f t="shared" si="24"/>
        <v>0</v>
      </c>
      <c r="FU11" s="9">
        <f t="shared" si="24"/>
        <v>0</v>
      </c>
      <c r="FV11" s="9">
        <f t="shared" si="24"/>
        <v>0</v>
      </c>
      <c r="FW11" s="9">
        <f t="shared" si="24"/>
        <v>0</v>
      </c>
      <c r="FX11" s="9">
        <f t="shared" si="24"/>
        <v>0</v>
      </c>
      <c r="FY11" s="9">
        <f t="shared" si="24"/>
        <v>0</v>
      </c>
      <c r="FZ11" s="9">
        <f t="shared" si="24"/>
        <v>0</v>
      </c>
      <c r="GA11" s="9">
        <f t="shared" si="24"/>
        <v>0</v>
      </c>
      <c r="GB11" s="9">
        <f t="shared" ref="GB11:GQ12" si="25">IF(GB$1&gt;$E11,0,ROUND((PPMT(0.5%/12,GB$1,$E11,-$G11,0,0)),0))</f>
        <v>0</v>
      </c>
      <c r="GC11" s="9">
        <f t="shared" si="25"/>
        <v>0</v>
      </c>
      <c r="GD11" s="9">
        <f t="shared" si="25"/>
        <v>0</v>
      </c>
      <c r="GE11" s="9">
        <f t="shared" si="25"/>
        <v>0</v>
      </c>
      <c r="GF11" s="9">
        <f t="shared" si="25"/>
        <v>0</v>
      </c>
      <c r="GG11" s="9">
        <f t="shared" si="25"/>
        <v>0</v>
      </c>
      <c r="GH11" s="9">
        <f t="shared" si="25"/>
        <v>0</v>
      </c>
      <c r="GI11" s="9">
        <f t="shared" si="25"/>
        <v>0</v>
      </c>
      <c r="GJ11" s="9">
        <f t="shared" si="25"/>
        <v>0</v>
      </c>
      <c r="GK11" s="9">
        <f t="shared" si="25"/>
        <v>0</v>
      </c>
      <c r="GL11" s="9">
        <f t="shared" si="25"/>
        <v>0</v>
      </c>
      <c r="GM11" s="9">
        <f t="shared" si="25"/>
        <v>0</v>
      </c>
      <c r="GN11" s="9">
        <f t="shared" si="25"/>
        <v>0</v>
      </c>
      <c r="GO11" s="9">
        <f t="shared" si="25"/>
        <v>0</v>
      </c>
      <c r="GP11" s="9">
        <f t="shared" si="25"/>
        <v>0</v>
      </c>
      <c r="GQ11" s="9">
        <f t="shared" si="25"/>
        <v>0</v>
      </c>
      <c r="GR11" s="9">
        <f t="shared" si="16"/>
        <v>0</v>
      </c>
      <c r="GS11" s="9">
        <f t="shared" si="16"/>
        <v>0</v>
      </c>
      <c r="GT11" s="9">
        <f t="shared" si="12"/>
        <v>0</v>
      </c>
      <c r="GU11" s="9">
        <f t="shared" si="12"/>
        <v>0</v>
      </c>
      <c r="GV11" s="9">
        <f t="shared" si="12"/>
        <v>0</v>
      </c>
      <c r="GW11" s="9">
        <f t="shared" si="12"/>
        <v>0</v>
      </c>
      <c r="GX11" s="9">
        <f t="shared" si="12"/>
        <v>0</v>
      </c>
      <c r="GY11" s="9">
        <f t="shared" si="12"/>
        <v>0</v>
      </c>
      <c r="GZ11" s="9">
        <f t="shared" si="12"/>
        <v>0</v>
      </c>
      <c r="HA11" s="9">
        <f t="shared" si="12"/>
        <v>0</v>
      </c>
      <c r="HB11" s="9">
        <f t="shared" si="12"/>
        <v>0</v>
      </c>
      <c r="HC11" s="9">
        <f t="shared" si="12"/>
        <v>0</v>
      </c>
      <c r="HD11" s="9">
        <f t="shared" si="12"/>
        <v>0</v>
      </c>
      <c r="HE11" s="9">
        <f t="shared" si="12"/>
        <v>0</v>
      </c>
      <c r="HF11" s="9">
        <f t="shared" si="12"/>
        <v>0</v>
      </c>
      <c r="HG11" s="9">
        <f t="shared" si="12"/>
        <v>0</v>
      </c>
      <c r="HH11" s="9">
        <f t="shared" si="12"/>
        <v>0</v>
      </c>
      <c r="HI11" s="9">
        <f t="shared" si="12"/>
        <v>0</v>
      </c>
      <c r="HJ11" s="9">
        <f t="shared" si="13"/>
        <v>0</v>
      </c>
      <c r="HK11" s="9">
        <f t="shared" si="13"/>
        <v>0</v>
      </c>
      <c r="HL11" s="9">
        <f t="shared" si="13"/>
        <v>0</v>
      </c>
      <c r="HM11" s="9">
        <f t="shared" si="13"/>
        <v>0</v>
      </c>
      <c r="HN11" s="9">
        <f t="shared" si="13"/>
        <v>0</v>
      </c>
      <c r="HO11" s="9">
        <f t="shared" si="13"/>
        <v>0</v>
      </c>
      <c r="HP11" s="9">
        <f t="shared" si="13"/>
        <v>0</v>
      </c>
      <c r="HQ11" s="9">
        <f t="shared" si="13"/>
        <v>0</v>
      </c>
      <c r="HR11" s="9">
        <f t="shared" si="13"/>
        <v>0</v>
      </c>
      <c r="HS11" s="9">
        <f t="shared" si="13"/>
        <v>0</v>
      </c>
      <c r="HT11" s="9">
        <f t="shared" si="13"/>
        <v>0</v>
      </c>
      <c r="HU11" s="9">
        <f t="shared" si="13"/>
        <v>0</v>
      </c>
      <c r="HV11" s="9">
        <f t="shared" si="13"/>
        <v>0</v>
      </c>
      <c r="HW11" s="9">
        <f t="shared" si="13"/>
        <v>0</v>
      </c>
      <c r="HX11" s="9">
        <f t="shared" si="13"/>
        <v>0</v>
      </c>
      <c r="HY11" s="9">
        <f t="shared" si="13"/>
        <v>0</v>
      </c>
      <c r="HZ11" s="9">
        <f t="shared" si="10"/>
        <v>0</v>
      </c>
      <c r="IA11" s="9">
        <f t="shared" si="10"/>
        <v>0</v>
      </c>
      <c r="IB11" s="9">
        <f t="shared" si="10"/>
        <v>0</v>
      </c>
      <c r="IC11" s="9">
        <f t="shared" si="10"/>
        <v>0</v>
      </c>
      <c r="ID11" s="9">
        <f t="shared" si="11"/>
        <v>0</v>
      </c>
      <c r="IE11" s="9">
        <f t="shared" si="11"/>
        <v>0</v>
      </c>
      <c r="IF11" s="9">
        <f t="shared" si="11"/>
        <v>0</v>
      </c>
      <c r="IG11" s="9">
        <f t="shared" si="11"/>
        <v>0</v>
      </c>
      <c r="IH11" s="9">
        <f t="shared" si="11"/>
        <v>0</v>
      </c>
      <c r="II11" s="9">
        <f t="shared" si="11"/>
        <v>0</v>
      </c>
      <c r="IJ11" s="9">
        <f t="shared" si="11"/>
        <v>0</v>
      </c>
      <c r="IK11" s="9">
        <f t="shared" si="11"/>
        <v>0</v>
      </c>
      <c r="IL11" s="9">
        <f t="shared" si="11"/>
        <v>0</v>
      </c>
      <c r="IM11" s="9">
        <f t="shared" si="11"/>
        <v>0</v>
      </c>
      <c r="IN11" s="9">
        <f t="shared" si="11"/>
        <v>0</v>
      </c>
      <c r="IP11" s="50">
        <f t="shared" si="6"/>
        <v>109440000</v>
      </c>
      <c r="IQ11" s="50">
        <f t="shared" si="4"/>
        <v>0</v>
      </c>
    </row>
    <row r="12" spans="1:251">
      <c r="A12" s="49">
        <v>10</v>
      </c>
      <c r="B12" s="32" t="s">
        <v>29</v>
      </c>
      <c r="C12" s="35">
        <v>121600000</v>
      </c>
      <c r="D12" s="51">
        <v>0.05</v>
      </c>
      <c r="E12" s="37">
        <v>120</v>
      </c>
      <c r="F12" s="35">
        <v>1289757</v>
      </c>
      <c r="G12" s="35">
        <v>109440000</v>
      </c>
      <c r="H12" s="38" t="s">
        <v>31</v>
      </c>
      <c r="I12" s="9">
        <f t="shared" si="5"/>
        <v>889580</v>
      </c>
      <c r="J12" s="9">
        <f t="shared" si="5"/>
        <v>889951</v>
      </c>
      <c r="K12" s="9">
        <f t="shared" si="5"/>
        <v>890321</v>
      </c>
      <c r="L12" s="9">
        <f t="shared" si="5"/>
        <v>890692</v>
      </c>
      <c r="M12" s="9">
        <f t="shared" si="5"/>
        <v>891063</v>
      </c>
      <c r="N12" s="9">
        <f t="shared" si="5"/>
        <v>891435</v>
      </c>
      <c r="O12" s="9">
        <f t="shared" si="5"/>
        <v>891806</v>
      </c>
      <c r="P12" s="9">
        <f t="shared" si="5"/>
        <v>892178</v>
      </c>
      <c r="Q12" s="9">
        <f t="shared" si="5"/>
        <v>892550</v>
      </c>
      <c r="R12" s="9">
        <f t="shared" si="5"/>
        <v>892921</v>
      </c>
      <c r="S12" s="9">
        <f t="shared" si="5"/>
        <v>893293</v>
      </c>
      <c r="T12" s="9">
        <f t="shared" si="5"/>
        <v>893666</v>
      </c>
      <c r="U12" s="9">
        <f t="shared" si="5"/>
        <v>894038</v>
      </c>
      <c r="V12" s="9">
        <f t="shared" si="5"/>
        <v>894411</v>
      </c>
      <c r="W12" s="9">
        <f t="shared" si="5"/>
        <v>894783</v>
      </c>
      <c r="X12" s="9">
        <f t="shared" si="5"/>
        <v>895156</v>
      </c>
      <c r="Y12" s="9">
        <f t="shared" si="17"/>
        <v>895529</v>
      </c>
      <c r="Z12" s="9">
        <f t="shared" si="17"/>
        <v>895902</v>
      </c>
      <c r="AA12" s="9">
        <f t="shared" si="17"/>
        <v>896275</v>
      </c>
      <c r="AB12" s="9">
        <f t="shared" si="17"/>
        <v>896649</v>
      </c>
      <c r="AC12" s="9">
        <f t="shared" si="17"/>
        <v>897023</v>
      </c>
      <c r="AD12" s="9">
        <f t="shared" si="17"/>
        <v>897396</v>
      </c>
      <c r="AE12" s="9">
        <f t="shared" si="17"/>
        <v>897770</v>
      </c>
      <c r="AF12" s="9">
        <f t="shared" si="17"/>
        <v>898144</v>
      </c>
      <c r="AG12" s="9">
        <f t="shared" si="17"/>
        <v>898518</v>
      </c>
      <c r="AH12" s="9">
        <f t="shared" si="17"/>
        <v>898893</v>
      </c>
      <c r="AI12" s="9">
        <f t="shared" si="17"/>
        <v>899267</v>
      </c>
      <c r="AJ12" s="9">
        <f t="shared" si="17"/>
        <v>899642</v>
      </c>
      <c r="AK12" s="9">
        <f t="shared" si="17"/>
        <v>900017</v>
      </c>
      <c r="AL12" s="9">
        <f t="shared" si="17"/>
        <v>900392</v>
      </c>
      <c r="AM12" s="9">
        <f t="shared" si="17"/>
        <v>900767</v>
      </c>
      <c r="AN12" s="9">
        <f t="shared" si="17"/>
        <v>901142</v>
      </c>
      <c r="AO12" s="9">
        <f t="shared" si="18"/>
        <v>901518</v>
      </c>
      <c r="AP12" s="9">
        <f t="shared" si="18"/>
        <v>901894</v>
      </c>
      <c r="AQ12" s="9">
        <f t="shared" si="18"/>
        <v>902269</v>
      </c>
      <c r="AR12" s="9">
        <f t="shared" si="18"/>
        <v>902645</v>
      </c>
      <c r="AS12" s="9">
        <f t="shared" si="18"/>
        <v>903021</v>
      </c>
      <c r="AT12" s="9">
        <f t="shared" si="18"/>
        <v>903398</v>
      </c>
      <c r="AU12" s="9">
        <f t="shared" si="18"/>
        <v>903774</v>
      </c>
      <c r="AV12" s="9">
        <f t="shared" si="18"/>
        <v>904151</v>
      </c>
      <c r="AW12" s="9">
        <f t="shared" si="18"/>
        <v>904527</v>
      </c>
      <c r="AX12" s="9">
        <f t="shared" si="18"/>
        <v>904904</v>
      </c>
      <c r="AY12" s="9">
        <f t="shared" si="18"/>
        <v>905281</v>
      </c>
      <c r="AZ12" s="9">
        <f t="shared" si="18"/>
        <v>905659</v>
      </c>
      <c r="BA12" s="9">
        <f t="shared" si="18"/>
        <v>906036</v>
      </c>
      <c r="BB12" s="9">
        <f t="shared" si="18"/>
        <v>906413</v>
      </c>
      <c r="BC12" s="9">
        <f t="shared" si="18"/>
        <v>906791</v>
      </c>
      <c r="BD12" s="9">
        <f t="shared" si="18"/>
        <v>907169</v>
      </c>
      <c r="BE12" s="9">
        <f t="shared" si="19"/>
        <v>907547</v>
      </c>
      <c r="BF12" s="9">
        <f t="shared" si="19"/>
        <v>907925</v>
      </c>
      <c r="BG12" s="9">
        <f t="shared" si="19"/>
        <v>908303</v>
      </c>
      <c r="BH12" s="9">
        <f t="shared" si="19"/>
        <v>908682</v>
      </c>
      <c r="BI12" s="9">
        <f t="shared" si="19"/>
        <v>909060</v>
      </c>
      <c r="BJ12" s="9">
        <f t="shared" si="19"/>
        <v>909439</v>
      </c>
      <c r="BK12" s="9">
        <f t="shared" si="19"/>
        <v>909818</v>
      </c>
      <c r="BL12" s="9">
        <f t="shared" si="19"/>
        <v>910197</v>
      </c>
      <c r="BM12" s="9">
        <f t="shared" si="19"/>
        <v>910576</v>
      </c>
      <c r="BN12" s="9">
        <f t="shared" si="19"/>
        <v>910956</v>
      </c>
      <c r="BO12" s="9">
        <f t="shared" si="19"/>
        <v>911335</v>
      </c>
      <c r="BP12" s="9">
        <f t="shared" si="19"/>
        <v>911715</v>
      </c>
      <c r="BQ12" s="9">
        <f t="shared" si="19"/>
        <v>912095</v>
      </c>
      <c r="BR12" s="9">
        <f t="shared" si="19"/>
        <v>912475</v>
      </c>
      <c r="BS12" s="9">
        <f t="shared" si="19"/>
        <v>912855</v>
      </c>
      <c r="BT12" s="9">
        <f t="shared" si="19"/>
        <v>913236</v>
      </c>
      <c r="BU12" s="9">
        <f t="shared" si="14"/>
        <v>913616</v>
      </c>
      <c r="BV12" s="9">
        <f t="shared" si="14"/>
        <v>913997</v>
      </c>
      <c r="BW12" s="9">
        <f t="shared" si="14"/>
        <v>914378</v>
      </c>
      <c r="BX12" s="9">
        <f t="shared" si="14"/>
        <v>914759</v>
      </c>
      <c r="BY12" s="9">
        <f t="shared" si="14"/>
        <v>915140</v>
      </c>
      <c r="BZ12" s="9">
        <f t="shared" si="14"/>
        <v>915521</v>
      </c>
      <c r="CA12" s="9">
        <f t="shared" si="14"/>
        <v>915903</v>
      </c>
      <c r="CB12" s="9">
        <f t="shared" si="14"/>
        <v>916284</v>
      </c>
      <c r="CC12" s="9">
        <f t="shared" si="14"/>
        <v>916666</v>
      </c>
      <c r="CD12" s="9">
        <f t="shared" si="14"/>
        <v>917048</v>
      </c>
      <c r="CE12" s="9">
        <f t="shared" si="14"/>
        <v>917430</v>
      </c>
      <c r="CF12" s="9">
        <f t="shared" si="14"/>
        <v>917812</v>
      </c>
      <c r="CG12" s="9">
        <f t="shared" si="14"/>
        <v>918195</v>
      </c>
      <c r="CH12" s="9">
        <f t="shared" si="14"/>
        <v>918577</v>
      </c>
      <c r="CI12" s="9">
        <f t="shared" si="14"/>
        <v>918960</v>
      </c>
      <c r="CJ12" s="9">
        <f t="shared" si="20"/>
        <v>919343</v>
      </c>
      <c r="CK12" s="9">
        <f t="shared" si="20"/>
        <v>919726</v>
      </c>
      <c r="CL12" s="9">
        <f t="shared" si="20"/>
        <v>920109</v>
      </c>
      <c r="CM12" s="9">
        <f t="shared" si="20"/>
        <v>920493</v>
      </c>
      <c r="CN12" s="9">
        <f t="shared" si="20"/>
        <v>920876</v>
      </c>
      <c r="CO12" s="9">
        <f t="shared" si="20"/>
        <v>921260</v>
      </c>
      <c r="CP12" s="9">
        <f t="shared" si="20"/>
        <v>921644</v>
      </c>
      <c r="CQ12" s="9">
        <f t="shared" si="20"/>
        <v>922028</v>
      </c>
      <c r="CR12" s="9">
        <f t="shared" si="20"/>
        <v>922412</v>
      </c>
      <c r="CS12" s="9">
        <f t="shared" si="20"/>
        <v>922796</v>
      </c>
      <c r="CT12" s="9">
        <f t="shared" si="20"/>
        <v>923181</v>
      </c>
      <c r="CU12" s="9">
        <f t="shared" si="20"/>
        <v>923565</v>
      </c>
      <c r="CV12" s="9">
        <f t="shared" si="20"/>
        <v>923950</v>
      </c>
      <c r="CW12" s="9">
        <f t="shared" si="20"/>
        <v>924335</v>
      </c>
      <c r="CX12" s="9">
        <f t="shared" si="20"/>
        <v>924720</v>
      </c>
      <c r="CY12" s="9">
        <f t="shared" si="20"/>
        <v>925106</v>
      </c>
      <c r="CZ12" s="9">
        <f t="shared" si="21"/>
        <v>925491</v>
      </c>
      <c r="DA12" s="9">
        <f t="shared" si="21"/>
        <v>925877</v>
      </c>
      <c r="DB12" s="9">
        <f t="shared" si="21"/>
        <v>926262</v>
      </c>
      <c r="DC12" s="9">
        <f t="shared" si="21"/>
        <v>926648</v>
      </c>
      <c r="DD12" s="9">
        <f t="shared" si="21"/>
        <v>927034</v>
      </c>
      <c r="DE12" s="9">
        <f t="shared" si="21"/>
        <v>927421</v>
      </c>
      <c r="DF12" s="9">
        <f t="shared" si="21"/>
        <v>927807</v>
      </c>
      <c r="DG12" s="9">
        <f t="shared" si="21"/>
        <v>928194</v>
      </c>
      <c r="DH12" s="9">
        <f t="shared" si="21"/>
        <v>928581</v>
      </c>
      <c r="DI12" s="9">
        <f t="shared" si="21"/>
        <v>928967</v>
      </c>
      <c r="DJ12" s="9">
        <f t="shared" si="21"/>
        <v>929355</v>
      </c>
      <c r="DK12" s="9">
        <f t="shared" si="21"/>
        <v>929742</v>
      </c>
      <c r="DL12" s="9">
        <f t="shared" si="21"/>
        <v>930129</v>
      </c>
      <c r="DM12" s="9">
        <f t="shared" si="21"/>
        <v>930517</v>
      </c>
      <c r="DN12" s="9">
        <f t="shared" si="21"/>
        <v>930904</v>
      </c>
      <c r="DO12" s="9">
        <f t="shared" si="21"/>
        <v>931292</v>
      </c>
      <c r="DP12" s="9">
        <f t="shared" si="22"/>
        <v>931680</v>
      </c>
      <c r="DQ12" s="9">
        <f t="shared" si="22"/>
        <v>932069</v>
      </c>
      <c r="DR12" s="9">
        <f t="shared" si="22"/>
        <v>932457</v>
      </c>
      <c r="DS12" s="9">
        <f t="shared" si="22"/>
        <v>932845</v>
      </c>
      <c r="DT12" s="9">
        <f t="shared" si="22"/>
        <v>933234</v>
      </c>
      <c r="DU12" s="9">
        <f t="shared" si="22"/>
        <v>933623</v>
      </c>
      <c r="DV12" s="9">
        <f t="shared" si="22"/>
        <v>934012</v>
      </c>
      <c r="DW12" s="9">
        <f t="shared" si="22"/>
        <v>934401</v>
      </c>
      <c r="DX12" s="9">
        <f>IF(DX$1&gt;$E12,0,ROUND((PPMT(0.5%/12,DX$1,$E12,-$G12,0,0)),0))+4</f>
        <v>934794</v>
      </c>
      <c r="DY12" s="9">
        <f t="shared" si="22"/>
        <v>0</v>
      </c>
      <c r="DZ12" s="9">
        <f t="shared" si="22"/>
        <v>0</v>
      </c>
      <c r="EA12" s="9">
        <f t="shared" si="22"/>
        <v>0</v>
      </c>
      <c r="EB12" s="9">
        <f t="shared" si="22"/>
        <v>0</v>
      </c>
      <c r="EC12" s="9">
        <f t="shared" si="22"/>
        <v>0</v>
      </c>
      <c r="ED12" s="9">
        <f t="shared" si="22"/>
        <v>0</v>
      </c>
      <c r="EE12" s="9">
        <f t="shared" si="22"/>
        <v>0</v>
      </c>
      <c r="EF12" s="9">
        <f t="shared" si="15"/>
        <v>0</v>
      </c>
      <c r="EG12" s="9">
        <f t="shared" si="15"/>
        <v>0</v>
      </c>
      <c r="EH12" s="9">
        <f t="shared" si="15"/>
        <v>0</v>
      </c>
      <c r="EI12" s="9">
        <f t="shared" si="15"/>
        <v>0</v>
      </c>
      <c r="EJ12" s="9">
        <f t="shared" si="15"/>
        <v>0</v>
      </c>
      <c r="EK12" s="9">
        <f t="shared" si="15"/>
        <v>0</v>
      </c>
      <c r="EL12" s="9">
        <f t="shared" si="15"/>
        <v>0</v>
      </c>
      <c r="EM12" s="9">
        <f t="shared" si="15"/>
        <v>0</v>
      </c>
      <c r="EN12" s="9">
        <f t="shared" si="15"/>
        <v>0</v>
      </c>
      <c r="EO12" s="9">
        <f t="shared" si="15"/>
        <v>0</v>
      </c>
      <c r="EP12" s="9">
        <f t="shared" si="15"/>
        <v>0</v>
      </c>
      <c r="EQ12" s="9">
        <f t="shared" si="15"/>
        <v>0</v>
      </c>
      <c r="ER12" s="9">
        <f t="shared" si="15"/>
        <v>0</v>
      </c>
      <c r="ES12" s="9">
        <f t="shared" si="15"/>
        <v>0</v>
      </c>
      <c r="ET12" s="9">
        <f t="shared" si="15"/>
        <v>0</v>
      </c>
      <c r="EU12" s="9">
        <f t="shared" si="15"/>
        <v>0</v>
      </c>
      <c r="EV12" s="9">
        <f t="shared" si="23"/>
        <v>0</v>
      </c>
      <c r="EW12" s="9">
        <f t="shared" si="23"/>
        <v>0</v>
      </c>
      <c r="EX12" s="9">
        <f t="shared" si="23"/>
        <v>0</v>
      </c>
      <c r="EY12" s="9">
        <f t="shared" si="23"/>
        <v>0</v>
      </c>
      <c r="EZ12" s="9">
        <f t="shared" si="23"/>
        <v>0</v>
      </c>
      <c r="FA12" s="9">
        <f t="shared" si="23"/>
        <v>0</v>
      </c>
      <c r="FB12" s="9">
        <f t="shared" si="23"/>
        <v>0</v>
      </c>
      <c r="FC12" s="9">
        <f t="shared" si="23"/>
        <v>0</v>
      </c>
      <c r="FD12" s="9">
        <f t="shared" si="23"/>
        <v>0</v>
      </c>
      <c r="FE12" s="9">
        <f t="shared" si="23"/>
        <v>0</v>
      </c>
      <c r="FF12" s="9">
        <f t="shared" si="23"/>
        <v>0</v>
      </c>
      <c r="FG12" s="9">
        <f t="shared" si="23"/>
        <v>0</v>
      </c>
      <c r="FH12" s="9">
        <f t="shared" si="23"/>
        <v>0</v>
      </c>
      <c r="FI12" s="9">
        <f t="shared" si="23"/>
        <v>0</v>
      </c>
      <c r="FJ12" s="9">
        <f t="shared" si="23"/>
        <v>0</v>
      </c>
      <c r="FK12" s="9">
        <f t="shared" si="23"/>
        <v>0</v>
      </c>
      <c r="FL12" s="9">
        <f t="shared" si="24"/>
        <v>0</v>
      </c>
      <c r="FM12" s="9">
        <f t="shared" si="24"/>
        <v>0</v>
      </c>
      <c r="FN12" s="9">
        <f t="shared" si="24"/>
        <v>0</v>
      </c>
      <c r="FO12" s="9">
        <f t="shared" si="24"/>
        <v>0</v>
      </c>
      <c r="FP12" s="9">
        <f t="shared" si="24"/>
        <v>0</v>
      </c>
      <c r="FQ12" s="9">
        <f t="shared" si="24"/>
        <v>0</v>
      </c>
      <c r="FR12" s="9">
        <f t="shared" si="24"/>
        <v>0</v>
      </c>
      <c r="FS12" s="9">
        <f t="shared" si="24"/>
        <v>0</v>
      </c>
      <c r="FT12" s="9">
        <f t="shared" si="24"/>
        <v>0</v>
      </c>
      <c r="FU12" s="9">
        <f t="shared" si="24"/>
        <v>0</v>
      </c>
      <c r="FV12" s="9">
        <f t="shared" si="24"/>
        <v>0</v>
      </c>
      <c r="FW12" s="9">
        <f t="shared" si="24"/>
        <v>0</v>
      </c>
      <c r="FX12" s="9">
        <f t="shared" si="24"/>
        <v>0</v>
      </c>
      <c r="FY12" s="9">
        <f t="shared" si="24"/>
        <v>0</v>
      </c>
      <c r="FZ12" s="9">
        <f t="shared" si="24"/>
        <v>0</v>
      </c>
      <c r="GA12" s="9">
        <f t="shared" si="24"/>
        <v>0</v>
      </c>
      <c r="GB12" s="9">
        <f t="shared" si="25"/>
        <v>0</v>
      </c>
      <c r="GC12" s="9">
        <f t="shared" si="25"/>
        <v>0</v>
      </c>
      <c r="GD12" s="9">
        <f t="shared" si="25"/>
        <v>0</v>
      </c>
      <c r="GE12" s="9">
        <f t="shared" si="25"/>
        <v>0</v>
      </c>
      <c r="GF12" s="9">
        <f t="shared" si="25"/>
        <v>0</v>
      </c>
      <c r="GG12" s="9">
        <f t="shared" si="25"/>
        <v>0</v>
      </c>
      <c r="GH12" s="9">
        <f t="shared" si="25"/>
        <v>0</v>
      </c>
      <c r="GI12" s="9">
        <f t="shared" si="25"/>
        <v>0</v>
      </c>
      <c r="GJ12" s="9">
        <f t="shared" si="25"/>
        <v>0</v>
      </c>
      <c r="GK12" s="9">
        <f t="shared" si="25"/>
        <v>0</v>
      </c>
      <c r="GL12" s="9">
        <f t="shared" si="25"/>
        <v>0</v>
      </c>
      <c r="GM12" s="9">
        <f t="shared" si="25"/>
        <v>0</v>
      </c>
      <c r="GN12" s="9">
        <f t="shared" si="25"/>
        <v>0</v>
      </c>
      <c r="GO12" s="9">
        <f t="shared" si="25"/>
        <v>0</v>
      </c>
      <c r="GP12" s="9">
        <f t="shared" si="25"/>
        <v>0</v>
      </c>
      <c r="GQ12" s="9">
        <f t="shared" si="25"/>
        <v>0</v>
      </c>
      <c r="GR12" s="9">
        <f t="shared" si="16"/>
        <v>0</v>
      </c>
      <c r="GS12" s="9">
        <f t="shared" si="16"/>
        <v>0</v>
      </c>
      <c r="GT12" s="9">
        <f t="shared" si="12"/>
        <v>0</v>
      </c>
      <c r="GU12" s="9">
        <f t="shared" si="12"/>
        <v>0</v>
      </c>
      <c r="GV12" s="9">
        <f t="shared" si="12"/>
        <v>0</v>
      </c>
      <c r="GW12" s="9">
        <f t="shared" si="12"/>
        <v>0</v>
      </c>
      <c r="GX12" s="9">
        <f t="shared" si="12"/>
        <v>0</v>
      </c>
      <c r="GY12" s="9">
        <f t="shared" si="12"/>
        <v>0</v>
      </c>
      <c r="GZ12" s="9">
        <f t="shared" si="12"/>
        <v>0</v>
      </c>
      <c r="HA12" s="9">
        <f t="shared" si="12"/>
        <v>0</v>
      </c>
      <c r="HB12" s="9">
        <f t="shared" si="12"/>
        <v>0</v>
      </c>
      <c r="HC12" s="9">
        <f t="shared" si="12"/>
        <v>0</v>
      </c>
      <c r="HD12" s="9">
        <f t="shared" si="12"/>
        <v>0</v>
      </c>
      <c r="HE12" s="9">
        <f t="shared" si="12"/>
        <v>0</v>
      </c>
      <c r="HF12" s="9">
        <f t="shared" si="12"/>
        <v>0</v>
      </c>
      <c r="HG12" s="9">
        <f t="shared" si="12"/>
        <v>0</v>
      </c>
      <c r="HH12" s="9">
        <f t="shared" si="12"/>
        <v>0</v>
      </c>
      <c r="HI12" s="9">
        <f t="shared" si="12"/>
        <v>0</v>
      </c>
      <c r="HJ12" s="9">
        <f t="shared" si="13"/>
        <v>0</v>
      </c>
      <c r="HK12" s="9">
        <f t="shared" si="13"/>
        <v>0</v>
      </c>
      <c r="HL12" s="9">
        <f t="shared" si="13"/>
        <v>0</v>
      </c>
      <c r="HM12" s="9">
        <f t="shared" si="13"/>
        <v>0</v>
      </c>
      <c r="HN12" s="9">
        <f t="shared" si="13"/>
        <v>0</v>
      </c>
      <c r="HO12" s="9">
        <f t="shared" si="13"/>
        <v>0</v>
      </c>
      <c r="HP12" s="9">
        <f t="shared" si="13"/>
        <v>0</v>
      </c>
      <c r="HQ12" s="9">
        <f t="shared" si="13"/>
        <v>0</v>
      </c>
      <c r="HR12" s="9">
        <f t="shared" si="13"/>
        <v>0</v>
      </c>
      <c r="HS12" s="9">
        <f t="shared" si="13"/>
        <v>0</v>
      </c>
      <c r="HT12" s="9">
        <f t="shared" si="13"/>
        <v>0</v>
      </c>
      <c r="HU12" s="9">
        <f t="shared" si="13"/>
        <v>0</v>
      </c>
      <c r="HV12" s="9">
        <f t="shared" si="13"/>
        <v>0</v>
      </c>
      <c r="HW12" s="9">
        <f t="shared" si="13"/>
        <v>0</v>
      </c>
      <c r="HX12" s="9">
        <f t="shared" si="13"/>
        <v>0</v>
      </c>
      <c r="HY12" s="9">
        <f t="shared" si="13"/>
        <v>0</v>
      </c>
      <c r="HZ12" s="9">
        <f t="shared" si="10"/>
        <v>0</v>
      </c>
      <c r="IA12" s="9">
        <f t="shared" si="10"/>
        <v>0</v>
      </c>
      <c r="IB12" s="9">
        <f t="shared" si="10"/>
        <v>0</v>
      </c>
      <c r="IC12" s="9">
        <f t="shared" si="10"/>
        <v>0</v>
      </c>
      <c r="ID12" s="9">
        <f t="shared" si="11"/>
        <v>0</v>
      </c>
      <c r="IE12" s="9">
        <f t="shared" si="11"/>
        <v>0</v>
      </c>
      <c r="IF12" s="9">
        <f t="shared" si="11"/>
        <v>0</v>
      </c>
      <c r="IG12" s="9">
        <f t="shared" si="11"/>
        <v>0</v>
      </c>
      <c r="IH12" s="9">
        <f t="shared" si="11"/>
        <v>0</v>
      </c>
      <c r="II12" s="9">
        <f t="shared" si="11"/>
        <v>0</v>
      </c>
      <c r="IJ12" s="9">
        <f t="shared" si="11"/>
        <v>0</v>
      </c>
      <c r="IK12" s="9">
        <f t="shared" si="11"/>
        <v>0</v>
      </c>
      <c r="IL12" s="9">
        <f t="shared" si="11"/>
        <v>0</v>
      </c>
      <c r="IM12" s="9">
        <f t="shared" si="11"/>
        <v>0</v>
      </c>
      <c r="IN12" s="9">
        <f t="shared" si="11"/>
        <v>0</v>
      </c>
      <c r="IP12" s="50">
        <f t="shared" si="6"/>
        <v>109440000</v>
      </c>
      <c r="IQ12" s="50">
        <f t="shared" si="4"/>
        <v>0</v>
      </c>
    </row>
    <row r="13" spans="1:251">
      <c r="A13" s="29"/>
      <c r="F13" s="25" t="s">
        <v>18</v>
      </c>
      <c r="G13" s="26">
        <f>SUM(G3:G12)</f>
        <v>1096830000</v>
      </c>
      <c r="H13" s="20"/>
      <c r="I13" s="26">
        <f t="shared" ref="I13:BT13" si="26">SUM(I3:I12)</f>
        <v>6353614</v>
      </c>
      <c r="J13" s="26">
        <f t="shared" si="26"/>
        <v>6356263</v>
      </c>
      <c r="K13" s="26">
        <f t="shared" si="26"/>
        <v>6358911</v>
      </c>
      <c r="L13" s="26">
        <f t="shared" si="26"/>
        <v>6361560</v>
      </c>
      <c r="M13" s="26">
        <f t="shared" si="26"/>
        <v>6364210</v>
      </c>
      <c r="N13" s="26">
        <f t="shared" si="26"/>
        <v>6366862</v>
      </c>
      <c r="O13" s="26">
        <f t="shared" si="26"/>
        <v>6369513</v>
      </c>
      <c r="P13" s="26">
        <f t="shared" si="26"/>
        <v>6372170</v>
      </c>
      <c r="Q13" s="26">
        <f t="shared" si="26"/>
        <v>6374824</v>
      </c>
      <c r="R13" s="26">
        <f t="shared" si="26"/>
        <v>6377479</v>
      </c>
      <c r="S13" s="26">
        <f t="shared" si="26"/>
        <v>6380137</v>
      </c>
      <c r="T13" s="26">
        <f t="shared" si="26"/>
        <v>6382794</v>
      </c>
      <c r="U13" s="26">
        <f t="shared" si="26"/>
        <v>6385454</v>
      </c>
      <c r="V13" s="26">
        <f t="shared" si="26"/>
        <v>6388114</v>
      </c>
      <c r="W13" s="26">
        <f t="shared" si="26"/>
        <v>6390778</v>
      </c>
      <c r="X13" s="26">
        <f t="shared" si="26"/>
        <v>6393441</v>
      </c>
      <c r="Y13" s="26">
        <f t="shared" si="26"/>
        <v>6396104</v>
      </c>
      <c r="Z13" s="26">
        <f t="shared" si="26"/>
        <v>6398767</v>
      </c>
      <c r="AA13" s="26">
        <f t="shared" si="26"/>
        <v>6401434</v>
      </c>
      <c r="AB13" s="26">
        <f t="shared" si="26"/>
        <v>6404104</v>
      </c>
      <c r="AC13" s="26">
        <f t="shared" si="26"/>
        <v>6406770</v>
      </c>
      <c r="AD13" s="26">
        <f t="shared" si="26"/>
        <v>6409439</v>
      </c>
      <c r="AE13" s="26">
        <f t="shared" si="26"/>
        <v>6412109</v>
      </c>
      <c r="AF13" s="26">
        <f t="shared" si="26"/>
        <v>6414782</v>
      </c>
      <c r="AG13" s="26">
        <f t="shared" si="26"/>
        <v>6417453</v>
      </c>
      <c r="AH13" s="26">
        <f t="shared" si="26"/>
        <v>6420131</v>
      </c>
      <c r="AI13" s="26">
        <f t="shared" si="26"/>
        <v>6422803</v>
      </c>
      <c r="AJ13" s="26">
        <f t="shared" si="26"/>
        <v>6425478</v>
      </c>
      <c r="AK13" s="26">
        <f t="shared" si="26"/>
        <v>6428158</v>
      </c>
      <c r="AL13" s="26">
        <f t="shared" si="26"/>
        <v>6430837</v>
      </c>
      <c r="AM13" s="26">
        <f t="shared" si="26"/>
        <v>6433514</v>
      </c>
      <c r="AN13" s="26">
        <f t="shared" si="26"/>
        <v>6436194</v>
      </c>
      <c r="AO13" s="26">
        <f t="shared" si="26"/>
        <v>6438877</v>
      </c>
      <c r="AP13" s="26">
        <f t="shared" si="26"/>
        <v>6441560</v>
      </c>
      <c r="AQ13" s="26">
        <f t="shared" si="26"/>
        <v>6444245</v>
      </c>
      <c r="AR13" s="26">
        <f t="shared" si="26"/>
        <v>6446930</v>
      </c>
      <c r="AS13" s="26">
        <f t="shared" si="26"/>
        <v>6449614</v>
      </c>
      <c r="AT13" s="26">
        <f t="shared" si="26"/>
        <v>6452305</v>
      </c>
      <c r="AU13" s="26">
        <f t="shared" si="26"/>
        <v>6454991</v>
      </c>
      <c r="AV13" s="26">
        <f t="shared" si="26"/>
        <v>6457682</v>
      </c>
      <c r="AW13" s="26">
        <f t="shared" si="26"/>
        <v>6460372</v>
      </c>
      <c r="AX13" s="26">
        <f t="shared" si="26"/>
        <v>6463065</v>
      </c>
      <c r="AY13" s="26">
        <f t="shared" si="26"/>
        <v>6465758</v>
      </c>
      <c r="AZ13" s="26">
        <f t="shared" si="26"/>
        <v>6468453</v>
      </c>
      <c r="BA13" s="26">
        <f t="shared" si="26"/>
        <v>6471147</v>
      </c>
      <c r="BB13" s="26">
        <f t="shared" si="26"/>
        <v>6473841</v>
      </c>
      <c r="BC13" s="26">
        <f t="shared" si="26"/>
        <v>6476541</v>
      </c>
      <c r="BD13" s="26">
        <f t="shared" si="26"/>
        <v>6479237</v>
      </c>
      <c r="BE13" s="26">
        <f t="shared" si="26"/>
        <v>6481938</v>
      </c>
      <c r="BF13" s="26">
        <f t="shared" si="26"/>
        <v>6484640</v>
      </c>
      <c r="BG13" s="26">
        <f t="shared" si="26"/>
        <v>6487340</v>
      </c>
      <c r="BH13" s="26">
        <f t="shared" si="26"/>
        <v>6490042</v>
      </c>
      <c r="BI13" s="26">
        <f t="shared" si="26"/>
        <v>6492746</v>
      </c>
      <c r="BJ13" s="26">
        <f t="shared" si="26"/>
        <v>6495455</v>
      </c>
      <c r="BK13" s="26">
        <f t="shared" si="26"/>
        <v>6498161</v>
      </c>
      <c r="BL13" s="26">
        <f t="shared" si="26"/>
        <v>6500865</v>
      </c>
      <c r="BM13" s="26">
        <f t="shared" si="26"/>
        <v>6503576</v>
      </c>
      <c r="BN13" s="26">
        <f t="shared" si="26"/>
        <v>6506285</v>
      </c>
      <c r="BO13" s="26">
        <f t="shared" si="26"/>
        <v>6508997</v>
      </c>
      <c r="BP13" s="26">
        <f t="shared" si="26"/>
        <v>6511711</v>
      </c>
      <c r="BQ13" s="26">
        <f t="shared" si="26"/>
        <v>6514421</v>
      </c>
      <c r="BR13" s="26">
        <f t="shared" si="26"/>
        <v>6517135</v>
      </c>
      <c r="BS13" s="26">
        <f t="shared" si="26"/>
        <v>6519854</v>
      </c>
      <c r="BT13" s="26">
        <f t="shared" si="26"/>
        <v>6522569</v>
      </c>
      <c r="BU13" s="26">
        <f t="shared" ref="BU13:EF13" si="27">SUM(BU3:BU12)</f>
        <v>6525286</v>
      </c>
      <c r="BV13" s="26">
        <f t="shared" si="27"/>
        <v>6528005</v>
      </c>
      <c r="BW13" s="26">
        <f t="shared" si="27"/>
        <v>6530725</v>
      </c>
      <c r="BX13" s="26">
        <f t="shared" si="27"/>
        <v>6533448</v>
      </c>
      <c r="BY13" s="26">
        <f t="shared" si="27"/>
        <v>6536168</v>
      </c>
      <c r="BZ13" s="26">
        <f t="shared" si="27"/>
        <v>6538892</v>
      </c>
      <c r="CA13" s="26">
        <f t="shared" si="27"/>
        <v>6541618</v>
      </c>
      <c r="CB13" s="26">
        <f t="shared" si="27"/>
        <v>6544342</v>
      </c>
      <c r="CC13" s="26">
        <f t="shared" si="27"/>
        <v>6547069</v>
      </c>
      <c r="CD13" s="26">
        <f t="shared" si="27"/>
        <v>6549796</v>
      </c>
      <c r="CE13" s="26">
        <f t="shared" si="27"/>
        <v>6552527</v>
      </c>
      <c r="CF13" s="26">
        <f t="shared" si="27"/>
        <v>6555257</v>
      </c>
      <c r="CG13" s="26">
        <f t="shared" si="27"/>
        <v>6557989</v>
      </c>
      <c r="CH13" s="26">
        <f t="shared" si="27"/>
        <v>6560720</v>
      </c>
      <c r="CI13" s="26">
        <f t="shared" si="27"/>
        <v>6563453</v>
      </c>
      <c r="CJ13" s="26">
        <f t="shared" si="27"/>
        <v>6566189</v>
      </c>
      <c r="CK13" s="26">
        <f t="shared" si="27"/>
        <v>6568925</v>
      </c>
      <c r="CL13" s="26">
        <f t="shared" si="27"/>
        <v>6571661</v>
      </c>
      <c r="CM13" s="26">
        <f t="shared" si="27"/>
        <v>6574401</v>
      </c>
      <c r="CN13" s="26">
        <f t="shared" si="27"/>
        <v>6577138</v>
      </c>
      <c r="CO13" s="26">
        <f t="shared" si="27"/>
        <v>6579881</v>
      </c>
      <c r="CP13" s="26">
        <f t="shared" si="27"/>
        <v>6582621</v>
      </c>
      <c r="CQ13" s="26">
        <f t="shared" si="27"/>
        <v>6585365</v>
      </c>
      <c r="CR13" s="26">
        <f t="shared" si="27"/>
        <v>6588111</v>
      </c>
      <c r="CS13" s="26">
        <f t="shared" si="27"/>
        <v>6590851</v>
      </c>
      <c r="CT13" s="26">
        <f t="shared" si="27"/>
        <v>6593600</v>
      </c>
      <c r="CU13" s="26">
        <f t="shared" si="27"/>
        <v>6596344</v>
      </c>
      <c r="CV13" s="26">
        <f t="shared" si="27"/>
        <v>6599093</v>
      </c>
      <c r="CW13" s="26">
        <f t="shared" si="27"/>
        <v>6601847</v>
      </c>
      <c r="CX13" s="26">
        <f t="shared" si="27"/>
        <v>6604596</v>
      </c>
      <c r="CY13" s="26">
        <f t="shared" si="27"/>
        <v>6607346</v>
      </c>
      <c r="CZ13" s="26">
        <f t="shared" si="27"/>
        <v>6610100</v>
      </c>
      <c r="DA13" s="26">
        <f t="shared" si="27"/>
        <v>6612857</v>
      </c>
      <c r="DB13" s="26">
        <f t="shared" si="27"/>
        <v>6615609</v>
      </c>
      <c r="DC13" s="26">
        <f t="shared" si="27"/>
        <v>6618366</v>
      </c>
      <c r="DD13" s="26">
        <f t="shared" si="27"/>
        <v>6621123</v>
      </c>
      <c r="DE13" s="26">
        <f t="shared" si="27"/>
        <v>6623884</v>
      </c>
      <c r="DF13" s="26">
        <f t="shared" si="27"/>
        <v>6626641</v>
      </c>
      <c r="DG13" s="26">
        <f t="shared" si="27"/>
        <v>6629406</v>
      </c>
      <c r="DH13" s="26">
        <f t="shared" si="27"/>
        <v>6632166</v>
      </c>
      <c r="DI13" s="26">
        <f t="shared" si="27"/>
        <v>6634927</v>
      </c>
      <c r="DJ13" s="26">
        <f t="shared" si="27"/>
        <v>6637695</v>
      </c>
      <c r="DK13" s="26">
        <f t="shared" si="27"/>
        <v>6640460</v>
      </c>
      <c r="DL13" s="26">
        <f t="shared" si="27"/>
        <v>6643227</v>
      </c>
      <c r="DM13" s="26">
        <f t="shared" si="27"/>
        <v>6645996</v>
      </c>
      <c r="DN13" s="26">
        <f t="shared" si="27"/>
        <v>6648764</v>
      </c>
      <c r="DO13" s="26">
        <f t="shared" si="27"/>
        <v>6651535</v>
      </c>
      <c r="DP13" s="26">
        <f t="shared" si="27"/>
        <v>6654305</v>
      </c>
      <c r="DQ13" s="26">
        <f t="shared" si="27"/>
        <v>6657077</v>
      </c>
      <c r="DR13" s="26">
        <f t="shared" si="27"/>
        <v>6659855</v>
      </c>
      <c r="DS13" s="26">
        <f t="shared" si="27"/>
        <v>6662625</v>
      </c>
      <c r="DT13" s="26">
        <f t="shared" si="27"/>
        <v>6665404</v>
      </c>
      <c r="DU13" s="26">
        <f t="shared" si="27"/>
        <v>6668181</v>
      </c>
      <c r="DV13" s="26">
        <f t="shared" si="27"/>
        <v>6670960</v>
      </c>
      <c r="DW13" s="26">
        <f t="shared" si="27"/>
        <v>6673739</v>
      </c>
      <c r="DX13" s="26">
        <f t="shared" si="27"/>
        <v>6676526</v>
      </c>
      <c r="DY13" s="26">
        <f t="shared" si="27"/>
        <v>3886067</v>
      </c>
      <c r="DZ13" s="26">
        <f t="shared" si="27"/>
        <v>3887686</v>
      </c>
      <c r="EA13" s="26">
        <f t="shared" si="27"/>
        <v>3889307</v>
      </c>
      <c r="EB13" s="26">
        <f t="shared" si="27"/>
        <v>3890926</v>
      </c>
      <c r="EC13" s="26">
        <f t="shared" si="27"/>
        <v>3892548</v>
      </c>
      <c r="ED13" s="26">
        <f t="shared" si="27"/>
        <v>3894167</v>
      </c>
      <c r="EE13" s="26">
        <f t="shared" si="27"/>
        <v>3895791</v>
      </c>
      <c r="EF13" s="26">
        <f t="shared" si="27"/>
        <v>3897413</v>
      </c>
      <c r="EG13" s="26">
        <f t="shared" ref="EG13:GR13" si="28">SUM(EG3:EG12)</f>
        <v>3899038</v>
      </c>
      <c r="EH13" s="26">
        <f t="shared" si="28"/>
        <v>3900663</v>
      </c>
      <c r="EI13" s="26">
        <f t="shared" si="28"/>
        <v>3902289</v>
      </c>
      <c r="EJ13" s="26">
        <f t="shared" si="28"/>
        <v>3903914</v>
      </c>
      <c r="EK13" s="26">
        <f t="shared" si="28"/>
        <v>3905542</v>
      </c>
      <c r="EL13" s="26">
        <f t="shared" si="28"/>
        <v>3907168</v>
      </c>
      <c r="EM13" s="26">
        <f t="shared" si="28"/>
        <v>3908797</v>
      </c>
      <c r="EN13" s="26">
        <f t="shared" si="28"/>
        <v>3910425</v>
      </c>
      <c r="EO13" s="26">
        <f t="shared" si="28"/>
        <v>3912052</v>
      </c>
      <c r="EP13" s="26">
        <f t="shared" si="28"/>
        <v>3913686</v>
      </c>
      <c r="EQ13" s="26">
        <f t="shared" si="28"/>
        <v>3915316</v>
      </c>
      <c r="ER13" s="26">
        <f t="shared" si="28"/>
        <v>3916945</v>
      </c>
      <c r="ES13" s="26">
        <f t="shared" si="28"/>
        <v>3918578</v>
      </c>
      <c r="ET13" s="26">
        <f t="shared" si="28"/>
        <v>3920213</v>
      </c>
      <c r="EU13" s="26">
        <f t="shared" si="28"/>
        <v>3921844</v>
      </c>
      <c r="EV13" s="26">
        <f t="shared" si="28"/>
        <v>3923479</v>
      </c>
      <c r="EW13" s="26">
        <f t="shared" si="28"/>
        <v>3925115</v>
      </c>
      <c r="EX13" s="26">
        <f t="shared" si="28"/>
        <v>3926751</v>
      </c>
      <c r="EY13" s="26">
        <f t="shared" si="28"/>
        <v>3928384</v>
      </c>
      <c r="EZ13" s="26">
        <f t="shared" si="28"/>
        <v>3930024</v>
      </c>
      <c r="FA13" s="26">
        <f t="shared" si="28"/>
        <v>3931660</v>
      </c>
      <c r="FB13" s="26">
        <f t="shared" si="28"/>
        <v>3933297</v>
      </c>
      <c r="FC13" s="26">
        <f t="shared" si="28"/>
        <v>3934938</v>
      </c>
      <c r="FD13" s="26">
        <f t="shared" si="28"/>
        <v>3936576</v>
      </c>
      <c r="FE13" s="26">
        <f t="shared" si="28"/>
        <v>3938218</v>
      </c>
      <c r="FF13" s="26">
        <f t="shared" si="28"/>
        <v>3939856</v>
      </c>
      <c r="FG13" s="26">
        <f t="shared" si="28"/>
        <v>3941499</v>
      </c>
      <c r="FH13" s="26">
        <f t="shared" si="28"/>
        <v>3943140</v>
      </c>
      <c r="FI13" s="26">
        <f t="shared" si="28"/>
        <v>3944783</v>
      </c>
      <c r="FJ13" s="26">
        <f t="shared" si="28"/>
        <v>3946426</v>
      </c>
      <c r="FK13" s="26">
        <f t="shared" si="28"/>
        <v>3948073</v>
      </c>
      <c r="FL13" s="26">
        <f t="shared" si="28"/>
        <v>3949716</v>
      </c>
      <c r="FM13" s="26">
        <f t="shared" si="28"/>
        <v>3951364</v>
      </c>
      <c r="FN13" s="26">
        <f t="shared" si="28"/>
        <v>3953007</v>
      </c>
      <c r="FO13" s="26">
        <f t="shared" si="28"/>
        <v>3954657</v>
      </c>
      <c r="FP13" s="26">
        <f t="shared" si="28"/>
        <v>3956305</v>
      </c>
      <c r="FQ13" s="26">
        <f t="shared" si="28"/>
        <v>3957955</v>
      </c>
      <c r="FR13" s="26">
        <f t="shared" si="28"/>
        <v>3959602</v>
      </c>
      <c r="FS13" s="26">
        <f t="shared" si="28"/>
        <v>3961253</v>
      </c>
      <c r="FT13" s="26">
        <f t="shared" si="28"/>
        <v>3962901</v>
      </c>
      <c r="FU13" s="26">
        <f t="shared" si="28"/>
        <v>3964554</v>
      </c>
      <c r="FV13" s="26">
        <f t="shared" si="28"/>
        <v>3966205</v>
      </c>
      <c r="FW13" s="26">
        <f t="shared" si="28"/>
        <v>3967859</v>
      </c>
      <c r="FX13" s="26">
        <f t="shared" si="28"/>
        <v>3969511</v>
      </c>
      <c r="FY13" s="26">
        <f t="shared" si="28"/>
        <v>3971165</v>
      </c>
      <c r="FZ13" s="26">
        <f t="shared" si="28"/>
        <v>3972819</v>
      </c>
      <c r="GA13" s="26">
        <f t="shared" si="28"/>
        <v>3974474</v>
      </c>
      <c r="GB13" s="26">
        <f t="shared" si="28"/>
        <v>3976131</v>
      </c>
      <c r="GC13" s="26">
        <f t="shared" si="28"/>
        <v>3977786</v>
      </c>
      <c r="GD13" s="26">
        <f t="shared" si="28"/>
        <v>3979447</v>
      </c>
      <c r="GE13" s="26">
        <f t="shared" si="28"/>
        <v>3981102</v>
      </c>
      <c r="GF13" s="26">
        <f t="shared" si="28"/>
        <v>3982755</v>
      </c>
      <c r="GG13" s="26">
        <f t="shared" si="28"/>
        <v>1464246</v>
      </c>
      <c r="GH13" s="26">
        <f t="shared" si="28"/>
        <v>1464857</v>
      </c>
      <c r="GI13" s="26">
        <f t="shared" si="28"/>
        <v>1465467</v>
      </c>
      <c r="GJ13" s="26">
        <f t="shared" si="28"/>
        <v>1466078</v>
      </c>
      <c r="GK13" s="26">
        <f t="shared" si="28"/>
        <v>1466689</v>
      </c>
      <c r="GL13" s="26">
        <f t="shared" si="28"/>
        <v>1467299</v>
      </c>
      <c r="GM13" s="26">
        <f t="shared" si="28"/>
        <v>1467912</v>
      </c>
      <c r="GN13" s="26">
        <f t="shared" si="28"/>
        <v>1468523</v>
      </c>
      <c r="GO13" s="26">
        <f t="shared" si="28"/>
        <v>1469135</v>
      </c>
      <c r="GP13" s="26">
        <f t="shared" si="28"/>
        <v>1469748</v>
      </c>
      <c r="GQ13" s="26">
        <f t="shared" si="28"/>
        <v>1470359</v>
      </c>
      <c r="GR13" s="26">
        <f t="shared" si="28"/>
        <v>1470973</v>
      </c>
      <c r="GS13" s="26">
        <f t="shared" ref="GS13:IN13" si="29">SUM(GS3:GS12)</f>
        <v>1471586</v>
      </c>
      <c r="GT13" s="26">
        <f t="shared" si="29"/>
        <v>1472198</v>
      </c>
      <c r="GU13" s="26">
        <f t="shared" si="29"/>
        <v>1472811</v>
      </c>
      <c r="GV13" s="26">
        <f t="shared" si="29"/>
        <v>1473425</v>
      </c>
      <c r="GW13" s="26">
        <f t="shared" si="29"/>
        <v>1474039</v>
      </c>
      <c r="GX13" s="26">
        <f t="shared" si="29"/>
        <v>1474653</v>
      </c>
      <c r="GY13" s="26">
        <f t="shared" si="29"/>
        <v>1475267</v>
      </c>
      <c r="GZ13" s="26">
        <f t="shared" si="29"/>
        <v>1475883</v>
      </c>
      <c r="HA13" s="26">
        <f t="shared" si="29"/>
        <v>1476498</v>
      </c>
      <c r="HB13" s="26">
        <f t="shared" si="29"/>
        <v>1477112</v>
      </c>
      <c r="HC13" s="26">
        <f t="shared" si="29"/>
        <v>1477728</v>
      </c>
      <c r="HD13" s="26">
        <f t="shared" si="29"/>
        <v>1478345</v>
      </c>
      <c r="HE13" s="26">
        <f t="shared" si="29"/>
        <v>1478960</v>
      </c>
      <c r="HF13" s="26">
        <f t="shared" si="29"/>
        <v>1479576</v>
      </c>
      <c r="HG13" s="26">
        <f t="shared" si="29"/>
        <v>1480193</v>
      </c>
      <c r="HH13" s="26">
        <f t="shared" si="29"/>
        <v>1480810</v>
      </c>
      <c r="HI13" s="26">
        <f t="shared" si="29"/>
        <v>1481427</v>
      </c>
      <c r="HJ13" s="26">
        <f t="shared" si="29"/>
        <v>1482044</v>
      </c>
      <c r="HK13" s="26">
        <f t="shared" si="29"/>
        <v>1482661</v>
      </c>
      <c r="HL13" s="26">
        <f t="shared" si="29"/>
        <v>1483279</v>
      </c>
      <c r="HM13" s="26">
        <f t="shared" si="29"/>
        <v>1483898</v>
      </c>
      <c r="HN13" s="26">
        <f t="shared" si="29"/>
        <v>1484515</v>
      </c>
      <c r="HO13" s="26">
        <f t="shared" si="29"/>
        <v>1485133</v>
      </c>
      <c r="HP13" s="26">
        <f t="shared" si="29"/>
        <v>1485753</v>
      </c>
      <c r="HQ13" s="26">
        <f t="shared" si="29"/>
        <v>1486372</v>
      </c>
      <c r="HR13" s="26">
        <f t="shared" si="29"/>
        <v>1486990</v>
      </c>
      <c r="HS13" s="26">
        <f t="shared" si="29"/>
        <v>1487610</v>
      </c>
      <c r="HT13" s="26">
        <f t="shared" si="29"/>
        <v>1488230</v>
      </c>
      <c r="HU13" s="26">
        <f t="shared" si="29"/>
        <v>1488850</v>
      </c>
      <c r="HV13" s="26">
        <f t="shared" si="29"/>
        <v>1489474</v>
      </c>
      <c r="HW13" s="26">
        <f t="shared" si="29"/>
        <v>946694</v>
      </c>
      <c r="HX13" s="26">
        <f t="shared" si="29"/>
        <v>947090</v>
      </c>
      <c r="HY13" s="26">
        <f t="shared" si="29"/>
        <v>947484</v>
      </c>
      <c r="HZ13" s="26">
        <f t="shared" si="29"/>
        <v>947878</v>
      </c>
      <c r="IA13" s="26">
        <f t="shared" si="29"/>
        <v>948274</v>
      </c>
      <c r="IB13" s="26">
        <f t="shared" si="29"/>
        <v>948668</v>
      </c>
      <c r="IC13" s="26">
        <f t="shared" si="29"/>
        <v>949064</v>
      </c>
      <c r="ID13" s="26">
        <f t="shared" si="29"/>
        <v>949460</v>
      </c>
      <c r="IE13" s="26">
        <f t="shared" si="29"/>
        <v>949854</v>
      </c>
      <c r="IF13" s="26">
        <f t="shared" si="29"/>
        <v>950250</v>
      </c>
      <c r="IG13" s="26">
        <f t="shared" si="29"/>
        <v>950646</v>
      </c>
      <c r="IH13" s="26">
        <f t="shared" si="29"/>
        <v>951042</v>
      </c>
      <c r="II13" s="26">
        <f t="shared" si="29"/>
        <v>951438</v>
      </c>
      <c r="IJ13" s="26">
        <f t="shared" si="29"/>
        <v>951836</v>
      </c>
      <c r="IK13" s="26">
        <f t="shared" si="29"/>
        <v>952232</v>
      </c>
      <c r="IL13" s="26">
        <f t="shared" si="29"/>
        <v>952628</v>
      </c>
      <c r="IM13" s="26">
        <f t="shared" si="29"/>
        <v>953026</v>
      </c>
      <c r="IN13" s="26">
        <f t="shared" si="29"/>
        <v>953422</v>
      </c>
      <c r="IO13" s="20"/>
      <c r="IP13" s="20"/>
      <c r="IQ13" s="21">
        <f>SUM(IQ3:IQ12)</f>
        <v>0</v>
      </c>
    </row>
    <row r="15" spans="1:251">
      <c r="I15" s="52"/>
      <c r="J15" s="22"/>
      <c r="IN15" s="40">
        <f>SUM(I13:IN13)</f>
        <v>1096830000</v>
      </c>
    </row>
    <row r="16" spans="1:251">
      <c r="I16" s="27"/>
      <c r="J16" s="27"/>
    </row>
  </sheetData>
  <protectedRanges>
    <protectedRange sqref="C3:C6" name="Range1_1"/>
    <protectedRange sqref="E3:E6" name="Range1_3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N13"/>
  <sheetViews>
    <sheetView tabSelected="1" topLeftCell="C1" workbookViewId="0">
      <selection activeCell="H3" sqref="H3"/>
    </sheetView>
  </sheetViews>
  <sheetFormatPr defaultColWidth="11" defaultRowHeight="15.75"/>
  <cols>
    <col min="2" max="2" width="29.5" bestFit="1" customWidth="1"/>
    <col min="3" max="3" width="12.375" bestFit="1" customWidth="1"/>
    <col min="7" max="7" width="12.375" bestFit="1" customWidth="1"/>
  </cols>
  <sheetData>
    <row r="1" spans="1:248">
      <c r="A1" s="1"/>
      <c r="B1" s="2"/>
      <c r="C1" s="3"/>
      <c r="D1" s="4"/>
      <c r="E1" s="5"/>
      <c r="F1" s="3"/>
      <c r="G1" s="3"/>
      <c r="H1" s="1"/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6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6">
        <v>58</v>
      </c>
      <c r="BO1" s="6">
        <v>59</v>
      </c>
      <c r="BP1" s="6">
        <v>60</v>
      </c>
      <c r="BQ1" s="6">
        <v>61</v>
      </c>
      <c r="BR1" s="6">
        <v>62</v>
      </c>
      <c r="BS1" s="6">
        <v>63</v>
      </c>
      <c r="BT1" s="6">
        <v>64</v>
      </c>
      <c r="BU1" s="6">
        <v>65</v>
      </c>
      <c r="BV1" s="6">
        <v>66</v>
      </c>
      <c r="BW1" s="6">
        <v>67</v>
      </c>
      <c r="BX1" s="6">
        <v>68</v>
      </c>
      <c r="BY1" s="6">
        <v>69</v>
      </c>
      <c r="BZ1" s="6">
        <v>70</v>
      </c>
      <c r="CA1" s="6">
        <v>71</v>
      </c>
      <c r="CB1" s="6">
        <v>72</v>
      </c>
      <c r="CC1" s="6">
        <v>73</v>
      </c>
      <c r="CD1" s="6">
        <v>74</v>
      </c>
      <c r="CE1" s="6">
        <v>75</v>
      </c>
      <c r="CF1" s="6">
        <v>76</v>
      </c>
      <c r="CG1" s="6">
        <v>77</v>
      </c>
      <c r="CH1" s="6">
        <v>78</v>
      </c>
      <c r="CI1" s="6">
        <v>79</v>
      </c>
      <c r="CJ1" s="6">
        <v>80</v>
      </c>
      <c r="CK1" s="6">
        <v>81</v>
      </c>
      <c r="CL1" s="6">
        <v>82</v>
      </c>
      <c r="CM1" s="6">
        <v>83</v>
      </c>
      <c r="CN1" s="6">
        <v>84</v>
      </c>
      <c r="CO1" s="6">
        <v>85</v>
      </c>
      <c r="CP1" s="6">
        <v>86</v>
      </c>
      <c r="CQ1" s="6">
        <v>87</v>
      </c>
      <c r="CR1" s="6">
        <v>88</v>
      </c>
      <c r="CS1" s="6">
        <v>89</v>
      </c>
      <c r="CT1" s="6">
        <v>90</v>
      </c>
      <c r="CU1" s="6">
        <v>91</v>
      </c>
      <c r="CV1" s="6">
        <v>92</v>
      </c>
      <c r="CW1" s="6">
        <v>93</v>
      </c>
      <c r="CX1" s="6">
        <v>94</v>
      </c>
      <c r="CY1" s="6">
        <v>95</v>
      </c>
      <c r="CZ1" s="6">
        <v>96</v>
      </c>
      <c r="DA1" s="6">
        <v>97</v>
      </c>
      <c r="DB1" s="6">
        <v>98</v>
      </c>
      <c r="DC1" s="6">
        <v>99</v>
      </c>
      <c r="DD1" s="6">
        <v>100</v>
      </c>
      <c r="DE1" s="6">
        <v>101</v>
      </c>
      <c r="DF1" s="6">
        <v>102</v>
      </c>
      <c r="DG1" s="6">
        <v>103</v>
      </c>
      <c r="DH1" s="6">
        <v>104</v>
      </c>
      <c r="DI1" s="6">
        <v>105</v>
      </c>
      <c r="DJ1" s="6">
        <v>106</v>
      </c>
      <c r="DK1" s="6">
        <v>107</v>
      </c>
      <c r="DL1" s="6">
        <v>108</v>
      </c>
      <c r="DM1" s="6">
        <v>109</v>
      </c>
      <c r="DN1" s="6">
        <v>110</v>
      </c>
      <c r="DO1" s="6">
        <v>111</v>
      </c>
      <c r="DP1" s="6">
        <v>112</v>
      </c>
      <c r="DQ1" s="6">
        <v>113</v>
      </c>
      <c r="DR1" s="6">
        <v>114</v>
      </c>
      <c r="DS1" s="6">
        <v>115</v>
      </c>
      <c r="DT1" s="6">
        <v>116</v>
      </c>
      <c r="DU1" s="6">
        <v>117</v>
      </c>
      <c r="DV1" s="6">
        <v>118</v>
      </c>
      <c r="DW1" s="6">
        <v>119</v>
      </c>
      <c r="DX1" s="6">
        <v>120</v>
      </c>
      <c r="DY1" s="6">
        <v>121</v>
      </c>
      <c r="DZ1" s="6">
        <v>122</v>
      </c>
      <c r="EA1" s="6">
        <v>123</v>
      </c>
      <c r="EB1" s="6">
        <v>124</v>
      </c>
      <c r="EC1" s="6">
        <v>125</v>
      </c>
      <c r="ED1" s="6">
        <v>126</v>
      </c>
      <c r="EE1" s="6">
        <v>127</v>
      </c>
      <c r="EF1" s="6">
        <v>128</v>
      </c>
      <c r="EG1" s="6">
        <v>129</v>
      </c>
      <c r="EH1" s="6">
        <v>130</v>
      </c>
      <c r="EI1" s="6">
        <v>131</v>
      </c>
      <c r="EJ1" s="6">
        <v>132</v>
      </c>
      <c r="EK1" s="6">
        <v>133</v>
      </c>
      <c r="EL1" s="6">
        <v>134</v>
      </c>
      <c r="EM1" s="6">
        <v>135</v>
      </c>
      <c r="EN1" s="6">
        <v>136</v>
      </c>
      <c r="EO1" s="6">
        <v>137</v>
      </c>
      <c r="EP1" s="6">
        <v>138</v>
      </c>
      <c r="EQ1" s="6">
        <v>139</v>
      </c>
      <c r="ER1" s="6">
        <v>140</v>
      </c>
      <c r="ES1" s="6">
        <v>141</v>
      </c>
      <c r="ET1" s="6">
        <v>142</v>
      </c>
      <c r="EU1" s="6">
        <v>143</v>
      </c>
      <c r="EV1" s="6">
        <v>144</v>
      </c>
      <c r="EW1" s="6">
        <v>145</v>
      </c>
      <c r="EX1" s="6">
        <v>146</v>
      </c>
      <c r="EY1" s="6">
        <v>147</v>
      </c>
      <c r="EZ1" s="6">
        <v>148</v>
      </c>
      <c r="FA1" s="6">
        <v>149</v>
      </c>
      <c r="FB1" s="6">
        <v>150</v>
      </c>
      <c r="FC1" s="6">
        <v>151</v>
      </c>
      <c r="FD1" s="6">
        <v>152</v>
      </c>
      <c r="FE1" s="6">
        <v>153</v>
      </c>
      <c r="FF1" s="6">
        <v>154</v>
      </c>
      <c r="FG1" s="6">
        <v>155</v>
      </c>
      <c r="FH1" s="6">
        <v>156</v>
      </c>
      <c r="FI1" s="6">
        <v>157</v>
      </c>
      <c r="FJ1" s="6">
        <v>158</v>
      </c>
      <c r="FK1" s="6">
        <v>159</v>
      </c>
      <c r="FL1" s="6">
        <v>160</v>
      </c>
      <c r="FM1" s="6">
        <v>161</v>
      </c>
      <c r="FN1" s="6">
        <v>162</v>
      </c>
      <c r="FO1" s="6">
        <v>163</v>
      </c>
      <c r="FP1" s="6">
        <v>164</v>
      </c>
      <c r="FQ1" s="6">
        <v>165</v>
      </c>
      <c r="FR1" s="6">
        <v>166</v>
      </c>
      <c r="FS1" s="6">
        <v>167</v>
      </c>
      <c r="FT1" s="6">
        <v>168</v>
      </c>
      <c r="FU1" s="6">
        <v>169</v>
      </c>
      <c r="FV1" s="6">
        <v>170</v>
      </c>
      <c r="FW1" s="6">
        <v>171</v>
      </c>
      <c r="FX1" s="6">
        <v>172</v>
      </c>
      <c r="FY1" s="6">
        <v>173</v>
      </c>
      <c r="FZ1" s="6">
        <v>174</v>
      </c>
      <c r="GA1" s="6">
        <v>175</v>
      </c>
      <c r="GB1" s="6">
        <v>176</v>
      </c>
      <c r="GC1" s="6">
        <v>177</v>
      </c>
      <c r="GD1" s="6">
        <v>178</v>
      </c>
      <c r="GE1" s="6">
        <v>179</v>
      </c>
      <c r="GF1" s="6">
        <v>180</v>
      </c>
      <c r="GG1" s="6">
        <v>181</v>
      </c>
      <c r="GH1" s="6">
        <v>182</v>
      </c>
      <c r="GI1" s="6">
        <v>183</v>
      </c>
      <c r="GJ1" s="6">
        <v>184</v>
      </c>
      <c r="GK1" s="6">
        <v>185</v>
      </c>
      <c r="GL1" s="6">
        <v>186</v>
      </c>
      <c r="GM1" s="6">
        <v>187</v>
      </c>
      <c r="GN1" s="6">
        <v>188</v>
      </c>
      <c r="GO1" s="6">
        <v>189</v>
      </c>
      <c r="GP1" s="6">
        <v>190</v>
      </c>
      <c r="GQ1" s="6">
        <v>191</v>
      </c>
      <c r="GR1" s="6">
        <v>192</v>
      </c>
      <c r="GS1" s="6">
        <v>193</v>
      </c>
      <c r="GT1" s="6">
        <v>194</v>
      </c>
      <c r="GU1" s="6">
        <v>195</v>
      </c>
      <c r="GV1" s="6">
        <v>196</v>
      </c>
      <c r="GW1" s="6">
        <v>197</v>
      </c>
      <c r="GX1" s="6">
        <v>198</v>
      </c>
      <c r="GY1" s="6">
        <v>199</v>
      </c>
      <c r="GZ1" s="6">
        <v>200</v>
      </c>
      <c r="HA1" s="6">
        <v>201</v>
      </c>
      <c r="HB1" s="6">
        <v>202</v>
      </c>
      <c r="HC1" s="6">
        <v>203</v>
      </c>
      <c r="HD1" s="6">
        <v>204</v>
      </c>
      <c r="HE1" s="6">
        <v>205</v>
      </c>
      <c r="HF1" s="6">
        <v>206</v>
      </c>
      <c r="HG1" s="6">
        <v>207</v>
      </c>
      <c r="HH1" s="6">
        <v>208</v>
      </c>
      <c r="HI1" s="6">
        <v>209</v>
      </c>
      <c r="HJ1" s="6">
        <v>210</v>
      </c>
      <c r="HK1" s="6">
        <v>211</v>
      </c>
      <c r="HL1" s="6">
        <v>212</v>
      </c>
      <c r="HM1" s="6">
        <v>213</v>
      </c>
      <c r="HN1" s="6">
        <v>214</v>
      </c>
      <c r="HO1" s="6">
        <v>215</v>
      </c>
      <c r="HP1" s="6">
        <v>216</v>
      </c>
      <c r="HQ1" s="6">
        <v>217</v>
      </c>
      <c r="HR1" s="6">
        <v>218</v>
      </c>
      <c r="HS1" s="6">
        <v>219</v>
      </c>
      <c r="HT1" s="6">
        <v>220</v>
      </c>
      <c r="HU1" s="6">
        <v>221</v>
      </c>
      <c r="HV1" s="6">
        <v>222</v>
      </c>
      <c r="HW1" s="6">
        <v>223</v>
      </c>
      <c r="HX1" s="6">
        <v>224</v>
      </c>
      <c r="HY1" s="6">
        <v>225</v>
      </c>
      <c r="HZ1" s="6">
        <v>226</v>
      </c>
      <c r="IA1" s="6">
        <v>227</v>
      </c>
      <c r="IB1" s="6">
        <v>228</v>
      </c>
      <c r="IC1" s="6">
        <v>229</v>
      </c>
      <c r="ID1" s="6">
        <v>230</v>
      </c>
      <c r="IE1" s="6">
        <v>231</v>
      </c>
      <c r="IF1" s="6">
        <v>232</v>
      </c>
      <c r="IG1" s="6">
        <v>233</v>
      </c>
      <c r="IH1" s="6">
        <v>234</v>
      </c>
      <c r="II1" s="6">
        <v>235</v>
      </c>
      <c r="IJ1" s="6">
        <v>236</v>
      </c>
      <c r="IK1" s="6">
        <v>237</v>
      </c>
      <c r="IL1" s="6">
        <v>238</v>
      </c>
      <c r="IM1" s="6">
        <v>239</v>
      </c>
      <c r="IN1" s="6">
        <v>240</v>
      </c>
    </row>
    <row r="2" spans="1:248">
      <c r="A2" s="28" t="s">
        <v>0</v>
      </c>
      <c r="B2" s="7" t="s">
        <v>1</v>
      </c>
      <c r="C2" s="8" t="s">
        <v>2</v>
      </c>
      <c r="D2" s="54" t="s">
        <v>3</v>
      </c>
      <c r="E2" s="7" t="s">
        <v>4</v>
      </c>
      <c r="F2" s="8" t="s">
        <v>5</v>
      </c>
      <c r="G2" s="8" t="s">
        <v>6</v>
      </c>
      <c r="H2" s="28" t="s">
        <v>32</v>
      </c>
      <c r="I2" s="61">
        <v>42896</v>
      </c>
      <c r="J2" s="61">
        <v>42926</v>
      </c>
      <c r="K2" s="61">
        <v>42957</v>
      </c>
      <c r="L2" s="61">
        <v>42988</v>
      </c>
      <c r="M2" s="61">
        <v>43018</v>
      </c>
      <c r="N2" s="61">
        <v>43049</v>
      </c>
      <c r="O2" s="61">
        <v>43079</v>
      </c>
      <c r="P2" s="61">
        <v>43110</v>
      </c>
      <c r="Q2" s="61">
        <v>43141</v>
      </c>
      <c r="R2" s="61">
        <v>43169</v>
      </c>
      <c r="S2" s="61">
        <v>43200</v>
      </c>
      <c r="T2" s="61">
        <v>43230</v>
      </c>
      <c r="U2" s="61">
        <v>43261</v>
      </c>
      <c r="V2" s="61">
        <v>43291</v>
      </c>
      <c r="W2" s="61">
        <v>43322</v>
      </c>
      <c r="X2" s="61">
        <v>43353</v>
      </c>
      <c r="Y2" s="61">
        <v>43383</v>
      </c>
      <c r="Z2" s="61">
        <v>43414</v>
      </c>
      <c r="AA2" s="61">
        <v>43444</v>
      </c>
      <c r="AB2" s="61">
        <v>43475</v>
      </c>
      <c r="AC2" s="61">
        <v>43506</v>
      </c>
      <c r="AD2" s="61">
        <v>43534</v>
      </c>
      <c r="AE2" s="61">
        <v>43565</v>
      </c>
      <c r="AF2" s="61">
        <v>43595</v>
      </c>
      <c r="AG2" s="61">
        <v>43626</v>
      </c>
      <c r="AH2" s="61">
        <v>43656</v>
      </c>
      <c r="AI2" s="61">
        <v>43687</v>
      </c>
      <c r="AJ2" s="61">
        <v>43718</v>
      </c>
      <c r="AK2" s="61">
        <v>43748</v>
      </c>
      <c r="AL2" s="61">
        <v>43779</v>
      </c>
      <c r="AM2" s="61">
        <v>43809</v>
      </c>
      <c r="AN2" s="61">
        <v>43840</v>
      </c>
      <c r="AO2" s="61">
        <v>43871</v>
      </c>
      <c r="AP2" s="61">
        <v>43900</v>
      </c>
      <c r="AQ2" s="61">
        <v>43931</v>
      </c>
      <c r="AR2" s="61">
        <v>43961</v>
      </c>
      <c r="AS2" s="61">
        <v>43992</v>
      </c>
      <c r="AT2" s="61">
        <v>44022</v>
      </c>
      <c r="AU2" s="61">
        <v>44053</v>
      </c>
      <c r="AV2" s="61">
        <v>44084</v>
      </c>
      <c r="AW2" s="61">
        <v>44114</v>
      </c>
      <c r="AX2" s="61">
        <v>44145</v>
      </c>
      <c r="AY2" s="61">
        <v>44175</v>
      </c>
      <c r="AZ2" s="61">
        <v>44206</v>
      </c>
      <c r="BA2" s="61">
        <v>44237</v>
      </c>
      <c r="BB2" s="61">
        <v>44265</v>
      </c>
      <c r="BC2" s="61">
        <v>44296</v>
      </c>
      <c r="BD2" s="61">
        <v>44326</v>
      </c>
      <c r="BE2" s="61">
        <v>44357</v>
      </c>
      <c r="BF2" s="61">
        <v>44387</v>
      </c>
      <c r="BG2" s="61">
        <v>44418</v>
      </c>
      <c r="BH2" s="61">
        <v>44449</v>
      </c>
      <c r="BI2" s="61">
        <v>44479</v>
      </c>
      <c r="BJ2" s="61">
        <v>44510</v>
      </c>
      <c r="BK2" s="61">
        <v>44540</v>
      </c>
      <c r="BL2" s="61">
        <v>44571</v>
      </c>
      <c r="BM2" s="61">
        <v>44602</v>
      </c>
      <c r="BN2" s="61">
        <v>44630</v>
      </c>
      <c r="BO2" s="61">
        <v>44661</v>
      </c>
      <c r="BP2" s="61">
        <v>44691</v>
      </c>
      <c r="BQ2" s="61">
        <v>44722</v>
      </c>
      <c r="BR2" s="61">
        <v>44752</v>
      </c>
      <c r="BS2" s="61">
        <v>44783</v>
      </c>
      <c r="BT2" s="61">
        <v>44814</v>
      </c>
      <c r="BU2" s="61">
        <v>44844</v>
      </c>
      <c r="BV2" s="61">
        <v>44875</v>
      </c>
      <c r="BW2" s="61">
        <v>44905</v>
      </c>
      <c r="BX2" s="61">
        <v>44936</v>
      </c>
      <c r="BY2" s="61">
        <v>44967</v>
      </c>
      <c r="BZ2" s="61">
        <v>44995</v>
      </c>
      <c r="CA2" s="61">
        <v>45026</v>
      </c>
      <c r="CB2" s="61">
        <v>45056</v>
      </c>
      <c r="CC2" s="61">
        <v>45087</v>
      </c>
      <c r="CD2" s="61">
        <v>45117</v>
      </c>
      <c r="CE2" s="61">
        <v>45148</v>
      </c>
      <c r="CF2" s="61">
        <v>45179</v>
      </c>
      <c r="CG2" s="61">
        <v>45209</v>
      </c>
      <c r="CH2" s="61">
        <v>45240</v>
      </c>
      <c r="CI2" s="61">
        <v>45270</v>
      </c>
      <c r="CJ2" s="61">
        <v>45301</v>
      </c>
      <c r="CK2" s="61">
        <v>45332</v>
      </c>
      <c r="CL2" s="61">
        <v>45361</v>
      </c>
      <c r="CM2" s="61">
        <v>45392</v>
      </c>
      <c r="CN2" s="61">
        <v>45422</v>
      </c>
      <c r="CO2" s="61">
        <v>45453</v>
      </c>
      <c r="CP2" s="61">
        <v>45483</v>
      </c>
      <c r="CQ2" s="61">
        <v>45514</v>
      </c>
      <c r="CR2" s="61">
        <v>45545</v>
      </c>
      <c r="CS2" s="61">
        <v>45575</v>
      </c>
      <c r="CT2" s="61">
        <v>45606</v>
      </c>
      <c r="CU2" s="61">
        <v>45636</v>
      </c>
      <c r="CV2" s="61">
        <v>45667</v>
      </c>
      <c r="CW2" s="61">
        <v>45698</v>
      </c>
      <c r="CX2" s="61">
        <v>45726</v>
      </c>
      <c r="CY2" s="61">
        <v>45757</v>
      </c>
      <c r="CZ2" s="61">
        <v>45787</v>
      </c>
      <c r="DA2" s="61">
        <v>45818</v>
      </c>
      <c r="DB2" s="61">
        <v>45848</v>
      </c>
      <c r="DC2" s="61">
        <v>45879</v>
      </c>
      <c r="DD2" s="61">
        <v>45910</v>
      </c>
      <c r="DE2" s="61">
        <v>45940</v>
      </c>
      <c r="DF2" s="61">
        <v>45971</v>
      </c>
      <c r="DG2" s="61">
        <v>46001</v>
      </c>
      <c r="DH2" s="61">
        <v>46032</v>
      </c>
      <c r="DI2" s="61">
        <v>46063</v>
      </c>
      <c r="DJ2" s="61">
        <v>46091</v>
      </c>
      <c r="DK2" s="61">
        <v>46122</v>
      </c>
      <c r="DL2" s="61">
        <v>46152</v>
      </c>
      <c r="DM2" s="61">
        <v>46183</v>
      </c>
      <c r="DN2" s="61">
        <v>46213</v>
      </c>
      <c r="DO2" s="61">
        <v>46244</v>
      </c>
      <c r="DP2" s="61">
        <v>46275</v>
      </c>
      <c r="DQ2" s="61">
        <v>46305</v>
      </c>
      <c r="DR2" s="61">
        <v>46336</v>
      </c>
      <c r="DS2" s="61">
        <v>46366</v>
      </c>
      <c r="DT2" s="61">
        <v>46397</v>
      </c>
      <c r="DU2" s="61">
        <v>46428</v>
      </c>
      <c r="DV2" s="61">
        <v>46456</v>
      </c>
      <c r="DW2" s="61">
        <v>46487</v>
      </c>
      <c r="DX2" s="61">
        <v>46517</v>
      </c>
      <c r="DY2" s="61">
        <v>46548</v>
      </c>
      <c r="DZ2" s="61">
        <v>46578</v>
      </c>
      <c r="EA2" s="61">
        <v>46609</v>
      </c>
      <c r="EB2" s="61">
        <v>46640</v>
      </c>
      <c r="EC2" s="61">
        <v>46670</v>
      </c>
      <c r="ED2" s="61">
        <v>46701</v>
      </c>
      <c r="EE2" s="61">
        <v>46731</v>
      </c>
      <c r="EF2" s="61">
        <v>46762</v>
      </c>
      <c r="EG2" s="61">
        <v>46793</v>
      </c>
      <c r="EH2" s="61">
        <v>46822</v>
      </c>
      <c r="EI2" s="61">
        <v>46853</v>
      </c>
      <c r="EJ2" s="61">
        <v>46883</v>
      </c>
      <c r="EK2" s="61">
        <v>46914</v>
      </c>
      <c r="EL2" s="61">
        <v>46944</v>
      </c>
      <c r="EM2" s="61">
        <v>46975</v>
      </c>
      <c r="EN2" s="61">
        <v>47006</v>
      </c>
      <c r="EO2" s="61">
        <v>47036</v>
      </c>
      <c r="EP2" s="61">
        <v>47067</v>
      </c>
      <c r="EQ2" s="61">
        <v>47097</v>
      </c>
      <c r="ER2" s="61">
        <v>47128</v>
      </c>
      <c r="ES2" s="61">
        <v>47159</v>
      </c>
      <c r="ET2" s="61">
        <v>47187</v>
      </c>
      <c r="EU2" s="61">
        <v>47218</v>
      </c>
      <c r="EV2" s="61">
        <v>47248</v>
      </c>
      <c r="EW2" s="61">
        <v>47279</v>
      </c>
      <c r="EX2" s="61">
        <v>47309</v>
      </c>
      <c r="EY2" s="61">
        <v>47340</v>
      </c>
      <c r="EZ2" s="61">
        <v>47371</v>
      </c>
      <c r="FA2" s="61">
        <v>47401</v>
      </c>
      <c r="FB2" s="61">
        <v>47432</v>
      </c>
      <c r="FC2" s="61">
        <v>47462</v>
      </c>
      <c r="FD2" s="61">
        <v>47493</v>
      </c>
      <c r="FE2" s="61">
        <v>47524</v>
      </c>
      <c r="FF2" s="61">
        <v>47552</v>
      </c>
      <c r="FG2" s="61">
        <v>47583</v>
      </c>
      <c r="FH2" s="61">
        <v>47613</v>
      </c>
      <c r="FI2" s="61">
        <v>47644</v>
      </c>
      <c r="FJ2" s="61">
        <v>47674</v>
      </c>
      <c r="FK2" s="61">
        <v>47705</v>
      </c>
      <c r="FL2" s="61">
        <v>47736</v>
      </c>
      <c r="FM2" s="61">
        <v>47766</v>
      </c>
      <c r="FN2" s="61">
        <v>47797</v>
      </c>
      <c r="FO2" s="61">
        <v>47827</v>
      </c>
      <c r="FP2" s="61">
        <v>47858</v>
      </c>
      <c r="FQ2" s="61">
        <v>47889</v>
      </c>
      <c r="FR2" s="61">
        <v>47917</v>
      </c>
      <c r="FS2" s="61">
        <v>47948</v>
      </c>
      <c r="FT2" s="61">
        <v>47978</v>
      </c>
      <c r="FU2" s="61">
        <v>48009</v>
      </c>
      <c r="FV2" s="61">
        <v>48039</v>
      </c>
      <c r="FW2" s="61">
        <v>48070</v>
      </c>
      <c r="FX2" s="61">
        <v>48101</v>
      </c>
      <c r="FY2" s="61">
        <v>48131</v>
      </c>
      <c r="FZ2" s="61">
        <v>48162</v>
      </c>
      <c r="GA2" s="61">
        <v>48192</v>
      </c>
      <c r="GB2" s="61">
        <v>48223</v>
      </c>
      <c r="GC2" s="61">
        <v>48254</v>
      </c>
      <c r="GD2" s="61">
        <v>48283</v>
      </c>
      <c r="GE2" s="61">
        <v>48314</v>
      </c>
      <c r="GF2" s="61">
        <v>48344</v>
      </c>
      <c r="GG2" s="61">
        <v>48375</v>
      </c>
      <c r="GH2" s="61">
        <v>48405</v>
      </c>
      <c r="GI2" s="61">
        <v>48436</v>
      </c>
      <c r="GJ2" s="61">
        <v>48467</v>
      </c>
      <c r="GK2" s="61">
        <v>48497</v>
      </c>
      <c r="GL2" s="61">
        <v>48528</v>
      </c>
      <c r="GM2" s="61">
        <v>48558</v>
      </c>
      <c r="GN2" s="61">
        <v>48589</v>
      </c>
      <c r="GO2" s="61">
        <v>48620</v>
      </c>
      <c r="GP2" s="61">
        <v>48648</v>
      </c>
      <c r="GQ2" s="61">
        <v>48679</v>
      </c>
      <c r="GR2" s="61">
        <v>48709</v>
      </c>
      <c r="GS2" s="61">
        <v>48740</v>
      </c>
      <c r="GT2" s="61">
        <v>48770</v>
      </c>
      <c r="GU2" s="61">
        <v>48801</v>
      </c>
      <c r="GV2" s="61">
        <v>48832</v>
      </c>
      <c r="GW2" s="61">
        <v>48862</v>
      </c>
      <c r="GX2" s="61">
        <v>48893</v>
      </c>
      <c r="GY2" s="61">
        <v>48923</v>
      </c>
      <c r="GZ2" s="61">
        <v>48954</v>
      </c>
      <c r="HA2" s="61">
        <v>48985</v>
      </c>
      <c r="HB2" s="61">
        <v>49013</v>
      </c>
      <c r="HC2" s="61">
        <v>49044</v>
      </c>
      <c r="HD2" s="61">
        <v>49074</v>
      </c>
      <c r="HE2" s="61">
        <v>49105</v>
      </c>
      <c r="HF2" s="61">
        <v>49135</v>
      </c>
      <c r="HG2" s="61">
        <v>49166</v>
      </c>
      <c r="HH2" s="61">
        <v>49197</v>
      </c>
      <c r="HI2" s="61">
        <v>49227</v>
      </c>
      <c r="HJ2" s="61">
        <v>49258</v>
      </c>
      <c r="HK2" s="61">
        <v>49288</v>
      </c>
      <c r="HL2" s="61">
        <v>49319</v>
      </c>
      <c r="HM2" s="61">
        <v>49350</v>
      </c>
      <c r="HN2" s="61">
        <v>49378</v>
      </c>
      <c r="HO2" s="61">
        <v>49409</v>
      </c>
      <c r="HP2" s="61">
        <v>49439</v>
      </c>
      <c r="HQ2" s="61">
        <v>49470</v>
      </c>
      <c r="HR2" s="61">
        <v>49500</v>
      </c>
      <c r="HS2" s="61">
        <v>49531</v>
      </c>
      <c r="HT2" s="61">
        <v>49562</v>
      </c>
      <c r="HU2" s="61">
        <v>49592</v>
      </c>
      <c r="HV2" s="61">
        <v>49623</v>
      </c>
      <c r="HW2" s="61">
        <v>49653</v>
      </c>
      <c r="HX2" s="61">
        <v>49684</v>
      </c>
      <c r="HY2" s="61">
        <v>49715</v>
      </c>
      <c r="HZ2" s="61">
        <v>49744</v>
      </c>
      <c r="IA2" s="61">
        <v>49775</v>
      </c>
      <c r="IB2" s="61">
        <v>49805</v>
      </c>
      <c r="IC2" s="61">
        <v>49836</v>
      </c>
      <c r="ID2" s="61">
        <v>49866</v>
      </c>
      <c r="IE2" s="61">
        <v>49897</v>
      </c>
      <c r="IF2" s="61">
        <v>49928</v>
      </c>
      <c r="IG2" s="61">
        <v>49958</v>
      </c>
      <c r="IH2" s="61">
        <v>49989</v>
      </c>
      <c r="II2" s="61">
        <v>50019</v>
      </c>
      <c r="IJ2" s="61">
        <v>50050</v>
      </c>
      <c r="IK2" s="61">
        <v>50081</v>
      </c>
      <c r="IL2" s="61">
        <v>50109</v>
      </c>
      <c r="IM2" s="61">
        <v>50140</v>
      </c>
      <c r="IN2" s="61">
        <v>50170</v>
      </c>
    </row>
    <row r="3" spans="1:248">
      <c r="A3" s="55">
        <v>5.0000000000000001E-3</v>
      </c>
      <c r="B3" s="32" t="s">
        <v>20</v>
      </c>
      <c r="C3" s="35">
        <v>128000000</v>
      </c>
      <c r="D3" s="53">
        <v>0.05</v>
      </c>
      <c r="E3" s="37">
        <v>222</v>
      </c>
      <c r="F3" s="35">
        <v>884898</v>
      </c>
      <c r="G3" s="35">
        <v>115200000</v>
      </c>
      <c r="H3" s="38" t="s">
        <v>31</v>
      </c>
      <c r="I3" s="9">
        <f>IF(I$1&gt;$E3,0,ROUND((IPMT(0.5%/12,I$1,$E3,-$C3,0,0)),0))</f>
        <v>53333</v>
      </c>
      <c r="J3" s="9">
        <f t="shared" ref="J3:BU6" si="0">IF(J$1&gt;$E3,0,ROUND((IPMT(0.5%/12,J$1,$E3,-$C3,0,0)),0))</f>
        <v>53104</v>
      </c>
      <c r="K3" s="9">
        <f t="shared" si="0"/>
        <v>52875</v>
      </c>
      <c r="L3" s="9">
        <f t="shared" si="0"/>
        <v>52645</v>
      </c>
      <c r="M3" s="9">
        <f t="shared" si="0"/>
        <v>52415</v>
      </c>
      <c r="N3" s="9">
        <f t="shared" si="0"/>
        <v>52186</v>
      </c>
      <c r="O3" s="9">
        <f t="shared" si="0"/>
        <v>51956</v>
      </c>
      <c r="P3" s="9">
        <f t="shared" si="0"/>
        <v>51726</v>
      </c>
      <c r="Q3" s="9">
        <f t="shared" si="0"/>
        <v>51496</v>
      </c>
      <c r="R3" s="9">
        <f t="shared" si="0"/>
        <v>51266</v>
      </c>
      <c r="S3" s="9">
        <f t="shared" si="0"/>
        <v>51036</v>
      </c>
      <c r="T3" s="9">
        <f t="shared" si="0"/>
        <v>50805</v>
      </c>
      <c r="U3" s="9">
        <f t="shared" si="0"/>
        <v>50575</v>
      </c>
      <c r="V3" s="9">
        <f t="shared" si="0"/>
        <v>50344</v>
      </c>
      <c r="W3" s="9">
        <f t="shared" si="0"/>
        <v>50114</v>
      </c>
      <c r="X3" s="9">
        <f t="shared" si="0"/>
        <v>49883</v>
      </c>
      <c r="Y3" s="9">
        <f t="shared" si="0"/>
        <v>49652</v>
      </c>
      <c r="Z3" s="9">
        <f t="shared" si="0"/>
        <v>49421</v>
      </c>
      <c r="AA3" s="9">
        <f t="shared" si="0"/>
        <v>49190</v>
      </c>
      <c r="AB3" s="9">
        <f t="shared" si="0"/>
        <v>48959</v>
      </c>
      <c r="AC3" s="9">
        <f t="shared" si="0"/>
        <v>48728</v>
      </c>
      <c r="AD3" s="9">
        <f t="shared" si="0"/>
        <v>48497</v>
      </c>
      <c r="AE3" s="9">
        <f t="shared" si="0"/>
        <v>48265</v>
      </c>
      <c r="AF3" s="9">
        <f t="shared" si="0"/>
        <v>48034</v>
      </c>
      <c r="AG3" s="9">
        <f t="shared" si="0"/>
        <v>47802</v>
      </c>
      <c r="AH3" s="9">
        <f t="shared" si="0"/>
        <v>47571</v>
      </c>
      <c r="AI3" s="9">
        <f t="shared" si="0"/>
        <v>47339</v>
      </c>
      <c r="AJ3" s="9">
        <f t="shared" si="0"/>
        <v>47107</v>
      </c>
      <c r="AK3" s="9">
        <f t="shared" si="0"/>
        <v>46875</v>
      </c>
      <c r="AL3" s="9">
        <f t="shared" si="0"/>
        <v>46643</v>
      </c>
      <c r="AM3" s="9">
        <f t="shared" si="0"/>
        <v>46411</v>
      </c>
      <c r="AN3" s="9">
        <f t="shared" si="0"/>
        <v>46179</v>
      </c>
      <c r="AO3" s="9">
        <f t="shared" si="0"/>
        <v>45947</v>
      </c>
      <c r="AP3" s="9">
        <f t="shared" si="0"/>
        <v>45714</v>
      </c>
      <c r="AQ3" s="9">
        <f t="shared" si="0"/>
        <v>45482</v>
      </c>
      <c r="AR3" s="9">
        <f t="shared" si="0"/>
        <v>45249</v>
      </c>
      <c r="AS3" s="9">
        <f t="shared" si="0"/>
        <v>45016</v>
      </c>
      <c r="AT3" s="9">
        <f t="shared" si="0"/>
        <v>44783</v>
      </c>
      <c r="AU3" s="9">
        <f t="shared" si="0"/>
        <v>44550</v>
      </c>
      <c r="AV3" s="9">
        <f t="shared" si="0"/>
        <v>44317</v>
      </c>
      <c r="AW3" s="9">
        <f t="shared" si="0"/>
        <v>44084</v>
      </c>
      <c r="AX3" s="9">
        <f t="shared" si="0"/>
        <v>43851</v>
      </c>
      <c r="AY3" s="9">
        <f t="shared" si="0"/>
        <v>43618</v>
      </c>
      <c r="AZ3" s="9">
        <f t="shared" si="0"/>
        <v>43384</v>
      </c>
      <c r="BA3" s="9">
        <f t="shared" si="0"/>
        <v>43151</v>
      </c>
      <c r="BB3" s="9">
        <f t="shared" si="0"/>
        <v>42917</v>
      </c>
      <c r="BC3" s="9">
        <f t="shared" si="0"/>
        <v>42684</v>
      </c>
      <c r="BD3" s="9">
        <f t="shared" si="0"/>
        <v>42450</v>
      </c>
      <c r="BE3" s="9">
        <f t="shared" si="0"/>
        <v>42216</v>
      </c>
      <c r="BF3" s="9">
        <f t="shared" si="0"/>
        <v>41982</v>
      </c>
      <c r="BG3" s="9">
        <f t="shared" si="0"/>
        <v>41748</v>
      </c>
      <c r="BH3" s="9">
        <f t="shared" si="0"/>
        <v>41514</v>
      </c>
      <c r="BI3" s="9">
        <f t="shared" si="0"/>
        <v>41280</v>
      </c>
      <c r="BJ3" s="9">
        <f t="shared" si="0"/>
        <v>41045</v>
      </c>
      <c r="BK3" s="9">
        <f t="shared" si="0"/>
        <v>40811</v>
      </c>
      <c r="BL3" s="9">
        <f t="shared" si="0"/>
        <v>40576</v>
      </c>
      <c r="BM3" s="9">
        <f t="shared" si="0"/>
        <v>40341</v>
      </c>
      <c r="BN3" s="9">
        <f t="shared" si="0"/>
        <v>40107</v>
      </c>
      <c r="BO3" s="9">
        <f t="shared" si="0"/>
        <v>39872</v>
      </c>
      <c r="BP3" s="9">
        <f t="shared" si="0"/>
        <v>39637</v>
      </c>
      <c r="BQ3" s="9">
        <f t="shared" si="0"/>
        <v>39402</v>
      </c>
      <c r="BR3" s="9">
        <f t="shared" si="0"/>
        <v>39167</v>
      </c>
      <c r="BS3" s="9">
        <f t="shared" si="0"/>
        <v>38931</v>
      </c>
      <c r="BT3" s="9">
        <f t="shared" si="0"/>
        <v>38696</v>
      </c>
      <c r="BU3" s="9">
        <f t="shared" si="0"/>
        <v>38461</v>
      </c>
      <c r="BV3" s="9">
        <f t="shared" ref="BV3:EG6" si="1">IF(BV$1&gt;$E3,0,ROUND((IPMT(0.5%/12,BV$1,$E3,-$C3,0,0)),0))</f>
        <v>38225</v>
      </c>
      <c r="BW3" s="9">
        <f t="shared" si="1"/>
        <v>37989</v>
      </c>
      <c r="BX3" s="9">
        <f t="shared" si="1"/>
        <v>37754</v>
      </c>
      <c r="BY3" s="9">
        <f t="shared" si="1"/>
        <v>37518</v>
      </c>
      <c r="BZ3" s="9">
        <f t="shared" si="1"/>
        <v>37282</v>
      </c>
      <c r="CA3" s="9">
        <f t="shared" si="1"/>
        <v>37046</v>
      </c>
      <c r="CB3" s="9">
        <f t="shared" si="1"/>
        <v>36810</v>
      </c>
      <c r="CC3" s="9">
        <f t="shared" si="1"/>
        <v>36573</v>
      </c>
      <c r="CD3" s="9">
        <f t="shared" si="1"/>
        <v>36337</v>
      </c>
      <c r="CE3" s="9">
        <f t="shared" si="1"/>
        <v>36101</v>
      </c>
      <c r="CF3" s="9">
        <f t="shared" si="1"/>
        <v>35864</v>
      </c>
      <c r="CG3" s="9">
        <f t="shared" si="1"/>
        <v>35628</v>
      </c>
      <c r="CH3" s="9">
        <f t="shared" si="1"/>
        <v>35391</v>
      </c>
      <c r="CI3" s="9">
        <f t="shared" si="1"/>
        <v>35154</v>
      </c>
      <c r="CJ3" s="9">
        <f t="shared" si="1"/>
        <v>34917</v>
      </c>
      <c r="CK3" s="9">
        <f t="shared" si="1"/>
        <v>34680</v>
      </c>
      <c r="CL3" s="9">
        <f t="shared" si="1"/>
        <v>34443</v>
      </c>
      <c r="CM3" s="9">
        <f t="shared" si="1"/>
        <v>34206</v>
      </c>
      <c r="CN3" s="9">
        <f t="shared" si="1"/>
        <v>33968</v>
      </c>
      <c r="CO3" s="9">
        <f t="shared" si="1"/>
        <v>33731</v>
      </c>
      <c r="CP3" s="9">
        <f t="shared" si="1"/>
        <v>33493</v>
      </c>
      <c r="CQ3" s="9">
        <f t="shared" si="1"/>
        <v>33256</v>
      </c>
      <c r="CR3" s="9">
        <f t="shared" si="1"/>
        <v>33018</v>
      </c>
      <c r="CS3" s="9">
        <f t="shared" si="1"/>
        <v>32780</v>
      </c>
      <c r="CT3" s="9">
        <f t="shared" si="1"/>
        <v>32542</v>
      </c>
      <c r="CU3" s="9">
        <f t="shared" si="1"/>
        <v>32304</v>
      </c>
      <c r="CV3" s="9">
        <f t="shared" si="1"/>
        <v>32066</v>
      </c>
      <c r="CW3" s="9">
        <f t="shared" si="1"/>
        <v>31828</v>
      </c>
      <c r="CX3" s="9">
        <f t="shared" si="1"/>
        <v>31590</v>
      </c>
      <c r="CY3" s="9">
        <f t="shared" si="1"/>
        <v>31351</v>
      </c>
      <c r="CZ3" s="9">
        <f t="shared" si="1"/>
        <v>31113</v>
      </c>
      <c r="DA3" s="9">
        <f t="shared" si="1"/>
        <v>30874</v>
      </c>
      <c r="DB3" s="9">
        <f t="shared" si="1"/>
        <v>30635</v>
      </c>
      <c r="DC3" s="9">
        <f t="shared" si="1"/>
        <v>30397</v>
      </c>
      <c r="DD3" s="9">
        <f t="shared" si="1"/>
        <v>30158</v>
      </c>
      <c r="DE3" s="9">
        <f t="shared" si="1"/>
        <v>29919</v>
      </c>
      <c r="DF3" s="9">
        <f t="shared" si="1"/>
        <v>29680</v>
      </c>
      <c r="DG3" s="9">
        <f t="shared" si="1"/>
        <v>29440</v>
      </c>
      <c r="DH3" s="9">
        <f t="shared" si="1"/>
        <v>29201</v>
      </c>
      <c r="DI3" s="9">
        <f t="shared" si="1"/>
        <v>28962</v>
      </c>
      <c r="DJ3" s="9">
        <f t="shared" si="1"/>
        <v>28722</v>
      </c>
      <c r="DK3" s="9">
        <f t="shared" si="1"/>
        <v>28483</v>
      </c>
      <c r="DL3" s="9">
        <f t="shared" si="1"/>
        <v>28243</v>
      </c>
      <c r="DM3" s="9">
        <f t="shared" si="1"/>
        <v>28003</v>
      </c>
      <c r="DN3" s="9">
        <f t="shared" si="1"/>
        <v>27763</v>
      </c>
      <c r="DO3" s="9">
        <f t="shared" si="1"/>
        <v>27523</v>
      </c>
      <c r="DP3" s="9">
        <f t="shared" si="1"/>
        <v>27283</v>
      </c>
      <c r="DQ3" s="9">
        <f t="shared" si="1"/>
        <v>27043</v>
      </c>
      <c r="DR3" s="9">
        <f t="shared" si="1"/>
        <v>26803</v>
      </c>
      <c r="DS3" s="9">
        <f t="shared" si="1"/>
        <v>26562</v>
      </c>
      <c r="DT3" s="9">
        <f t="shared" si="1"/>
        <v>26322</v>
      </c>
      <c r="DU3" s="9">
        <f t="shared" si="1"/>
        <v>26081</v>
      </c>
      <c r="DV3" s="9">
        <f t="shared" si="1"/>
        <v>25840</v>
      </c>
      <c r="DW3" s="9">
        <f t="shared" si="1"/>
        <v>25600</v>
      </c>
      <c r="DX3" s="9">
        <f t="shared" si="1"/>
        <v>25359</v>
      </c>
      <c r="DY3" s="9">
        <f t="shared" si="1"/>
        <v>25118</v>
      </c>
      <c r="DZ3" s="9">
        <f t="shared" si="1"/>
        <v>24877</v>
      </c>
      <c r="EA3" s="9">
        <f t="shared" si="1"/>
        <v>24635</v>
      </c>
      <c r="EB3" s="9">
        <f t="shared" si="1"/>
        <v>24394</v>
      </c>
      <c r="EC3" s="9">
        <f t="shared" si="1"/>
        <v>24153</v>
      </c>
      <c r="ED3" s="9">
        <f t="shared" si="1"/>
        <v>23911</v>
      </c>
      <c r="EE3" s="9">
        <f t="shared" si="1"/>
        <v>23669</v>
      </c>
      <c r="EF3" s="9">
        <f t="shared" si="1"/>
        <v>23428</v>
      </c>
      <c r="EG3" s="9">
        <f t="shared" si="1"/>
        <v>23186</v>
      </c>
      <c r="EH3" s="9">
        <f t="shared" ref="EH3:GS6" si="2">IF(EH$1&gt;$E3,0,ROUND((IPMT(0.5%/12,EH$1,$E3,-$C3,0,0)),0))</f>
        <v>22944</v>
      </c>
      <c r="EI3" s="9">
        <f t="shared" si="2"/>
        <v>22702</v>
      </c>
      <c r="EJ3" s="9">
        <f t="shared" si="2"/>
        <v>22460</v>
      </c>
      <c r="EK3" s="9">
        <f t="shared" si="2"/>
        <v>22218</v>
      </c>
      <c r="EL3" s="9">
        <f t="shared" si="2"/>
        <v>21975</v>
      </c>
      <c r="EM3" s="9">
        <f t="shared" si="2"/>
        <v>21733</v>
      </c>
      <c r="EN3" s="9">
        <f t="shared" si="2"/>
        <v>21490</v>
      </c>
      <c r="EO3" s="9">
        <f t="shared" si="2"/>
        <v>21248</v>
      </c>
      <c r="EP3" s="9">
        <f t="shared" si="2"/>
        <v>21005</v>
      </c>
      <c r="EQ3" s="9">
        <f t="shared" si="2"/>
        <v>20762</v>
      </c>
      <c r="ER3" s="9">
        <f t="shared" si="2"/>
        <v>20519</v>
      </c>
      <c r="ES3" s="9">
        <f t="shared" si="2"/>
        <v>20276</v>
      </c>
      <c r="ET3" s="9">
        <f t="shared" si="2"/>
        <v>20033</v>
      </c>
      <c r="EU3" s="9">
        <f t="shared" si="2"/>
        <v>19790</v>
      </c>
      <c r="EV3" s="9">
        <f t="shared" si="2"/>
        <v>19547</v>
      </c>
      <c r="EW3" s="9">
        <f t="shared" si="2"/>
        <v>19303</v>
      </c>
      <c r="EX3" s="9">
        <f t="shared" si="2"/>
        <v>19060</v>
      </c>
      <c r="EY3" s="9">
        <f t="shared" si="2"/>
        <v>18816</v>
      </c>
      <c r="EZ3" s="9">
        <f t="shared" si="2"/>
        <v>18572</v>
      </c>
      <c r="FA3" s="9">
        <f t="shared" si="2"/>
        <v>18329</v>
      </c>
      <c r="FB3" s="9">
        <f t="shared" si="2"/>
        <v>18085</v>
      </c>
      <c r="FC3" s="9">
        <f t="shared" si="2"/>
        <v>17841</v>
      </c>
      <c r="FD3" s="9">
        <f t="shared" si="2"/>
        <v>17596</v>
      </c>
      <c r="FE3" s="9">
        <f t="shared" si="2"/>
        <v>17352</v>
      </c>
      <c r="FF3" s="9">
        <f t="shared" si="2"/>
        <v>17108</v>
      </c>
      <c r="FG3" s="9">
        <f t="shared" si="2"/>
        <v>16863</v>
      </c>
      <c r="FH3" s="9">
        <f t="shared" si="2"/>
        <v>16619</v>
      </c>
      <c r="FI3" s="9">
        <f t="shared" si="2"/>
        <v>16374</v>
      </c>
      <c r="FJ3" s="9">
        <f t="shared" si="2"/>
        <v>16129</v>
      </c>
      <c r="FK3" s="9">
        <f t="shared" si="2"/>
        <v>15885</v>
      </c>
      <c r="FL3" s="9">
        <f t="shared" si="2"/>
        <v>15640</v>
      </c>
      <c r="FM3" s="9">
        <f t="shared" si="2"/>
        <v>15395</v>
      </c>
      <c r="FN3" s="9">
        <f t="shared" si="2"/>
        <v>15149</v>
      </c>
      <c r="FO3" s="9">
        <f t="shared" si="2"/>
        <v>14904</v>
      </c>
      <c r="FP3" s="9">
        <f t="shared" si="2"/>
        <v>14659</v>
      </c>
      <c r="FQ3" s="9">
        <f t="shared" si="2"/>
        <v>14413</v>
      </c>
      <c r="FR3" s="9">
        <f t="shared" si="2"/>
        <v>14168</v>
      </c>
      <c r="FS3" s="9">
        <f t="shared" si="2"/>
        <v>13922</v>
      </c>
      <c r="FT3" s="9">
        <f t="shared" si="2"/>
        <v>13676</v>
      </c>
      <c r="FU3" s="9">
        <f t="shared" si="2"/>
        <v>13430</v>
      </c>
      <c r="FV3" s="9">
        <f t="shared" si="2"/>
        <v>13184</v>
      </c>
      <c r="FW3" s="9">
        <f t="shared" si="2"/>
        <v>12938</v>
      </c>
      <c r="FX3" s="9">
        <f t="shared" si="2"/>
        <v>12692</v>
      </c>
      <c r="FY3" s="9">
        <f t="shared" si="2"/>
        <v>12446</v>
      </c>
      <c r="FZ3" s="9">
        <f t="shared" si="2"/>
        <v>12200</v>
      </c>
      <c r="GA3" s="9">
        <f t="shared" si="2"/>
        <v>11953</v>
      </c>
      <c r="GB3" s="9">
        <f t="shared" si="2"/>
        <v>11706</v>
      </c>
      <c r="GC3" s="9">
        <f t="shared" si="2"/>
        <v>11460</v>
      </c>
      <c r="GD3" s="9">
        <f t="shared" si="2"/>
        <v>11213</v>
      </c>
      <c r="GE3" s="9">
        <f t="shared" si="2"/>
        <v>10966</v>
      </c>
      <c r="GF3" s="9">
        <f t="shared" si="2"/>
        <v>10719</v>
      </c>
      <c r="GG3" s="9">
        <f t="shared" si="2"/>
        <v>10472</v>
      </c>
      <c r="GH3" s="9">
        <f t="shared" si="2"/>
        <v>10225</v>
      </c>
      <c r="GI3" s="9">
        <f t="shared" si="2"/>
        <v>9977</v>
      </c>
      <c r="GJ3" s="9">
        <f t="shared" si="2"/>
        <v>9730</v>
      </c>
      <c r="GK3" s="9">
        <f t="shared" si="2"/>
        <v>9483</v>
      </c>
      <c r="GL3" s="9">
        <f t="shared" si="2"/>
        <v>9235</v>
      </c>
      <c r="GM3" s="9">
        <f t="shared" si="2"/>
        <v>8987</v>
      </c>
      <c r="GN3" s="9">
        <f t="shared" si="2"/>
        <v>8739</v>
      </c>
      <c r="GO3" s="9">
        <f t="shared" si="2"/>
        <v>8491</v>
      </c>
      <c r="GP3" s="9">
        <f t="shared" si="2"/>
        <v>8243</v>
      </c>
      <c r="GQ3" s="9">
        <f t="shared" si="2"/>
        <v>7995</v>
      </c>
      <c r="GR3" s="9">
        <f t="shared" si="2"/>
        <v>7747</v>
      </c>
      <c r="GS3" s="9">
        <f t="shared" si="2"/>
        <v>7499</v>
      </c>
      <c r="GT3" s="9">
        <f t="shared" ref="GT3:IN8" si="3">IF(GT$1&gt;$E3,0,ROUND((IPMT(0.5%/12,GT$1,$E3,-$C3,0,0)),0))</f>
        <v>7250</v>
      </c>
      <c r="GU3" s="9">
        <f t="shared" si="3"/>
        <v>7002</v>
      </c>
      <c r="GV3" s="9">
        <f t="shared" si="3"/>
        <v>6753</v>
      </c>
      <c r="GW3" s="9">
        <f t="shared" si="3"/>
        <v>6504</v>
      </c>
      <c r="GX3" s="9">
        <f t="shared" si="3"/>
        <v>6255</v>
      </c>
      <c r="GY3" s="9">
        <f t="shared" si="3"/>
        <v>6006</v>
      </c>
      <c r="GZ3" s="9">
        <f t="shared" si="3"/>
        <v>5757</v>
      </c>
      <c r="HA3" s="9">
        <f t="shared" si="3"/>
        <v>5508</v>
      </c>
      <c r="HB3" s="9">
        <f t="shared" si="3"/>
        <v>5259</v>
      </c>
      <c r="HC3" s="9">
        <f t="shared" si="3"/>
        <v>5010</v>
      </c>
      <c r="HD3" s="9">
        <f t="shared" si="3"/>
        <v>4760</v>
      </c>
      <c r="HE3" s="9">
        <f t="shared" si="3"/>
        <v>4510</v>
      </c>
      <c r="HF3" s="9">
        <f t="shared" si="3"/>
        <v>4261</v>
      </c>
      <c r="HG3" s="9">
        <f t="shared" si="3"/>
        <v>4011</v>
      </c>
      <c r="HH3" s="9">
        <f t="shared" si="3"/>
        <v>3761</v>
      </c>
      <c r="HI3" s="9">
        <f t="shared" si="3"/>
        <v>3511</v>
      </c>
      <c r="HJ3" s="9">
        <f t="shared" si="3"/>
        <v>3261</v>
      </c>
      <c r="HK3" s="9">
        <f t="shared" si="3"/>
        <v>3011</v>
      </c>
      <c r="HL3" s="9">
        <f t="shared" si="3"/>
        <v>2760</v>
      </c>
      <c r="HM3" s="9">
        <f t="shared" si="3"/>
        <v>2510</v>
      </c>
      <c r="HN3" s="9">
        <f t="shared" si="3"/>
        <v>2259</v>
      </c>
      <c r="HO3" s="9">
        <f t="shared" si="3"/>
        <v>2009</v>
      </c>
      <c r="HP3" s="9">
        <f t="shared" si="3"/>
        <v>1758</v>
      </c>
      <c r="HQ3" s="9">
        <f t="shared" si="3"/>
        <v>1507</v>
      </c>
      <c r="HR3" s="9">
        <f t="shared" si="3"/>
        <v>1256</v>
      </c>
      <c r="HS3" s="9">
        <f t="shared" si="3"/>
        <v>1005</v>
      </c>
      <c r="HT3" s="9">
        <f t="shared" si="3"/>
        <v>754</v>
      </c>
      <c r="HU3" s="9">
        <f t="shared" si="3"/>
        <v>503</v>
      </c>
      <c r="HV3" s="9">
        <f t="shared" si="3"/>
        <v>251</v>
      </c>
      <c r="HW3" s="9">
        <f t="shared" si="3"/>
        <v>0</v>
      </c>
      <c r="HX3" s="9">
        <f t="shared" si="3"/>
        <v>0</v>
      </c>
      <c r="HY3" s="9">
        <f t="shared" si="3"/>
        <v>0</v>
      </c>
      <c r="HZ3" s="9">
        <f t="shared" si="3"/>
        <v>0</v>
      </c>
      <c r="IA3" s="9">
        <f t="shared" si="3"/>
        <v>0</v>
      </c>
      <c r="IB3" s="9">
        <f t="shared" si="3"/>
        <v>0</v>
      </c>
      <c r="IC3" s="9">
        <f t="shared" si="3"/>
        <v>0</v>
      </c>
      <c r="ID3" s="9">
        <f t="shared" si="3"/>
        <v>0</v>
      </c>
      <c r="IE3" s="9">
        <f t="shared" si="3"/>
        <v>0</v>
      </c>
      <c r="IF3" s="9">
        <f t="shared" si="3"/>
        <v>0</v>
      </c>
      <c r="IG3" s="9">
        <f t="shared" si="3"/>
        <v>0</v>
      </c>
      <c r="IH3" s="9">
        <f t="shared" si="3"/>
        <v>0</v>
      </c>
      <c r="II3" s="9">
        <f t="shared" si="3"/>
        <v>0</v>
      </c>
      <c r="IJ3" s="9">
        <f t="shared" si="3"/>
        <v>0</v>
      </c>
      <c r="IK3" s="9">
        <f t="shared" si="3"/>
        <v>0</v>
      </c>
      <c r="IL3" s="9">
        <f t="shared" si="3"/>
        <v>0</v>
      </c>
      <c r="IM3" s="9">
        <f t="shared" si="3"/>
        <v>0</v>
      </c>
      <c r="IN3" s="9">
        <f t="shared" si="3"/>
        <v>0</v>
      </c>
    </row>
    <row r="4" spans="1:248">
      <c r="A4" s="12">
        <v>5.0000000000000001E-3</v>
      </c>
      <c r="B4" s="32" t="s">
        <v>21</v>
      </c>
      <c r="C4" s="35">
        <v>121000000</v>
      </c>
      <c r="D4" s="10">
        <v>0.05</v>
      </c>
      <c r="E4" s="37">
        <v>180</v>
      </c>
      <c r="F4" s="35">
        <v>956860</v>
      </c>
      <c r="G4" s="35">
        <v>108900000</v>
      </c>
      <c r="H4" s="38" t="s">
        <v>31</v>
      </c>
      <c r="I4" s="9">
        <f t="shared" ref="I4:X12" si="4">IF(I$1&gt;$E4,0,ROUND((IPMT(0.5%/12,I$1,$E4,-$C4,0,0)),0))</f>
        <v>50417</v>
      </c>
      <c r="J4" s="9">
        <f t="shared" si="0"/>
        <v>50147</v>
      </c>
      <c r="K4" s="9">
        <f t="shared" si="0"/>
        <v>49877</v>
      </c>
      <c r="L4" s="9">
        <f t="shared" si="0"/>
        <v>49607</v>
      </c>
      <c r="M4" s="9">
        <f t="shared" si="0"/>
        <v>49337</v>
      </c>
      <c r="N4" s="9">
        <f t="shared" si="0"/>
        <v>49067</v>
      </c>
      <c r="O4" s="9">
        <f t="shared" si="0"/>
        <v>48796</v>
      </c>
      <c r="P4" s="9">
        <f t="shared" si="0"/>
        <v>48526</v>
      </c>
      <c r="Q4" s="9">
        <f t="shared" si="0"/>
        <v>48255</v>
      </c>
      <c r="R4" s="9">
        <f t="shared" si="0"/>
        <v>47985</v>
      </c>
      <c r="S4" s="9">
        <f t="shared" si="0"/>
        <v>47714</v>
      </c>
      <c r="T4" s="9">
        <f t="shared" si="0"/>
        <v>47443</v>
      </c>
      <c r="U4" s="9">
        <f t="shared" si="0"/>
        <v>47172</v>
      </c>
      <c r="V4" s="9">
        <f t="shared" si="0"/>
        <v>46901</v>
      </c>
      <c r="W4" s="9">
        <f t="shared" si="0"/>
        <v>46630</v>
      </c>
      <c r="X4" s="9">
        <f t="shared" si="0"/>
        <v>46358</v>
      </c>
      <c r="Y4" s="9">
        <f t="shared" si="0"/>
        <v>46087</v>
      </c>
      <c r="Z4" s="9">
        <f t="shared" si="0"/>
        <v>45815</v>
      </c>
      <c r="AA4" s="9">
        <f t="shared" si="0"/>
        <v>45543</v>
      </c>
      <c r="AB4" s="9">
        <f t="shared" si="0"/>
        <v>45272</v>
      </c>
      <c r="AC4" s="9">
        <f t="shared" si="0"/>
        <v>45000</v>
      </c>
      <c r="AD4" s="9">
        <f t="shared" si="0"/>
        <v>44728</v>
      </c>
      <c r="AE4" s="9">
        <f t="shared" si="0"/>
        <v>44455</v>
      </c>
      <c r="AF4" s="9">
        <f t="shared" si="0"/>
        <v>44183</v>
      </c>
      <c r="AG4" s="9">
        <f t="shared" si="0"/>
        <v>43911</v>
      </c>
      <c r="AH4" s="9">
        <f t="shared" si="0"/>
        <v>43638</v>
      </c>
      <c r="AI4" s="9">
        <f t="shared" si="0"/>
        <v>43366</v>
      </c>
      <c r="AJ4" s="9">
        <f t="shared" si="0"/>
        <v>43093</v>
      </c>
      <c r="AK4" s="9">
        <f t="shared" si="0"/>
        <v>42820</v>
      </c>
      <c r="AL4" s="9">
        <f t="shared" si="0"/>
        <v>42547</v>
      </c>
      <c r="AM4" s="9">
        <f t="shared" si="0"/>
        <v>42274</v>
      </c>
      <c r="AN4" s="9">
        <f t="shared" si="0"/>
        <v>42001</v>
      </c>
      <c r="AO4" s="9">
        <f t="shared" si="0"/>
        <v>41728</v>
      </c>
      <c r="AP4" s="9">
        <f t="shared" si="0"/>
        <v>41454</v>
      </c>
      <c r="AQ4" s="9">
        <f t="shared" si="0"/>
        <v>41181</v>
      </c>
      <c r="AR4" s="9">
        <f t="shared" si="0"/>
        <v>40907</v>
      </c>
      <c r="AS4" s="9">
        <f t="shared" si="0"/>
        <v>40633</v>
      </c>
      <c r="AT4" s="9">
        <f t="shared" si="0"/>
        <v>40360</v>
      </c>
      <c r="AU4" s="9">
        <f t="shared" si="0"/>
        <v>40086</v>
      </c>
      <c r="AV4" s="9">
        <f t="shared" si="0"/>
        <v>39812</v>
      </c>
      <c r="AW4" s="9">
        <f t="shared" si="0"/>
        <v>39537</v>
      </c>
      <c r="AX4" s="9">
        <f t="shared" si="0"/>
        <v>39263</v>
      </c>
      <c r="AY4" s="9">
        <f t="shared" si="0"/>
        <v>38989</v>
      </c>
      <c r="AZ4" s="9">
        <f t="shared" si="0"/>
        <v>38714</v>
      </c>
      <c r="BA4" s="9">
        <f t="shared" si="0"/>
        <v>38439</v>
      </c>
      <c r="BB4" s="9">
        <f t="shared" si="0"/>
        <v>38165</v>
      </c>
      <c r="BC4" s="9">
        <f t="shared" si="0"/>
        <v>37890</v>
      </c>
      <c r="BD4" s="9">
        <f t="shared" si="0"/>
        <v>37615</v>
      </c>
      <c r="BE4" s="9">
        <f t="shared" si="0"/>
        <v>37340</v>
      </c>
      <c r="BF4" s="9">
        <f t="shared" si="0"/>
        <v>37064</v>
      </c>
      <c r="BG4" s="9">
        <f t="shared" si="0"/>
        <v>36789</v>
      </c>
      <c r="BH4" s="9">
        <f t="shared" si="0"/>
        <v>36514</v>
      </c>
      <c r="BI4" s="9">
        <f t="shared" si="0"/>
        <v>36238</v>
      </c>
      <c r="BJ4" s="9">
        <f t="shared" si="0"/>
        <v>35962</v>
      </c>
      <c r="BK4" s="9">
        <f t="shared" si="0"/>
        <v>35687</v>
      </c>
      <c r="BL4" s="9">
        <f t="shared" si="0"/>
        <v>35411</v>
      </c>
      <c r="BM4" s="9">
        <f t="shared" si="0"/>
        <v>35135</v>
      </c>
      <c r="BN4" s="9">
        <f t="shared" si="0"/>
        <v>34858</v>
      </c>
      <c r="BO4" s="9">
        <f t="shared" si="0"/>
        <v>34582</v>
      </c>
      <c r="BP4" s="9">
        <f t="shared" si="0"/>
        <v>34306</v>
      </c>
      <c r="BQ4" s="9">
        <f t="shared" si="0"/>
        <v>34029</v>
      </c>
      <c r="BR4" s="9">
        <f t="shared" si="0"/>
        <v>33753</v>
      </c>
      <c r="BS4" s="9">
        <f t="shared" si="0"/>
        <v>33476</v>
      </c>
      <c r="BT4" s="9">
        <f t="shared" si="0"/>
        <v>33199</v>
      </c>
      <c r="BU4" s="9">
        <f t="shared" si="0"/>
        <v>32922</v>
      </c>
      <c r="BV4" s="9">
        <f t="shared" si="1"/>
        <v>32645</v>
      </c>
      <c r="BW4" s="9">
        <f t="shared" si="1"/>
        <v>32368</v>
      </c>
      <c r="BX4" s="9">
        <f t="shared" si="1"/>
        <v>32091</v>
      </c>
      <c r="BY4" s="9">
        <f t="shared" si="1"/>
        <v>31813</v>
      </c>
      <c r="BZ4" s="9">
        <f t="shared" si="1"/>
        <v>31536</v>
      </c>
      <c r="CA4" s="9">
        <f t="shared" si="1"/>
        <v>31258</v>
      </c>
      <c r="CB4" s="9">
        <f t="shared" si="1"/>
        <v>30980</v>
      </c>
      <c r="CC4" s="9">
        <f t="shared" si="1"/>
        <v>30702</v>
      </c>
      <c r="CD4" s="9">
        <f t="shared" si="1"/>
        <v>30424</v>
      </c>
      <c r="CE4" s="9">
        <f t="shared" si="1"/>
        <v>30146</v>
      </c>
      <c r="CF4" s="9">
        <f t="shared" si="1"/>
        <v>29868</v>
      </c>
      <c r="CG4" s="9">
        <f t="shared" si="1"/>
        <v>29590</v>
      </c>
      <c r="CH4" s="9">
        <f t="shared" si="1"/>
        <v>29311</v>
      </c>
      <c r="CI4" s="9">
        <f t="shared" si="1"/>
        <v>29033</v>
      </c>
      <c r="CJ4" s="9">
        <f t="shared" si="1"/>
        <v>28754</v>
      </c>
      <c r="CK4" s="9">
        <f t="shared" si="1"/>
        <v>28475</v>
      </c>
      <c r="CL4" s="9">
        <f t="shared" si="1"/>
        <v>28196</v>
      </c>
      <c r="CM4" s="9">
        <f t="shared" si="1"/>
        <v>27917</v>
      </c>
      <c r="CN4" s="9">
        <f t="shared" si="1"/>
        <v>27638</v>
      </c>
      <c r="CO4" s="9">
        <f t="shared" si="1"/>
        <v>27359</v>
      </c>
      <c r="CP4" s="9">
        <f t="shared" si="1"/>
        <v>27080</v>
      </c>
      <c r="CQ4" s="9">
        <f t="shared" si="1"/>
        <v>26800</v>
      </c>
      <c r="CR4" s="9">
        <f t="shared" si="1"/>
        <v>26520</v>
      </c>
      <c r="CS4" s="9">
        <f t="shared" si="1"/>
        <v>26241</v>
      </c>
      <c r="CT4" s="9">
        <f t="shared" si="1"/>
        <v>25961</v>
      </c>
      <c r="CU4" s="9">
        <f t="shared" si="1"/>
        <v>25681</v>
      </c>
      <c r="CV4" s="9">
        <f t="shared" si="1"/>
        <v>25401</v>
      </c>
      <c r="CW4" s="9">
        <f t="shared" si="1"/>
        <v>25121</v>
      </c>
      <c r="CX4" s="9">
        <f t="shared" si="1"/>
        <v>24840</v>
      </c>
      <c r="CY4" s="9">
        <f t="shared" si="1"/>
        <v>24560</v>
      </c>
      <c r="CZ4" s="9">
        <f t="shared" si="1"/>
        <v>24279</v>
      </c>
      <c r="DA4" s="9">
        <f t="shared" si="1"/>
        <v>23999</v>
      </c>
      <c r="DB4" s="9">
        <f t="shared" si="1"/>
        <v>23718</v>
      </c>
      <c r="DC4" s="9">
        <f t="shared" si="1"/>
        <v>23437</v>
      </c>
      <c r="DD4" s="9">
        <f t="shared" si="1"/>
        <v>23156</v>
      </c>
      <c r="DE4" s="9">
        <f t="shared" si="1"/>
        <v>22875</v>
      </c>
      <c r="DF4" s="9">
        <f t="shared" si="1"/>
        <v>22593</v>
      </c>
      <c r="DG4" s="9">
        <f t="shared" si="1"/>
        <v>22312</v>
      </c>
      <c r="DH4" s="9">
        <f t="shared" si="1"/>
        <v>22031</v>
      </c>
      <c r="DI4" s="9">
        <f t="shared" si="1"/>
        <v>21749</v>
      </c>
      <c r="DJ4" s="9">
        <f t="shared" si="1"/>
        <v>21467</v>
      </c>
      <c r="DK4" s="9">
        <f t="shared" si="1"/>
        <v>21185</v>
      </c>
      <c r="DL4" s="9">
        <f t="shared" si="1"/>
        <v>20903</v>
      </c>
      <c r="DM4" s="9">
        <f t="shared" si="1"/>
        <v>20621</v>
      </c>
      <c r="DN4" s="9">
        <f t="shared" si="1"/>
        <v>20339</v>
      </c>
      <c r="DO4" s="9">
        <f t="shared" si="1"/>
        <v>20057</v>
      </c>
      <c r="DP4" s="9">
        <f t="shared" si="1"/>
        <v>19774</v>
      </c>
      <c r="DQ4" s="9">
        <f t="shared" si="1"/>
        <v>19492</v>
      </c>
      <c r="DR4" s="9">
        <f t="shared" si="1"/>
        <v>19209</v>
      </c>
      <c r="DS4" s="9">
        <f t="shared" si="1"/>
        <v>18926</v>
      </c>
      <c r="DT4" s="9">
        <f t="shared" si="1"/>
        <v>18644</v>
      </c>
      <c r="DU4" s="9">
        <f t="shared" si="1"/>
        <v>18361</v>
      </c>
      <c r="DV4" s="9">
        <f t="shared" si="1"/>
        <v>18077</v>
      </c>
      <c r="DW4" s="9">
        <f t="shared" si="1"/>
        <v>17794</v>
      </c>
      <c r="DX4" s="9">
        <f t="shared" si="1"/>
        <v>17511</v>
      </c>
      <c r="DY4" s="9">
        <f t="shared" si="1"/>
        <v>17227</v>
      </c>
      <c r="DZ4" s="9">
        <f t="shared" si="1"/>
        <v>16944</v>
      </c>
      <c r="EA4" s="9">
        <f t="shared" si="1"/>
        <v>16660</v>
      </c>
      <c r="EB4" s="9">
        <f t="shared" si="1"/>
        <v>16376</v>
      </c>
      <c r="EC4" s="9">
        <f t="shared" si="1"/>
        <v>16092</v>
      </c>
      <c r="ED4" s="9">
        <f t="shared" si="1"/>
        <v>15808</v>
      </c>
      <c r="EE4" s="9">
        <f t="shared" si="1"/>
        <v>15524</v>
      </c>
      <c r="EF4" s="9">
        <f t="shared" si="1"/>
        <v>15240</v>
      </c>
      <c r="EG4" s="9">
        <f t="shared" si="1"/>
        <v>14955</v>
      </c>
      <c r="EH4" s="9">
        <f t="shared" si="2"/>
        <v>14671</v>
      </c>
      <c r="EI4" s="9">
        <f t="shared" si="2"/>
        <v>14386</v>
      </c>
      <c r="EJ4" s="9">
        <f t="shared" si="2"/>
        <v>14101</v>
      </c>
      <c r="EK4" s="9">
        <f t="shared" si="2"/>
        <v>13816</v>
      </c>
      <c r="EL4" s="9">
        <f t="shared" si="2"/>
        <v>13531</v>
      </c>
      <c r="EM4" s="9">
        <f t="shared" si="2"/>
        <v>13246</v>
      </c>
      <c r="EN4" s="9">
        <f t="shared" si="2"/>
        <v>12961</v>
      </c>
      <c r="EO4" s="9">
        <f t="shared" si="2"/>
        <v>12675</v>
      </c>
      <c r="EP4" s="9">
        <f t="shared" si="2"/>
        <v>12390</v>
      </c>
      <c r="EQ4" s="9">
        <f t="shared" si="2"/>
        <v>12104</v>
      </c>
      <c r="ER4" s="9">
        <f t="shared" si="2"/>
        <v>11819</v>
      </c>
      <c r="ES4" s="9">
        <f t="shared" si="2"/>
        <v>11533</v>
      </c>
      <c r="ET4" s="9">
        <f t="shared" si="2"/>
        <v>11247</v>
      </c>
      <c r="EU4" s="9">
        <f t="shared" si="2"/>
        <v>10961</v>
      </c>
      <c r="EV4" s="9">
        <f t="shared" si="2"/>
        <v>10674</v>
      </c>
      <c r="EW4" s="9">
        <f t="shared" si="2"/>
        <v>10388</v>
      </c>
      <c r="EX4" s="9">
        <f t="shared" si="2"/>
        <v>10102</v>
      </c>
      <c r="EY4" s="9">
        <f t="shared" si="2"/>
        <v>9815</v>
      </c>
      <c r="EZ4" s="9">
        <f t="shared" si="2"/>
        <v>9528</v>
      </c>
      <c r="FA4" s="9">
        <f t="shared" si="2"/>
        <v>9241</v>
      </c>
      <c r="FB4" s="9">
        <f t="shared" si="2"/>
        <v>8955</v>
      </c>
      <c r="FC4" s="9">
        <f t="shared" si="2"/>
        <v>8667</v>
      </c>
      <c r="FD4" s="9">
        <f t="shared" si="2"/>
        <v>8380</v>
      </c>
      <c r="FE4" s="9">
        <f t="shared" si="2"/>
        <v>8093</v>
      </c>
      <c r="FF4" s="9">
        <f t="shared" si="2"/>
        <v>7806</v>
      </c>
      <c r="FG4" s="9">
        <f t="shared" si="2"/>
        <v>7518</v>
      </c>
      <c r="FH4" s="9">
        <f t="shared" si="2"/>
        <v>7230</v>
      </c>
      <c r="FI4" s="9">
        <f t="shared" si="2"/>
        <v>6943</v>
      </c>
      <c r="FJ4" s="9">
        <f t="shared" si="2"/>
        <v>6655</v>
      </c>
      <c r="FK4" s="9">
        <f t="shared" si="2"/>
        <v>6367</v>
      </c>
      <c r="FL4" s="9">
        <f t="shared" si="2"/>
        <v>6079</v>
      </c>
      <c r="FM4" s="9">
        <f t="shared" si="2"/>
        <v>5790</v>
      </c>
      <c r="FN4" s="9">
        <f t="shared" si="2"/>
        <v>5502</v>
      </c>
      <c r="FO4" s="9">
        <f t="shared" si="2"/>
        <v>5213</v>
      </c>
      <c r="FP4" s="9">
        <f t="shared" si="2"/>
        <v>4925</v>
      </c>
      <c r="FQ4" s="9">
        <f t="shared" si="2"/>
        <v>4636</v>
      </c>
      <c r="FR4" s="9">
        <f t="shared" si="2"/>
        <v>4347</v>
      </c>
      <c r="FS4" s="9">
        <f t="shared" si="2"/>
        <v>4058</v>
      </c>
      <c r="FT4" s="9">
        <f t="shared" si="2"/>
        <v>3769</v>
      </c>
      <c r="FU4" s="9">
        <f t="shared" si="2"/>
        <v>3480</v>
      </c>
      <c r="FV4" s="9">
        <f t="shared" si="2"/>
        <v>3191</v>
      </c>
      <c r="FW4" s="9">
        <f t="shared" si="2"/>
        <v>2901</v>
      </c>
      <c r="FX4" s="9">
        <f t="shared" si="2"/>
        <v>2612</v>
      </c>
      <c r="FY4" s="9">
        <f t="shared" si="2"/>
        <v>2322</v>
      </c>
      <c r="FZ4" s="9">
        <f t="shared" si="2"/>
        <v>2032</v>
      </c>
      <c r="GA4" s="9">
        <f t="shared" si="2"/>
        <v>1742</v>
      </c>
      <c r="GB4" s="9">
        <f t="shared" si="2"/>
        <v>1452</v>
      </c>
      <c r="GC4" s="9">
        <f t="shared" si="2"/>
        <v>1162</v>
      </c>
      <c r="GD4" s="9">
        <f t="shared" si="2"/>
        <v>872</v>
      </c>
      <c r="GE4" s="9">
        <f t="shared" si="2"/>
        <v>581</v>
      </c>
      <c r="GF4" s="9">
        <f t="shared" si="2"/>
        <v>291</v>
      </c>
      <c r="GG4" s="9">
        <f t="shared" si="2"/>
        <v>0</v>
      </c>
      <c r="GH4" s="9">
        <f t="shared" si="2"/>
        <v>0</v>
      </c>
      <c r="GI4" s="9">
        <f t="shared" si="2"/>
        <v>0</v>
      </c>
      <c r="GJ4" s="9">
        <f t="shared" si="2"/>
        <v>0</v>
      </c>
      <c r="GK4" s="9">
        <f t="shared" si="2"/>
        <v>0</v>
      </c>
      <c r="GL4" s="9">
        <f t="shared" si="2"/>
        <v>0</v>
      </c>
      <c r="GM4" s="9">
        <f t="shared" si="2"/>
        <v>0</v>
      </c>
      <c r="GN4" s="9">
        <f t="shared" si="2"/>
        <v>0</v>
      </c>
      <c r="GO4" s="9">
        <f t="shared" si="2"/>
        <v>0</v>
      </c>
      <c r="GP4" s="9">
        <f t="shared" si="2"/>
        <v>0</v>
      </c>
      <c r="GQ4" s="9">
        <f t="shared" si="2"/>
        <v>0</v>
      </c>
      <c r="GR4" s="9">
        <f t="shared" si="2"/>
        <v>0</v>
      </c>
      <c r="GS4" s="9">
        <f t="shared" si="2"/>
        <v>0</v>
      </c>
      <c r="GT4" s="9">
        <f t="shared" si="3"/>
        <v>0</v>
      </c>
      <c r="GU4" s="9">
        <f t="shared" si="3"/>
        <v>0</v>
      </c>
      <c r="GV4" s="9">
        <f t="shared" si="3"/>
        <v>0</v>
      </c>
      <c r="GW4" s="9">
        <f t="shared" si="3"/>
        <v>0</v>
      </c>
      <c r="GX4" s="9">
        <f t="shared" si="3"/>
        <v>0</v>
      </c>
      <c r="GY4" s="9">
        <f t="shared" si="3"/>
        <v>0</v>
      </c>
      <c r="GZ4" s="9">
        <f t="shared" si="3"/>
        <v>0</v>
      </c>
      <c r="HA4" s="9">
        <f t="shared" si="3"/>
        <v>0</v>
      </c>
      <c r="HB4" s="9">
        <f t="shared" si="3"/>
        <v>0</v>
      </c>
      <c r="HC4" s="9">
        <f t="shared" si="3"/>
        <v>0</v>
      </c>
      <c r="HD4" s="9">
        <f t="shared" si="3"/>
        <v>0</v>
      </c>
      <c r="HE4" s="9">
        <f t="shared" si="3"/>
        <v>0</v>
      </c>
      <c r="HF4" s="9">
        <f t="shared" si="3"/>
        <v>0</v>
      </c>
      <c r="HG4" s="9">
        <f t="shared" si="3"/>
        <v>0</v>
      </c>
      <c r="HH4" s="9">
        <f t="shared" si="3"/>
        <v>0</v>
      </c>
      <c r="HI4" s="9">
        <f t="shared" si="3"/>
        <v>0</v>
      </c>
      <c r="HJ4" s="9">
        <f t="shared" si="3"/>
        <v>0</v>
      </c>
      <c r="HK4" s="9">
        <f t="shared" si="3"/>
        <v>0</v>
      </c>
      <c r="HL4" s="9">
        <f t="shared" si="3"/>
        <v>0</v>
      </c>
      <c r="HM4" s="9">
        <f t="shared" si="3"/>
        <v>0</v>
      </c>
      <c r="HN4" s="9">
        <f t="shared" si="3"/>
        <v>0</v>
      </c>
      <c r="HO4" s="9">
        <f t="shared" si="3"/>
        <v>0</v>
      </c>
      <c r="HP4" s="9">
        <f t="shared" si="3"/>
        <v>0</v>
      </c>
      <c r="HQ4" s="9">
        <f t="shared" si="3"/>
        <v>0</v>
      </c>
      <c r="HR4" s="9">
        <f t="shared" si="3"/>
        <v>0</v>
      </c>
      <c r="HS4" s="9">
        <f t="shared" si="3"/>
        <v>0</v>
      </c>
      <c r="HT4" s="9">
        <f t="shared" si="3"/>
        <v>0</v>
      </c>
      <c r="HU4" s="9">
        <f t="shared" si="3"/>
        <v>0</v>
      </c>
      <c r="HV4" s="9">
        <f t="shared" si="3"/>
        <v>0</v>
      </c>
      <c r="HW4" s="9">
        <f t="shared" si="3"/>
        <v>0</v>
      </c>
      <c r="HX4" s="9">
        <f t="shared" si="3"/>
        <v>0</v>
      </c>
      <c r="HY4" s="9">
        <f t="shared" si="3"/>
        <v>0</v>
      </c>
      <c r="HZ4" s="9">
        <f t="shared" si="3"/>
        <v>0</v>
      </c>
      <c r="IA4" s="9">
        <f t="shared" si="3"/>
        <v>0</v>
      </c>
      <c r="IB4" s="9">
        <f t="shared" si="3"/>
        <v>0</v>
      </c>
      <c r="IC4" s="9">
        <f t="shared" si="3"/>
        <v>0</v>
      </c>
      <c r="ID4" s="9">
        <f t="shared" si="3"/>
        <v>0</v>
      </c>
      <c r="IE4" s="9">
        <f t="shared" si="3"/>
        <v>0</v>
      </c>
      <c r="IF4" s="9">
        <f t="shared" si="3"/>
        <v>0</v>
      </c>
      <c r="IG4" s="9">
        <f t="shared" si="3"/>
        <v>0</v>
      </c>
      <c r="IH4" s="9">
        <f t="shared" si="3"/>
        <v>0</v>
      </c>
      <c r="II4" s="9">
        <f t="shared" si="3"/>
        <v>0</v>
      </c>
      <c r="IJ4" s="9">
        <f t="shared" si="3"/>
        <v>0</v>
      </c>
      <c r="IK4" s="9">
        <f t="shared" si="3"/>
        <v>0</v>
      </c>
      <c r="IL4" s="9">
        <f t="shared" si="3"/>
        <v>0</v>
      </c>
      <c r="IM4" s="9">
        <f t="shared" si="3"/>
        <v>0</v>
      </c>
      <c r="IN4" s="9">
        <f t="shared" si="3"/>
        <v>0</v>
      </c>
    </row>
    <row r="5" spans="1:248">
      <c r="A5" s="12">
        <v>5.0000000000000001E-3</v>
      </c>
      <c r="B5" s="33" t="s">
        <v>22</v>
      </c>
      <c r="C5" s="36">
        <v>121500000</v>
      </c>
      <c r="D5" s="10">
        <v>0.05</v>
      </c>
      <c r="E5" s="36">
        <v>180</v>
      </c>
      <c r="F5" s="36">
        <v>960814</v>
      </c>
      <c r="G5" s="36">
        <v>109350000</v>
      </c>
      <c r="H5" s="38" t="s">
        <v>31</v>
      </c>
      <c r="I5" s="9">
        <f t="shared" si="4"/>
        <v>50625</v>
      </c>
      <c r="J5" s="9">
        <f t="shared" si="0"/>
        <v>50354</v>
      </c>
      <c r="K5" s="9">
        <f t="shared" si="0"/>
        <v>50083</v>
      </c>
      <c r="L5" s="9">
        <f t="shared" si="0"/>
        <v>49812</v>
      </c>
      <c r="M5" s="9">
        <f t="shared" si="0"/>
        <v>49541</v>
      </c>
      <c r="N5" s="9">
        <f t="shared" si="0"/>
        <v>49269</v>
      </c>
      <c r="O5" s="9">
        <f t="shared" si="0"/>
        <v>48998</v>
      </c>
      <c r="P5" s="9">
        <f t="shared" si="0"/>
        <v>48726</v>
      </c>
      <c r="Q5" s="9">
        <f t="shared" si="0"/>
        <v>48455</v>
      </c>
      <c r="R5" s="9">
        <f t="shared" si="0"/>
        <v>48183</v>
      </c>
      <c r="S5" s="9">
        <f t="shared" si="0"/>
        <v>47911</v>
      </c>
      <c r="T5" s="9">
        <f t="shared" si="0"/>
        <v>47639</v>
      </c>
      <c r="U5" s="9">
        <f t="shared" si="0"/>
        <v>47367</v>
      </c>
      <c r="V5" s="9">
        <f t="shared" si="0"/>
        <v>47095</v>
      </c>
      <c r="W5" s="9">
        <f t="shared" si="0"/>
        <v>46822</v>
      </c>
      <c r="X5" s="9">
        <f t="shared" si="0"/>
        <v>46550</v>
      </c>
      <c r="Y5" s="9">
        <f t="shared" si="0"/>
        <v>46277</v>
      </c>
      <c r="Z5" s="9">
        <f t="shared" si="0"/>
        <v>46004</v>
      </c>
      <c r="AA5" s="9">
        <f t="shared" si="0"/>
        <v>45732</v>
      </c>
      <c r="AB5" s="9">
        <f t="shared" si="0"/>
        <v>45459</v>
      </c>
      <c r="AC5" s="9">
        <f t="shared" si="0"/>
        <v>45186</v>
      </c>
      <c r="AD5" s="9">
        <f t="shared" si="0"/>
        <v>44912</v>
      </c>
      <c r="AE5" s="9">
        <f t="shared" si="0"/>
        <v>44639</v>
      </c>
      <c r="AF5" s="9">
        <f t="shared" si="0"/>
        <v>44366</v>
      </c>
      <c r="AG5" s="9">
        <f t="shared" si="0"/>
        <v>44092</v>
      </c>
      <c r="AH5" s="9">
        <f t="shared" si="0"/>
        <v>43819</v>
      </c>
      <c r="AI5" s="9">
        <f t="shared" si="0"/>
        <v>43545</v>
      </c>
      <c r="AJ5" s="9">
        <f t="shared" si="0"/>
        <v>43271</v>
      </c>
      <c r="AK5" s="9">
        <f t="shared" si="0"/>
        <v>42997</v>
      </c>
      <c r="AL5" s="9">
        <f t="shared" si="0"/>
        <v>42723</v>
      </c>
      <c r="AM5" s="9">
        <f t="shared" si="0"/>
        <v>42449</v>
      </c>
      <c r="AN5" s="9">
        <f t="shared" si="0"/>
        <v>42175</v>
      </c>
      <c r="AO5" s="9">
        <f t="shared" si="0"/>
        <v>41900</v>
      </c>
      <c r="AP5" s="9">
        <f t="shared" si="0"/>
        <v>41626</v>
      </c>
      <c r="AQ5" s="9">
        <f t="shared" si="0"/>
        <v>41351</v>
      </c>
      <c r="AR5" s="9">
        <f t="shared" si="0"/>
        <v>41076</v>
      </c>
      <c r="AS5" s="9">
        <f t="shared" si="0"/>
        <v>40801</v>
      </c>
      <c r="AT5" s="9">
        <f t="shared" si="0"/>
        <v>40526</v>
      </c>
      <c r="AU5" s="9">
        <f t="shared" si="0"/>
        <v>40251</v>
      </c>
      <c r="AV5" s="9">
        <f t="shared" si="0"/>
        <v>39976</v>
      </c>
      <c r="AW5" s="9">
        <f t="shared" si="0"/>
        <v>39701</v>
      </c>
      <c r="AX5" s="9">
        <f t="shared" si="0"/>
        <v>39425</v>
      </c>
      <c r="AY5" s="9">
        <f t="shared" si="0"/>
        <v>39150</v>
      </c>
      <c r="AZ5" s="9">
        <f t="shared" si="0"/>
        <v>38874</v>
      </c>
      <c r="BA5" s="9">
        <f t="shared" si="0"/>
        <v>38598</v>
      </c>
      <c r="BB5" s="9">
        <f t="shared" si="0"/>
        <v>38322</v>
      </c>
      <c r="BC5" s="9">
        <f t="shared" si="0"/>
        <v>38046</v>
      </c>
      <c r="BD5" s="9">
        <f t="shared" si="0"/>
        <v>37770</v>
      </c>
      <c r="BE5" s="9">
        <f t="shared" si="0"/>
        <v>37494</v>
      </c>
      <c r="BF5" s="9">
        <f t="shared" si="0"/>
        <v>37218</v>
      </c>
      <c r="BG5" s="9">
        <f t="shared" si="0"/>
        <v>36941</v>
      </c>
      <c r="BH5" s="9">
        <f t="shared" si="0"/>
        <v>36665</v>
      </c>
      <c r="BI5" s="9">
        <f t="shared" si="0"/>
        <v>36388</v>
      </c>
      <c r="BJ5" s="9">
        <f t="shared" si="0"/>
        <v>36111</v>
      </c>
      <c r="BK5" s="9">
        <f t="shared" si="0"/>
        <v>35834</v>
      </c>
      <c r="BL5" s="9">
        <f t="shared" si="0"/>
        <v>35557</v>
      </c>
      <c r="BM5" s="9">
        <f t="shared" si="0"/>
        <v>35280</v>
      </c>
      <c r="BN5" s="9">
        <f t="shared" si="0"/>
        <v>35003</v>
      </c>
      <c r="BO5" s="9">
        <f t="shared" si="0"/>
        <v>34725</v>
      </c>
      <c r="BP5" s="9">
        <f t="shared" si="0"/>
        <v>34448</v>
      </c>
      <c r="BQ5" s="9">
        <f t="shared" si="0"/>
        <v>34170</v>
      </c>
      <c r="BR5" s="9">
        <f t="shared" si="0"/>
        <v>33892</v>
      </c>
      <c r="BS5" s="9">
        <f t="shared" si="0"/>
        <v>33614</v>
      </c>
      <c r="BT5" s="9">
        <f t="shared" si="0"/>
        <v>33336</v>
      </c>
      <c r="BU5" s="9">
        <f t="shared" si="0"/>
        <v>33058</v>
      </c>
      <c r="BV5" s="9">
        <f t="shared" si="1"/>
        <v>32780</v>
      </c>
      <c r="BW5" s="9">
        <f t="shared" si="1"/>
        <v>32502</v>
      </c>
      <c r="BX5" s="9">
        <f t="shared" si="1"/>
        <v>32223</v>
      </c>
      <c r="BY5" s="9">
        <f t="shared" si="1"/>
        <v>31945</v>
      </c>
      <c r="BZ5" s="9">
        <f t="shared" si="1"/>
        <v>31666</v>
      </c>
      <c r="CA5" s="9">
        <f t="shared" si="1"/>
        <v>31387</v>
      </c>
      <c r="CB5" s="9">
        <f t="shared" si="1"/>
        <v>31108</v>
      </c>
      <c r="CC5" s="9">
        <f t="shared" si="1"/>
        <v>30829</v>
      </c>
      <c r="CD5" s="9">
        <f t="shared" si="1"/>
        <v>30550</v>
      </c>
      <c r="CE5" s="9">
        <f t="shared" si="1"/>
        <v>30271</v>
      </c>
      <c r="CF5" s="9">
        <f t="shared" si="1"/>
        <v>29992</v>
      </c>
      <c r="CG5" s="9">
        <f t="shared" si="1"/>
        <v>29712</v>
      </c>
      <c r="CH5" s="9">
        <f t="shared" si="1"/>
        <v>29432</v>
      </c>
      <c r="CI5" s="9">
        <f t="shared" si="1"/>
        <v>29153</v>
      </c>
      <c r="CJ5" s="9">
        <f t="shared" si="1"/>
        <v>28873</v>
      </c>
      <c r="CK5" s="9">
        <f t="shared" si="1"/>
        <v>28593</v>
      </c>
      <c r="CL5" s="9">
        <f t="shared" si="1"/>
        <v>28313</v>
      </c>
      <c r="CM5" s="9">
        <f t="shared" si="1"/>
        <v>28033</v>
      </c>
      <c r="CN5" s="9">
        <f t="shared" si="1"/>
        <v>27752</v>
      </c>
      <c r="CO5" s="9">
        <f t="shared" si="1"/>
        <v>27472</v>
      </c>
      <c r="CP5" s="9">
        <f t="shared" si="1"/>
        <v>27191</v>
      </c>
      <c r="CQ5" s="9">
        <f t="shared" si="1"/>
        <v>26911</v>
      </c>
      <c r="CR5" s="9">
        <f t="shared" si="1"/>
        <v>26630</v>
      </c>
      <c r="CS5" s="9">
        <f t="shared" si="1"/>
        <v>26349</v>
      </c>
      <c r="CT5" s="9">
        <f t="shared" si="1"/>
        <v>26068</v>
      </c>
      <c r="CU5" s="9">
        <f t="shared" si="1"/>
        <v>25787</v>
      </c>
      <c r="CV5" s="9">
        <f t="shared" si="1"/>
        <v>25506</v>
      </c>
      <c r="CW5" s="9">
        <f t="shared" si="1"/>
        <v>25224</v>
      </c>
      <c r="CX5" s="9">
        <f t="shared" si="1"/>
        <v>24943</v>
      </c>
      <c r="CY5" s="9">
        <f t="shared" si="1"/>
        <v>24661</v>
      </c>
      <c r="CZ5" s="9">
        <f t="shared" si="1"/>
        <v>24380</v>
      </c>
      <c r="DA5" s="9">
        <f t="shared" si="1"/>
        <v>24098</v>
      </c>
      <c r="DB5" s="9">
        <f t="shared" si="1"/>
        <v>23816</v>
      </c>
      <c r="DC5" s="9">
        <f t="shared" si="1"/>
        <v>23534</v>
      </c>
      <c r="DD5" s="9">
        <f t="shared" si="1"/>
        <v>23252</v>
      </c>
      <c r="DE5" s="9">
        <f t="shared" si="1"/>
        <v>22969</v>
      </c>
      <c r="DF5" s="9">
        <f t="shared" si="1"/>
        <v>22687</v>
      </c>
      <c r="DG5" s="9">
        <f t="shared" si="1"/>
        <v>22404</v>
      </c>
      <c r="DH5" s="9">
        <f t="shared" si="1"/>
        <v>22122</v>
      </c>
      <c r="DI5" s="9">
        <f t="shared" si="1"/>
        <v>21839</v>
      </c>
      <c r="DJ5" s="9">
        <f t="shared" si="1"/>
        <v>21556</v>
      </c>
      <c r="DK5" s="9">
        <f t="shared" si="1"/>
        <v>21273</v>
      </c>
      <c r="DL5" s="9">
        <f t="shared" si="1"/>
        <v>20990</v>
      </c>
      <c r="DM5" s="9">
        <f t="shared" si="1"/>
        <v>20707</v>
      </c>
      <c r="DN5" s="9">
        <f t="shared" si="1"/>
        <v>20423</v>
      </c>
      <c r="DO5" s="9">
        <f t="shared" si="1"/>
        <v>20140</v>
      </c>
      <c r="DP5" s="9">
        <f t="shared" si="1"/>
        <v>19856</v>
      </c>
      <c r="DQ5" s="9">
        <f t="shared" si="1"/>
        <v>19572</v>
      </c>
      <c r="DR5" s="9">
        <f t="shared" si="1"/>
        <v>19289</v>
      </c>
      <c r="DS5" s="9">
        <f t="shared" si="1"/>
        <v>19005</v>
      </c>
      <c r="DT5" s="9">
        <f t="shared" si="1"/>
        <v>18721</v>
      </c>
      <c r="DU5" s="9">
        <f t="shared" si="1"/>
        <v>18436</v>
      </c>
      <c r="DV5" s="9">
        <f t="shared" si="1"/>
        <v>18152</v>
      </c>
      <c r="DW5" s="9">
        <f t="shared" si="1"/>
        <v>17868</v>
      </c>
      <c r="DX5" s="9">
        <f t="shared" si="1"/>
        <v>17583</v>
      </c>
      <c r="DY5" s="9">
        <f t="shared" si="1"/>
        <v>17299</v>
      </c>
      <c r="DZ5" s="9">
        <f t="shared" si="1"/>
        <v>17014</v>
      </c>
      <c r="EA5" s="9">
        <f t="shared" si="1"/>
        <v>16729</v>
      </c>
      <c r="EB5" s="9">
        <f t="shared" si="1"/>
        <v>16444</v>
      </c>
      <c r="EC5" s="9">
        <f t="shared" si="1"/>
        <v>16159</v>
      </c>
      <c r="ED5" s="9">
        <f t="shared" si="1"/>
        <v>15873</v>
      </c>
      <c r="EE5" s="9">
        <f t="shared" si="1"/>
        <v>15588</v>
      </c>
      <c r="EF5" s="9">
        <f t="shared" si="1"/>
        <v>15303</v>
      </c>
      <c r="EG5" s="9">
        <f t="shared" si="1"/>
        <v>15017</v>
      </c>
      <c r="EH5" s="9">
        <f t="shared" si="2"/>
        <v>14731</v>
      </c>
      <c r="EI5" s="9">
        <f t="shared" si="2"/>
        <v>14445</v>
      </c>
      <c r="EJ5" s="9">
        <f t="shared" si="2"/>
        <v>14159</v>
      </c>
      <c r="EK5" s="9">
        <f t="shared" si="2"/>
        <v>13873</v>
      </c>
      <c r="EL5" s="9">
        <f t="shared" si="2"/>
        <v>13587</v>
      </c>
      <c r="EM5" s="9">
        <f t="shared" si="2"/>
        <v>13301</v>
      </c>
      <c r="EN5" s="9">
        <f t="shared" si="2"/>
        <v>13014</v>
      </c>
      <c r="EO5" s="9">
        <f t="shared" si="2"/>
        <v>12728</v>
      </c>
      <c r="EP5" s="9">
        <f t="shared" si="2"/>
        <v>12441</v>
      </c>
      <c r="EQ5" s="9">
        <f t="shared" si="2"/>
        <v>12154</v>
      </c>
      <c r="ER5" s="9">
        <f t="shared" si="2"/>
        <v>11867</v>
      </c>
      <c r="ES5" s="9">
        <f t="shared" si="2"/>
        <v>11580</v>
      </c>
      <c r="ET5" s="9">
        <f t="shared" si="2"/>
        <v>11293</v>
      </c>
      <c r="EU5" s="9">
        <f t="shared" si="2"/>
        <v>11006</v>
      </c>
      <c r="EV5" s="9">
        <f t="shared" si="2"/>
        <v>10718</v>
      </c>
      <c r="EW5" s="9">
        <f t="shared" si="2"/>
        <v>10431</v>
      </c>
      <c r="EX5" s="9">
        <f t="shared" si="2"/>
        <v>10143</v>
      </c>
      <c r="EY5" s="9">
        <f t="shared" si="2"/>
        <v>9856</v>
      </c>
      <c r="EZ5" s="9">
        <f t="shared" si="2"/>
        <v>9568</v>
      </c>
      <c r="FA5" s="9">
        <f t="shared" si="2"/>
        <v>9280</v>
      </c>
      <c r="FB5" s="9">
        <f t="shared" si="2"/>
        <v>8992</v>
      </c>
      <c r="FC5" s="9">
        <f t="shared" si="2"/>
        <v>8703</v>
      </c>
      <c r="FD5" s="9">
        <f t="shared" si="2"/>
        <v>8415</v>
      </c>
      <c r="FE5" s="9">
        <f t="shared" si="2"/>
        <v>8126</v>
      </c>
      <c r="FF5" s="9">
        <f t="shared" si="2"/>
        <v>7838</v>
      </c>
      <c r="FG5" s="9">
        <f t="shared" si="2"/>
        <v>7549</v>
      </c>
      <c r="FH5" s="9">
        <f t="shared" si="2"/>
        <v>7260</v>
      </c>
      <c r="FI5" s="9">
        <f t="shared" si="2"/>
        <v>6971</v>
      </c>
      <c r="FJ5" s="9">
        <f t="shared" si="2"/>
        <v>6682</v>
      </c>
      <c r="FK5" s="9">
        <f t="shared" si="2"/>
        <v>6393</v>
      </c>
      <c r="FL5" s="9">
        <f t="shared" si="2"/>
        <v>6104</v>
      </c>
      <c r="FM5" s="9">
        <f t="shared" si="2"/>
        <v>5814</v>
      </c>
      <c r="FN5" s="9">
        <f t="shared" si="2"/>
        <v>5525</v>
      </c>
      <c r="FO5" s="9">
        <f t="shared" si="2"/>
        <v>5235</v>
      </c>
      <c r="FP5" s="9">
        <f t="shared" si="2"/>
        <v>4945</v>
      </c>
      <c r="FQ5" s="9">
        <f t="shared" si="2"/>
        <v>4655</v>
      </c>
      <c r="FR5" s="9">
        <f t="shared" si="2"/>
        <v>4365</v>
      </c>
      <c r="FS5" s="9">
        <f t="shared" si="2"/>
        <v>4075</v>
      </c>
      <c r="FT5" s="9">
        <f t="shared" si="2"/>
        <v>3785</v>
      </c>
      <c r="FU5" s="9">
        <f t="shared" si="2"/>
        <v>3494</v>
      </c>
      <c r="FV5" s="9">
        <f t="shared" si="2"/>
        <v>3204</v>
      </c>
      <c r="FW5" s="9">
        <f t="shared" si="2"/>
        <v>2913</v>
      </c>
      <c r="FX5" s="9">
        <f t="shared" si="2"/>
        <v>2622</v>
      </c>
      <c r="FY5" s="9">
        <f t="shared" si="2"/>
        <v>2332</v>
      </c>
      <c r="FZ5" s="9">
        <f t="shared" si="2"/>
        <v>2041</v>
      </c>
      <c r="GA5" s="9">
        <f t="shared" si="2"/>
        <v>1749</v>
      </c>
      <c r="GB5" s="9">
        <f t="shared" si="2"/>
        <v>1458</v>
      </c>
      <c r="GC5" s="9">
        <f t="shared" si="2"/>
        <v>1167</v>
      </c>
      <c r="GD5" s="9">
        <f t="shared" si="2"/>
        <v>875</v>
      </c>
      <c r="GE5" s="9">
        <f t="shared" si="2"/>
        <v>584</v>
      </c>
      <c r="GF5" s="9">
        <f t="shared" si="2"/>
        <v>292</v>
      </c>
      <c r="GG5" s="9">
        <f t="shared" si="2"/>
        <v>0</v>
      </c>
      <c r="GH5" s="9">
        <f t="shared" si="2"/>
        <v>0</v>
      </c>
      <c r="GI5" s="9">
        <f t="shared" si="2"/>
        <v>0</v>
      </c>
      <c r="GJ5" s="9">
        <f t="shared" si="2"/>
        <v>0</v>
      </c>
      <c r="GK5" s="9">
        <f t="shared" si="2"/>
        <v>0</v>
      </c>
      <c r="GL5" s="9">
        <f t="shared" si="2"/>
        <v>0</v>
      </c>
      <c r="GM5" s="9">
        <f t="shared" si="2"/>
        <v>0</v>
      </c>
      <c r="GN5" s="9">
        <f t="shared" si="2"/>
        <v>0</v>
      </c>
      <c r="GO5" s="9">
        <f t="shared" si="2"/>
        <v>0</v>
      </c>
      <c r="GP5" s="9">
        <f t="shared" si="2"/>
        <v>0</v>
      </c>
      <c r="GQ5" s="9">
        <f t="shared" si="2"/>
        <v>0</v>
      </c>
      <c r="GR5" s="9">
        <f t="shared" si="2"/>
        <v>0</v>
      </c>
      <c r="GS5" s="9">
        <f t="shared" si="2"/>
        <v>0</v>
      </c>
      <c r="GT5" s="9">
        <f t="shared" si="3"/>
        <v>0</v>
      </c>
      <c r="GU5" s="9">
        <f t="shared" si="3"/>
        <v>0</v>
      </c>
      <c r="GV5" s="9">
        <f t="shared" si="3"/>
        <v>0</v>
      </c>
      <c r="GW5" s="9">
        <f t="shared" si="3"/>
        <v>0</v>
      </c>
      <c r="GX5" s="9">
        <f t="shared" si="3"/>
        <v>0</v>
      </c>
      <c r="GY5" s="9">
        <f t="shared" si="3"/>
        <v>0</v>
      </c>
      <c r="GZ5" s="9">
        <f t="shared" si="3"/>
        <v>0</v>
      </c>
      <c r="HA5" s="9">
        <f t="shared" si="3"/>
        <v>0</v>
      </c>
      <c r="HB5" s="9">
        <f t="shared" si="3"/>
        <v>0</v>
      </c>
      <c r="HC5" s="9">
        <f t="shared" si="3"/>
        <v>0</v>
      </c>
      <c r="HD5" s="9">
        <f t="shared" si="3"/>
        <v>0</v>
      </c>
      <c r="HE5" s="9">
        <f t="shared" si="3"/>
        <v>0</v>
      </c>
      <c r="HF5" s="9">
        <f t="shared" si="3"/>
        <v>0</v>
      </c>
      <c r="HG5" s="9">
        <f t="shared" si="3"/>
        <v>0</v>
      </c>
      <c r="HH5" s="9">
        <f t="shared" si="3"/>
        <v>0</v>
      </c>
      <c r="HI5" s="9">
        <f t="shared" si="3"/>
        <v>0</v>
      </c>
      <c r="HJ5" s="9">
        <f t="shared" si="3"/>
        <v>0</v>
      </c>
      <c r="HK5" s="9">
        <f t="shared" si="3"/>
        <v>0</v>
      </c>
      <c r="HL5" s="9">
        <f t="shared" si="3"/>
        <v>0</v>
      </c>
      <c r="HM5" s="9">
        <f t="shared" si="3"/>
        <v>0</v>
      </c>
      <c r="HN5" s="9">
        <f t="shared" si="3"/>
        <v>0</v>
      </c>
      <c r="HO5" s="9">
        <f t="shared" si="3"/>
        <v>0</v>
      </c>
      <c r="HP5" s="9">
        <f t="shared" si="3"/>
        <v>0</v>
      </c>
      <c r="HQ5" s="9">
        <f t="shared" si="3"/>
        <v>0</v>
      </c>
      <c r="HR5" s="9">
        <f t="shared" si="3"/>
        <v>0</v>
      </c>
      <c r="HS5" s="9">
        <f t="shared" si="3"/>
        <v>0</v>
      </c>
      <c r="HT5" s="9">
        <f t="shared" si="3"/>
        <v>0</v>
      </c>
      <c r="HU5" s="9">
        <f t="shared" si="3"/>
        <v>0</v>
      </c>
      <c r="HV5" s="9">
        <f t="shared" si="3"/>
        <v>0</v>
      </c>
      <c r="HW5" s="9">
        <f t="shared" si="3"/>
        <v>0</v>
      </c>
      <c r="HX5" s="9">
        <f t="shared" si="3"/>
        <v>0</v>
      </c>
      <c r="HY5" s="9">
        <f t="shared" si="3"/>
        <v>0</v>
      </c>
      <c r="HZ5" s="9">
        <f t="shared" si="3"/>
        <v>0</v>
      </c>
      <c r="IA5" s="9">
        <f t="shared" si="3"/>
        <v>0</v>
      </c>
      <c r="IB5" s="9">
        <f t="shared" si="3"/>
        <v>0</v>
      </c>
      <c r="IC5" s="9">
        <f t="shared" si="3"/>
        <v>0</v>
      </c>
      <c r="ID5" s="9">
        <f t="shared" si="3"/>
        <v>0</v>
      </c>
      <c r="IE5" s="9">
        <f t="shared" si="3"/>
        <v>0</v>
      </c>
      <c r="IF5" s="9">
        <f t="shared" si="3"/>
        <v>0</v>
      </c>
      <c r="IG5" s="9">
        <f t="shared" si="3"/>
        <v>0</v>
      </c>
      <c r="IH5" s="9">
        <f t="shared" si="3"/>
        <v>0</v>
      </c>
      <c r="II5" s="9">
        <f t="shared" si="3"/>
        <v>0</v>
      </c>
      <c r="IJ5" s="9">
        <f t="shared" si="3"/>
        <v>0</v>
      </c>
      <c r="IK5" s="9">
        <f t="shared" si="3"/>
        <v>0</v>
      </c>
      <c r="IL5" s="9">
        <f t="shared" si="3"/>
        <v>0</v>
      </c>
      <c r="IM5" s="9">
        <f t="shared" si="3"/>
        <v>0</v>
      </c>
      <c r="IN5" s="9">
        <f t="shared" si="3"/>
        <v>0</v>
      </c>
    </row>
    <row r="6" spans="1:248">
      <c r="A6" s="12">
        <v>5.0000000000000001E-3</v>
      </c>
      <c r="B6" s="33" t="s">
        <v>23</v>
      </c>
      <c r="C6" s="36">
        <v>121500000</v>
      </c>
      <c r="D6" s="10">
        <v>0.05</v>
      </c>
      <c r="E6" s="36">
        <v>180</v>
      </c>
      <c r="F6" s="36">
        <v>960814</v>
      </c>
      <c r="G6" s="36">
        <v>109350000</v>
      </c>
      <c r="H6" s="38" t="s">
        <v>31</v>
      </c>
      <c r="I6" s="9">
        <f t="shared" si="4"/>
        <v>50625</v>
      </c>
      <c r="J6" s="9">
        <f t="shared" si="0"/>
        <v>50354</v>
      </c>
      <c r="K6" s="9">
        <f t="shared" si="0"/>
        <v>50083</v>
      </c>
      <c r="L6" s="9">
        <f t="shared" si="0"/>
        <v>49812</v>
      </c>
      <c r="M6" s="9">
        <f t="shared" si="0"/>
        <v>49541</v>
      </c>
      <c r="N6" s="9">
        <f t="shared" si="0"/>
        <v>49269</v>
      </c>
      <c r="O6" s="9">
        <f t="shared" si="0"/>
        <v>48998</v>
      </c>
      <c r="P6" s="9">
        <f t="shared" si="0"/>
        <v>48726</v>
      </c>
      <c r="Q6" s="9">
        <f t="shared" si="0"/>
        <v>48455</v>
      </c>
      <c r="R6" s="9">
        <f t="shared" si="0"/>
        <v>48183</v>
      </c>
      <c r="S6" s="9">
        <f t="shared" si="0"/>
        <v>47911</v>
      </c>
      <c r="T6" s="9">
        <f t="shared" si="0"/>
        <v>47639</v>
      </c>
      <c r="U6" s="9">
        <f t="shared" si="0"/>
        <v>47367</v>
      </c>
      <c r="V6" s="9">
        <f t="shared" si="0"/>
        <v>47095</v>
      </c>
      <c r="W6" s="9">
        <f t="shared" si="0"/>
        <v>46822</v>
      </c>
      <c r="X6" s="9">
        <f t="shared" si="0"/>
        <v>46550</v>
      </c>
      <c r="Y6" s="9">
        <f t="shared" si="0"/>
        <v>46277</v>
      </c>
      <c r="Z6" s="9">
        <f t="shared" si="0"/>
        <v>46004</v>
      </c>
      <c r="AA6" s="9">
        <f t="shared" si="0"/>
        <v>45732</v>
      </c>
      <c r="AB6" s="9">
        <f t="shared" si="0"/>
        <v>45459</v>
      </c>
      <c r="AC6" s="9">
        <f t="shared" si="0"/>
        <v>45186</v>
      </c>
      <c r="AD6" s="9">
        <f t="shared" si="0"/>
        <v>44912</v>
      </c>
      <c r="AE6" s="9">
        <f t="shared" si="0"/>
        <v>44639</v>
      </c>
      <c r="AF6" s="9">
        <f t="shared" si="0"/>
        <v>44366</v>
      </c>
      <c r="AG6" s="9">
        <f t="shared" si="0"/>
        <v>44092</v>
      </c>
      <c r="AH6" s="9">
        <f t="shared" si="0"/>
        <v>43819</v>
      </c>
      <c r="AI6" s="9">
        <f t="shared" si="0"/>
        <v>43545</v>
      </c>
      <c r="AJ6" s="9">
        <f t="shared" si="0"/>
        <v>43271</v>
      </c>
      <c r="AK6" s="9">
        <f t="shared" si="0"/>
        <v>42997</v>
      </c>
      <c r="AL6" s="9">
        <f t="shared" si="0"/>
        <v>42723</v>
      </c>
      <c r="AM6" s="9">
        <f t="shared" si="0"/>
        <v>42449</v>
      </c>
      <c r="AN6" s="9">
        <f t="shared" si="0"/>
        <v>42175</v>
      </c>
      <c r="AO6" s="9">
        <f t="shared" si="0"/>
        <v>41900</v>
      </c>
      <c r="AP6" s="9">
        <f t="shared" si="0"/>
        <v>41626</v>
      </c>
      <c r="AQ6" s="9">
        <f t="shared" si="0"/>
        <v>41351</v>
      </c>
      <c r="AR6" s="9">
        <f t="shared" si="0"/>
        <v>41076</v>
      </c>
      <c r="AS6" s="9">
        <f t="shared" si="0"/>
        <v>40801</v>
      </c>
      <c r="AT6" s="9">
        <f t="shared" si="0"/>
        <v>40526</v>
      </c>
      <c r="AU6" s="9">
        <f t="shared" si="0"/>
        <v>40251</v>
      </c>
      <c r="AV6" s="9">
        <f t="shared" si="0"/>
        <v>39976</v>
      </c>
      <c r="AW6" s="9">
        <f t="shared" si="0"/>
        <v>39701</v>
      </c>
      <c r="AX6" s="9">
        <f t="shared" si="0"/>
        <v>39425</v>
      </c>
      <c r="AY6" s="9">
        <f t="shared" si="0"/>
        <v>39150</v>
      </c>
      <c r="AZ6" s="9">
        <f t="shared" si="0"/>
        <v>38874</v>
      </c>
      <c r="BA6" s="9">
        <f t="shared" si="0"/>
        <v>38598</v>
      </c>
      <c r="BB6" s="9">
        <f t="shared" si="0"/>
        <v>38322</v>
      </c>
      <c r="BC6" s="9">
        <f t="shared" si="0"/>
        <v>38046</v>
      </c>
      <c r="BD6" s="9">
        <f t="shared" si="0"/>
        <v>37770</v>
      </c>
      <c r="BE6" s="9">
        <f t="shared" si="0"/>
        <v>37494</v>
      </c>
      <c r="BF6" s="9">
        <f t="shared" si="0"/>
        <v>37218</v>
      </c>
      <c r="BG6" s="9">
        <f t="shared" si="0"/>
        <v>36941</v>
      </c>
      <c r="BH6" s="9">
        <f t="shared" si="0"/>
        <v>36665</v>
      </c>
      <c r="BI6" s="9">
        <f t="shared" si="0"/>
        <v>36388</v>
      </c>
      <c r="BJ6" s="9">
        <f t="shared" si="0"/>
        <v>36111</v>
      </c>
      <c r="BK6" s="9">
        <f t="shared" si="0"/>
        <v>35834</v>
      </c>
      <c r="BL6" s="9">
        <f t="shared" si="0"/>
        <v>35557</v>
      </c>
      <c r="BM6" s="9">
        <f t="shared" si="0"/>
        <v>35280</v>
      </c>
      <c r="BN6" s="9">
        <f t="shared" si="0"/>
        <v>35003</v>
      </c>
      <c r="BO6" s="9">
        <f t="shared" si="0"/>
        <v>34725</v>
      </c>
      <c r="BP6" s="9">
        <f t="shared" si="0"/>
        <v>34448</v>
      </c>
      <c r="BQ6" s="9">
        <f t="shared" si="0"/>
        <v>34170</v>
      </c>
      <c r="BR6" s="9">
        <f t="shared" si="0"/>
        <v>33892</v>
      </c>
      <c r="BS6" s="9">
        <f t="shared" si="0"/>
        <v>33614</v>
      </c>
      <c r="BT6" s="9">
        <f t="shared" si="0"/>
        <v>33336</v>
      </c>
      <c r="BU6" s="9">
        <f t="shared" ref="J6:BU10" si="5">IF(BU$1&gt;$E6,0,ROUND((IPMT(0.5%/12,BU$1,$E6,-$C6,0,0)),0))</f>
        <v>33058</v>
      </c>
      <c r="BV6" s="9">
        <f t="shared" si="1"/>
        <v>32780</v>
      </c>
      <c r="BW6" s="9">
        <f t="shared" si="1"/>
        <v>32502</v>
      </c>
      <c r="BX6" s="9">
        <f t="shared" si="1"/>
        <v>32223</v>
      </c>
      <c r="BY6" s="9">
        <f t="shared" si="1"/>
        <v>31945</v>
      </c>
      <c r="BZ6" s="9">
        <f t="shared" si="1"/>
        <v>31666</v>
      </c>
      <c r="CA6" s="9">
        <f t="shared" si="1"/>
        <v>31387</v>
      </c>
      <c r="CB6" s="9">
        <f t="shared" si="1"/>
        <v>31108</v>
      </c>
      <c r="CC6" s="9">
        <f t="shared" si="1"/>
        <v>30829</v>
      </c>
      <c r="CD6" s="9">
        <f t="shared" si="1"/>
        <v>30550</v>
      </c>
      <c r="CE6" s="9">
        <f t="shared" si="1"/>
        <v>30271</v>
      </c>
      <c r="CF6" s="9">
        <f t="shared" si="1"/>
        <v>29992</v>
      </c>
      <c r="CG6" s="9">
        <f t="shared" si="1"/>
        <v>29712</v>
      </c>
      <c r="CH6" s="9">
        <f t="shared" si="1"/>
        <v>29432</v>
      </c>
      <c r="CI6" s="9">
        <f t="shared" si="1"/>
        <v>29153</v>
      </c>
      <c r="CJ6" s="9">
        <f t="shared" si="1"/>
        <v>28873</v>
      </c>
      <c r="CK6" s="9">
        <f t="shared" si="1"/>
        <v>28593</v>
      </c>
      <c r="CL6" s="9">
        <f t="shared" si="1"/>
        <v>28313</v>
      </c>
      <c r="CM6" s="9">
        <f t="shared" si="1"/>
        <v>28033</v>
      </c>
      <c r="CN6" s="9">
        <f t="shared" si="1"/>
        <v>27752</v>
      </c>
      <c r="CO6" s="9">
        <f t="shared" si="1"/>
        <v>27472</v>
      </c>
      <c r="CP6" s="9">
        <f t="shared" si="1"/>
        <v>27191</v>
      </c>
      <c r="CQ6" s="9">
        <f t="shared" si="1"/>
        <v>26911</v>
      </c>
      <c r="CR6" s="9">
        <f t="shared" si="1"/>
        <v>26630</v>
      </c>
      <c r="CS6" s="9">
        <f t="shared" si="1"/>
        <v>26349</v>
      </c>
      <c r="CT6" s="9">
        <f t="shared" si="1"/>
        <v>26068</v>
      </c>
      <c r="CU6" s="9">
        <f t="shared" si="1"/>
        <v>25787</v>
      </c>
      <c r="CV6" s="9">
        <f t="shared" si="1"/>
        <v>25506</v>
      </c>
      <c r="CW6" s="9">
        <f t="shared" si="1"/>
        <v>25224</v>
      </c>
      <c r="CX6" s="9">
        <f t="shared" si="1"/>
        <v>24943</v>
      </c>
      <c r="CY6" s="9">
        <f t="shared" si="1"/>
        <v>24661</v>
      </c>
      <c r="CZ6" s="9">
        <f t="shared" si="1"/>
        <v>24380</v>
      </c>
      <c r="DA6" s="9">
        <f t="shared" si="1"/>
        <v>24098</v>
      </c>
      <c r="DB6" s="9">
        <f t="shared" si="1"/>
        <v>23816</v>
      </c>
      <c r="DC6" s="9">
        <f t="shared" si="1"/>
        <v>23534</v>
      </c>
      <c r="DD6" s="9">
        <f t="shared" si="1"/>
        <v>23252</v>
      </c>
      <c r="DE6" s="9">
        <f t="shared" si="1"/>
        <v>22969</v>
      </c>
      <c r="DF6" s="9">
        <f t="shared" si="1"/>
        <v>22687</v>
      </c>
      <c r="DG6" s="9">
        <f t="shared" si="1"/>
        <v>22404</v>
      </c>
      <c r="DH6" s="9">
        <f t="shared" si="1"/>
        <v>22122</v>
      </c>
      <c r="DI6" s="9">
        <f t="shared" si="1"/>
        <v>21839</v>
      </c>
      <c r="DJ6" s="9">
        <f t="shared" si="1"/>
        <v>21556</v>
      </c>
      <c r="DK6" s="9">
        <f t="shared" si="1"/>
        <v>21273</v>
      </c>
      <c r="DL6" s="9">
        <f t="shared" si="1"/>
        <v>20990</v>
      </c>
      <c r="DM6" s="9">
        <f t="shared" si="1"/>
        <v>20707</v>
      </c>
      <c r="DN6" s="9">
        <f t="shared" si="1"/>
        <v>20423</v>
      </c>
      <c r="DO6" s="9">
        <f t="shared" si="1"/>
        <v>20140</v>
      </c>
      <c r="DP6" s="9">
        <f t="shared" si="1"/>
        <v>19856</v>
      </c>
      <c r="DQ6" s="9">
        <f t="shared" si="1"/>
        <v>19572</v>
      </c>
      <c r="DR6" s="9">
        <f t="shared" si="1"/>
        <v>19289</v>
      </c>
      <c r="DS6" s="9">
        <f t="shared" si="1"/>
        <v>19005</v>
      </c>
      <c r="DT6" s="9">
        <f t="shared" si="1"/>
        <v>18721</v>
      </c>
      <c r="DU6" s="9">
        <f t="shared" si="1"/>
        <v>18436</v>
      </c>
      <c r="DV6" s="9">
        <f t="shared" si="1"/>
        <v>18152</v>
      </c>
      <c r="DW6" s="9">
        <f t="shared" si="1"/>
        <v>17868</v>
      </c>
      <c r="DX6" s="9">
        <f t="shared" si="1"/>
        <v>17583</v>
      </c>
      <c r="DY6" s="9">
        <f t="shared" si="1"/>
        <v>17299</v>
      </c>
      <c r="DZ6" s="9">
        <f t="shared" si="1"/>
        <v>17014</v>
      </c>
      <c r="EA6" s="9">
        <f t="shared" si="1"/>
        <v>16729</v>
      </c>
      <c r="EB6" s="9">
        <f t="shared" si="1"/>
        <v>16444</v>
      </c>
      <c r="EC6" s="9">
        <f t="shared" si="1"/>
        <v>16159</v>
      </c>
      <c r="ED6" s="9">
        <f t="shared" si="1"/>
        <v>15873</v>
      </c>
      <c r="EE6" s="9">
        <f t="shared" si="1"/>
        <v>15588</v>
      </c>
      <c r="EF6" s="9">
        <f t="shared" si="1"/>
        <v>15303</v>
      </c>
      <c r="EG6" s="9">
        <f t="shared" ref="BV6:EG10" si="6">IF(EG$1&gt;$E6,0,ROUND((IPMT(0.5%/12,EG$1,$E6,-$C6,0,0)),0))</f>
        <v>15017</v>
      </c>
      <c r="EH6" s="9">
        <f t="shared" si="2"/>
        <v>14731</v>
      </c>
      <c r="EI6" s="9">
        <f t="shared" si="2"/>
        <v>14445</v>
      </c>
      <c r="EJ6" s="9">
        <f t="shared" si="2"/>
        <v>14159</v>
      </c>
      <c r="EK6" s="9">
        <f t="shared" si="2"/>
        <v>13873</v>
      </c>
      <c r="EL6" s="9">
        <f t="shared" si="2"/>
        <v>13587</v>
      </c>
      <c r="EM6" s="9">
        <f t="shared" si="2"/>
        <v>13301</v>
      </c>
      <c r="EN6" s="9">
        <f t="shared" si="2"/>
        <v>13014</v>
      </c>
      <c r="EO6" s="9">
        <f t="shared" si="2"/>
        <v>12728</v>
      </c>
      <c r="EP6" s="9">
        <f t="shared" si="2"/>
        <v>12441</v>
      </c>
      <c r="EQ6" s="9">
        <f t="shared" si="2"/>
        <v>12154</v>
      </c>
      <c r="ER6" s="9">
        <f t="shared" si="2"/>
        <v>11867</v>
      </c>
      <c r="ES6" s="9">
        <f t="shared" si="2"/>
        <v>11580</v>
      </c>
      <c r="ET6" s="9">
        <f t="shared" si="2"/>
        <v>11293</v>
      </c>
      <c r="EU6" s="9">
        <f t="shared" si="2"/>
        <v>11006</v>
      </c>
      <c r="EV6" s="9">
        <f t="shared" si="2"/>
        <v>10718</v>
      </c>
      <c r="EW6" s="9">
        <f t="shared" si="2"/>
        <v>10431</v>
      </c>
      <c r="EX6" s="9">
        <f t="shared" si="2"/>
        <v>10143</v>
      </c>
      <c r="EY6" s="9">
        <f t="shared" si="2"/>
        <v>9856</v>
      </c>
      <c r="EZ6" s="9">
        <f t="shared" si="2"/>
        <v>9568</v>
      </c>
      <c r="FA6" s="9">
        <f t="shared" si="2"/>
        <v>9280</v>
      </c>
      <c r="FB6" s="9">
        <f t="shared" si="2"/>
        <v>8992</v>
      </c>
      <c r="FC6" s="9">
        <f t="shared" si="2"/>
        <v>8703</v>
      </c>
      <c r="FD6" s="9">
        <f t="shared" si="2"/>
        <v>8415</v>
      </c>
      <c r="FE6" s="9">
        <f t="shared" si="2"/>
        <v>8126</v>
      </c>
      <c r="FF6" s="9">
        <f t="shared" si="2"/>
        <v>7838</v>
      </c>
      <c r="FG6" s="9">
        <f t="shared" si="2"/>
        <v>7549</v>
      </c>
      <c r="FH6" s="9">
        <f t="shared" si="2"/>
        <v>7260</v>
      </c>
      <c r="FI6" s="9">
        <f t="shared" si="2"/>
        <v>6971</v>
      </c>
      <c r="FJ6" s="9">
        <f t="shared" si="2"/>
        <v>6682</v>
      </c>
      <c r="FK6" s="9">
        <f t="shared" si="2"/>
        <v>6393</v>
      </c>
      <c r="FL6" s="9">
        <f t="shared" si="2"/>
        <v>6104</v>
      </c>
      <c r="FM6" s="9">
        <f t="shared" si="2"/>
        <v>5814</v>
      </c>
      <c r="FN6" s="9">
        <f t="shared" si="2"/>
        <v>5525</v>
      </c>
      <c r="FO6" s="9">
        <f t="shared" si="2"/>
        <v>5235</v>
      </c>
      <c r="FP6" s="9">
        <f t="shared" si="2"/>
        <v>4945</v>
      </c>
      <c r="FQ6" s="9">
        <f t="shared" si="2"/>
        <v>4655</v>
      </c>
      <c r="FR6" s="9">
        <f t="shared" si="2"/>
        <v>4365</v>
      </c>
      <c r="FS6" s="9">
        <f t="shared" si="2"/>
        <v>4075</v>
      </c>
      <c r="FT6" s="9">
        <f t="shared" si="2"/>
        <v>3785</v>
      </c>
      <c r="FU6" s="9">
        <f t="shared" si="2"/>
        <v>3494</v>
      </c>
      <c r="FV6" s="9">
        <f t="shared" si="2"/>
        <v>3204</v>
      </c>
      <c r="FW6" s="9">
        <f t="shared" si="2"/>
        <v>2913</v>
      </c>
      <c r="FX6" s="9">
        <f t="shared" si="2"/>
        <v>2622</v>
      </c>
      <c r="FY6" s="9">
        <f t="shared" si="2"/>
        <v>2332</v>
      </c>
      <c r="FZ6" s="9">
        <f t="shared" si="2"/>
        <v>2041</v>
      </c>
      <c r="GA6" s="9">
        <f t="shared" si="2"/>
        <v>1749</v>
      </c>
      <c r="GB6" s="9">
        <f t="shared" si="2"/>
        <v>1458</v>
      </c>
      <c r="GC6" s="9">
        <f t="shared" si="2"/>
        <v>1167</v>
      </c>
      <c r="GD6" s="9">
        <f t="shared" si="2"/>
        <v>875</v>
      </c>
      <c r="GE6" s="9">
        <f t="shared" si="2"/>
        <v>584</v>
      </c>
      <c r="GF6" s="9">
        <f t="shared" si="2"/>
        <v>292</v>
      </c>
      <c r="GG6" s="9">
        <f t="shared" si="2"/>
        <v>0</v>
      </c>
      <c r="GH6" s="9">
        <f t="shared" si="2"/>
        <v>0</v>
      </c>
      <c r="GI6" s="9">
        <f t="shared" si="2"/>
        <v>0</v>
      </c>
      <c r="GJ6" s="9">
        <f t="shared" si="2"/>
        <v>0</v>
      </c>
      <c r="GK6" s="9">
        <f t="shared" si="2"/>
        <v>0</v>
      </c>
      <c r="GL6" s="9">
        <f t="shared" si="2"/>
        <v>0</v>
      </c>
      <c r="GM6" s="9">
        <f t="shared" si="2"/>
        <v>0</v>
      </c>
      <c r="GN6" s="9">
        <f t="shared" si="2"/>
        <v>0</v>
      </c>
      <c r="GO6" s="9">
        <f t="shared" si="2"/>
        <v>0</v>
      </c>
      <c r="GP6" s="9">
        <f t="shared" si="2"/>
        <v>0</v>
      </c>
      <c r="GQ6" s="9">
        <f t="shared" si="2"/>
        <v>0</v>
      </c>
      <c r="GR6" s="9">
        <f t="shared" si="2"/>
        <v>0</v>
      </c>
      <c r="GS6" s="9">
        <f t="shared" ref="EH6:GS10" si="7">IF(GS$1&gt;$E6,0,ROUND((IPMT(0.5%/12,GS$1,$E6,-$C6,0,0)),0))</f>
        <v>0</v>
      </c>
      <c r="GT6" s="9">
        <f t="shared" si="3"/>
        <v>0</v>
      </c>
      <c r="GU6" s="9">
        <f t="shared" si="3"/>
        <v>0</v>
      </c>
      <c r="GV6" s="9">
        <f t="shared" si="3"/>
        <v>0</v>
      </c>
      <c r="GW6" s="9">
        <f t="shared" si="3"/>
        <v>0</v>
      </c>
      <c r="GX6" s="9">
        <f t="shared" si="3"/>
        <v>0</v>
      </c>
      <c r="GY6" s="9">
        <f t="shared" si="3"/>
        <v>0</v>
      </c>
      <c r="GZ6" s="9">
        <f t="shared" si="3"/>
        <v>0</v>
      </c>
      <c r="HA6" s="9">
        <f t="shared" si="3"/>
        <v>0</v>
      </c>
      <c r="HB6" s="9">
        <f t="shared" si="3"/>
        <v>0</v>
      </c>
      <c r="HC6" s="9">
        <f t="shared" si="3"/>
        <v>0</v>
      </c>
      <c r="HD6" s="9">
        <f t="shared" si="3"/>
        <v>0</v>
      </c>
      <c r="HE6" s="9">
        <f t="shared" si="3"/>
        <v>0</v>
      </c>
      <c r="HF6" s="9">
        <f t="shared" si="3"/>
        <v>0</v>
      </c>
      <c r="HG6" s="9">
        <f t="shared" si="3"/>
        <v>0</v>
      </c>
      <c r="HH6" s="9">
        <f t="shared" si="3"/>
        <v>0</v>
      </c>
      <c r="HI6" s="9">
        <f t="shared" si="3"/>
        <v>0</v>
      </c>
      <c r="HJ6" s="9">
        <f t="shared" si="3"/>
        <v>0</v>
      </c>
      <c r="HK6" s="9">
        <f t="shared" si="3"/>
        <v>0</v>
      </c>
      <c r="HL6" s="9">
        <f t="shared" si="3"/>
        <v>0</v>
      </c>
      <c r="HM6" s="9">
        <f t="shared" si="3"/>
        <v>0</v>
      </c>
      <c r="HN6" s="9">
        <f t="shared" si="3"/>
        <v>0</v>
      </c>
      <c r="HO6" s="9">
        <f t="shared" si="3"/>
        <v>0</v>
      </c>
      <c r="HP6" s="9">
        <f t="shared" si="3"/>
        <v>0</v>
      </c>
      <c r="HQ6" s="9">
        <f t="shared" si="3"/>
        <v>0</v>
      </c>
      <c r="HR6" s="9">
        <f t="shared" si="3"/>
        <v>0</v>
      </c>
      <c r="HS6" s="9">
        <f t="shared" si="3"/>
        <v>0</v>
      </c>
      <c r="HT6" s="9">
        <f t="shared" si="3"/>
        <v>0</v>
      </c>
      <c r="HU6" s="9">
        <f t="shared" si="3"/>
        <v>0</v>
      </c>
      <c r="HV6" s="9">
        <f t="shared" si="3"/>
        <v>0</v>
      </c>
      <c r="HW6" s="9">
        <f t="shared" si="3"/>
        <v>0</v>
      </c>
      <c r="HX6" s="9">
        <f t="shared" si="3"/>
        <v>0</v>
      </c>
      <c r="HY6" s="9">
        <f t="shared" si="3"/>
        <v>0</v>
      </c>
      <c r="HZ6" s="9">
        <f t="shared" si="3"/>
        <v>0</v>
      </c>
      <c r="IA6" s="9">
        <f t="shared" si="3"/>
        <v>0</v>
      </c>
      <c r="IB6" s="9">
        <f t="shared" si="3"/>
        <v>0</v>
      </c>
      <c r="IC6" s="9">
        <f t="shared" si="3"/>
        <v>0</v>
      </c>
      <c r="ID6" s="9">
        <f t="shared" si="3"/>
        <v>0</v>
      </c>
      <c r="IE6" s="9">
        <f t="shared" si="3"/>
        <v>0</v>
      </c>
      <c r="IF6" s="9">
        <f t="shared" si="3"/>
        <v>0</v>
      </c>
      <c r="IG6" s="9">
        <f t="shared" si="3"/>
        <v>0</v>
      </c>
      <c r="IH6" s="9">
        <f t="shared" si="3"/>
        <v>0</v>
      </c>
      <c r="II6" s="9">
        <f t="shared" si="3"/>
        <v>0</v>
      </c>
      <c r="IJ6" s="9">
        <f t="shared" si="3"/>
        <v>0</v>
      </c>
      <c r="IK6" s="9">
        <f t="shared" si="3"/>
        <v>0</v>
      </c>
      <c r="IL6" s="9">
        <f t="shared" si="3"/>
        <v>0</v>
      </c>
      <c r="IM6" s="9">
        <f t="shared" si="3"/>
        <v>0</v>
      </c>
      <c r="IN6" s="9">
        <f t="shared" si="3"/>
        <v>0</v>
      </c>
    </row>
    <row r="7" spans="1:248">
      <c r="A7" s="12">
        <v>5.0000000000000001E-3</v>
      </c>
      <c r="B7" s="32" t="s">
        <v>24</v>
      </c>
      <c r="C7" s="35">
        <v>121500000</v>
      </c>
      <c r="D7" s="10">
        <v>0.05</v>
      </c>
      <c r="E7" s="37">
        <v>180</v>
      </c>
      <c r="F7" s="35">
        <v>960814</v>
      </c>
      <c r="G7" s="35">
        <v>109350000</v>
      </c>
      <c r="H7" s="38" t="s">
        <v>31</v>
      </c>
      <c r="I7" s="9">
        <f t="shared" si="4"/>
        <v>50625</v>
      </c>
      <c r="J7" s="9">
        <f t="shared" si="5"/>
        <v>50354</v>
      </c>
      <c r="K7" s="9">
        <f t="shared" si="5"/>
        <v>50083</v>
      </c>
      <c r="L7" s="9">
        <f t="shared" si="5"/>
        <v>49812</v>
      </c>
      <c r="M7" s="9">
        <f t="shared" si="5"/>
        <v>49541</v>
      </c>
      <c r="N7" s="9">
        <f t="shared" si="5"/>
        <v>49269</v>
      </c>
      <c r="O7" s="9">
        <f t="shared" si="5"/>
        <v>48998</v>
      </c>
      <c r="P7" s="9">
        <f t="shared" si="5"/>
        <v>48726</v>
      </c>
      <c r="Q7" s="9">
        <f t="shared" si="5"/>
        <v>48455</v>
      </c>
      <c r="R7" s="9">
        <f t="shared" si="5"/>
        <v>48183</v>
      </c>
      <c r="S7" s="9">
        <f t="shared" si="5"/>
        <v>47911</v>
      </c>
      <c r="T7" s="9">
        <f t="shared" si="5"/>
        <v>47639</v>
      </c>
      <c r="U7" s="9">
        <f t="shared" si="5"/>
        <v>47367</v>
      </c>
      <c r="V7" s="9">
        <f t="shared" si="5"/>
        <v>47095</v>
      </c>
      <c r="W7" s="9">
        <f t="shared" si="5"/>
        <v>46822</v>
      </c>
      <c r="X7" s="9">
        <f t="shared" si="5"/>
        <v>46550</v>
      </c>
      <c r="Y7" s="9">
        <f t="shared" si="5"/>
        <v>46277</v>
      </c>
      <c r="Z7" s="9">
        <f t="shared" si="5"/>
        <v>46004</v>
      </c>
      <c r="AA7" s="9">
        <f t="shared" si="5"/>
        <v>45732</v>
      </c>
      <c r="AB7" s="9">
        <f t="shared" si="5"/>
        <v>45459</v>
      </c>
      <c r="AC7" s="9">
        <f t="shared" si="5"/>
        <v>45186</v>
      </c>
      <c r="AD7" s="9">
        <f t="shared" si="5"/>
        <v>44912</v>
      </c>
      <c r="AE7" s="9">
        <f t="shared" si="5"/>
        <v>44639</v>
      </c>
      <c r="AF7" s="9">
        <f t="shared" si="5"/>
        <v>44366</v>
      </c>
      <c r="AG7" s="9">
        <f t="shared" si="5"/>
        <v>44092</v>
      </c>
      <c r="AH7" s="9">
        <f t="shared" si="5"/>
        <v>43819</v>
      </c>
      <c r="AI7" s="9">
        <f t="shared" si="5"/>
        <v>43545</v>
      </c>
      <c r="AJ7" s="9">
        <f t="shared" si="5"/>
        <v>43271</v>
      </c>
      <c r="AK7" s="9">
        <f t="shared" si="5"/>
        <v>42997</v>
      </c>
      <c r="AL7" s="9">
        <f t="shared" si="5"/>
        <v>42723</v>
      </c>
      <c r="AM7" s="9">
        <f t="shared" si="5"/>
        <v>42449</v>
      </c>
      <c r="AN7" s="9">
        <f t="shared" si="5"/>
        <v>42175</v>
      </c>
      <c r="AO7" s="9">
        <f t="shared" si="5"/>
        <v>41900</v>
      </c>
      <c r="AP7" s="9">
        <f t="shared" si="5"/>
        <v>41626</v>
      </c>
      <c r="AQ7" s="9">
        <f t="shared" si="5"/>
        <v>41351</v>
      </c>
      <c r="AR7" s="9">
        <f t="shared" si="5"/>
        <v>41076</v>
      </c>
      <c r="AS7" s="9">
        <f t="shared" si="5"/>
        <v>40801</v>
      </c>
      <c r="AT7" s="9">
        <f t="shared" si="5"/>
        <v>40526</v>
      </c>
      <c r="AU7" s="9">
        <f t="shared" si="5"/>
        <v>40251</v>
      </c>
      <c r="AV7" s="9">
        <f t="shared" si="5"/>
        <v>39976</v>
      </c>
      <c r="AW7" s="9">
        <f t="shared" si="5"/>
        <v>39701</v>
      </c>
      <c r="AX7" s="9">
        <f t="shared" si="5"/>
        <v>39425</v>
      </c>
      <c r="AY7" s="9">
        <f t="shared" si="5"/>
        <v>39150</v>
      </c>
      <c r="AZ7" s="9">
        <f t="shared" si="5"/>
        <v>38874</v>
      </c>
      <c r="BA7" s="9">
        <f t="shared" si="5"/>
        <v>38598</v>
      </c>
      <c r="BB7" s="9">
        <f t="shared" si="5"/>
        <v>38322</v>
      </c>
      <c r="BC7" s="9">
        <f t="shared" si="5"/>
        <v>38046</v>
      </c>
      <c r="BD7" s="9">
        <f t="shared" si="5"/>
        <v>37770</v>
      </c>
      <c r="BE7" s="9">
        <f t="shared" si="5"/>
        <v>37494</v>
      </c>
      <c r="BF7" s="9">
        <f t="shared" si="5"/>
        <v>37218</v>
      </c>
      <c r="BG7" s="9">
        <f t="shared" si="5"/>
        <v>36941</v>
      </c>
      <c r="BH7" s="9">
        <f t="shared" si="5"/>
        <v>36665</v>
      </c>
      <c r="BI7" s="9">
        <f t="shared" si="5"/>
        <v>36388</v>
      </c>
      <c r="BJ7" s="9">
        <f t="shared" si="5"/>
        <v>36111</v>
      </c>
      <c r="BK7" s="9">
        <f t="shared" si="5"/>
        <v>35834</v>
      </c>
      <c r="BL7" s="9">
        <f t="shared" si="5"/>
        <v>35557</v>
      </c>
      <c r="BM7" s="9">
        <f t="shared" si="5"/>
        <v>35280</v>
      </c>
      <c r="BN7" s="9">
        <f t="shared" si="5"/>
        <v>35003</v>
      </c>
      <c r="BO7" s="9">
        <f t="shared" si="5"/>
        <v>34725</v>
      </c>
      <c r="BP7" s="9">
        <f t="shared" si="5"/>
        <v>34448</v>
      </c>
      <c r="BQ7" s="9">
        <f t="shared" si="5"/>
        <v>34170</v>
      </c>
      <c r="BR7" s="9">
        <f t="shared" si="5"/>
        <v>33892</v>
      </c>
      <c r="BS7" s="9">
        <f t="shared" si="5"/>
        <v>33614</v>
      </c>
      <c r="BT7" s="9">
        <f t="shared" si="5"/>
        <v>33336</v>
      </c>
      <c r="BU7" s="9">
        <f t="shared" si="5"/>
        <v>33058</v>
      </c>
      <c r="BV7" s="9">
        <f t="shared" si="6"/>
        <v>32780</v>
      </c>
      <c r="BW7" s="9">
        <f t="shared" si="6"/>
        <v>32502</v>
      </c>
      <c r="BX7" s="9">
        <f t="shared" si="6"/>
        <v>32223</v>
      </c>
      <c r="BY7" s="9">
        <f t="shared" si="6"/>
        <v>31945</v>
      </c>
      <c r="BZ7" s="9">
        <f t="shared" si="6"/>
        <v>31666</v>
      </c>
      <c r="CA7" s="9">
        <f t="shared" si="6"/>
        <v>31387</v>
      </c>
      <c r="CB7" s="9">
        <f t="shared" si="6"/>
        <v>31108</v>
      </c>
      <c r="CC7" s="9">
        <f t="shared" si="6"/>
        <v>30829</v>
      </c>
      <c r="CD7" s="9">
        <f t="shared" si="6"/>
        <v>30550</v>
      </c>
      <c r="CE7" s="9">
        <f t="shared" si="6"/>
        <v>30271</v>
      </c>
      <c r="CF7" s="9">
        <f t="shared" si="6"/>
        <v>29992</v>
      </c>
      <c r="CG7" s="9">
        <f t="shared" si="6"/>
        <v>29712</v>
      </c>
      <c r="CH7" s="9">
        <f t="shared" si="6"/>
        <v>29432</v>
      </c>
      <c r="CI7" s="9">
        <f t="shared" si="6"/>
        <v>29153</v>
      </c>
      <c r="CJ7" s="9">
        <f t="shared" si="6"/>
        <v>28873</v>
      </c>
      <c r="CK7" s="9">
        <f t="shared" si="6"/>
        <v>28593</v>
      </c>
      <c r="CL7" s="9">
        <f t="shared" si="6"/>
        <v>28313</v>
      </c>
      <c r="CM7" s="9">
        <f t="shared" si="6"/>
        <v>28033</v>
      </c>
      <c r="CN7" s="9">
        <f t="shared" si="6"/>
        <v>27752</v>
      </c>
      <c r="CO7" s="9">
        <f t="shared" si="6"/>
        <v>27472</v>
      </c>
      <c r="CP7" s="9">
        <f t="shared" si="6"/>
        <v>27191</v>
      </c>
      <c r="CQ7" s="9">
        <f t="shared" si="6"/>
        <v>26911</v>
      </c>
      <c r="CR7" s="9">
        <f t="shared" si="6"/>
        <v>26630</v>
      </c>
      <c r="CS7" s="9">
        <f t="shared" si="6"/>
        <v>26349</v>
      </c>
      <c r="CT7" s="9">
        <f t="shared" si="6"/>
        <v>26068</v>
      </c>
      <c r="CU7" s="9">
        <f t="shared" si="6"/>
        <v>25787</v>
      </c>
      <c r="CV7" s="9">
        <f t="shared" si="6"/>
        <v>25506</v>
      </c>
      <c r="CW7" s="9">
        <f t="shared" si="6"/>
        <v>25224</v>
      </c>
      <c r="CX7" s="9">
        <f t="shared" si="6"/>
        <v>24943</v>
      </c>
      <c r="CY7" s="9">
        <f t="shared" si="6"/>
        <v>24661</v>
      </c>
      <c r="CZ7" s="9">
        <f t="shared" si="6"/>
        <v>24380</v>
      </c>
      <c r="DA7" s="9">
        <f t="shared" si="6"/>
        <v>24098</v>
      </c>
      <c r="DB7" s="9">
        <f t="shared" si="6"/>
        <v>23816</v>
      </c>
      <c r="DC7" s="9">
        <f t="shared" si="6"/>
        <v>23534</v>
      </c>
      <c r="DD7" s="9">
        <f t="shared" si="6"/>
        <v>23252</v>
      </c>
      <c r="DE7" s="9">
        <f t="shared" si="6"/>
        <v>22969</v>
      </c>
      <c r="DF7" s="9">
        <f t="shared" si="6"/>
        <v>22687</v>
      </c>
      <c r="DG7" s="9">
        <f t="shared" si="6"/>
        <v>22404</v>
      </c>
      <c r="DH7" s="9">
        <f t="shared" si="6"/>
        <v>22122</v>
      </c>
      <c r="DI7" s="9">
        <f t="shared" si="6"/>
        <v>21839</v>
      </c>
      <c r="DJ7" s="9">
        <f t="shared" si="6"/>
        <v>21556</v>
      </c>
      <c r="DK7" s="9">
        <f t="shared" si="6"/>
        <v>21273</v>
      </c>
      <c r="DL7" s="9">
        <f t="shared" si="6"/>
        <v>20990</v>
      </c>
      <c r="DM7" s="9">
        <f t="shared" si="6"/>
        <v>20707</v>
      </c>
      <c r="DN7" s="9">
        <f t="shared" si="6"/>
        <v>20423</v>
      </c>
      <c r="DO7" s="9">
        <f t="shared" si="6"/>
        <v>20140</v>
      </c>
      <c r="DP7" s="9">
        <f t="shared" si="6"/>
        <v>19856</v>
      </c>
      <c r="DQ7" s="9">
        <f t="shared" si="6"/>
        <v>19572</v>
      </c>
      <c r="DR7" s="9">
        <f t="shared" si="6"/>
        <v>19289</v>
      </c>
      <c r="DS7" s="9">
        <f t="shared" si="6"/>
        <v>19005</v>
      </c>
      <c r="DT7" s="9">
        <f t="shared" si="6"/>
        <v>18721</v>
      </c>
      <c r="DU7" s="9">
        <f t="shared" si="6"/>
        <v>18436</v>
      </c>
      <c r="DV7" s="9">
        <f t="shared" si="6"/>
        <v>18152</v>
      </c>
      <c r="DW7" s="9">
        <f t="shared" si="6"/>
        <v>17868</v>
      </c>
      <c r="DX7" s="9">
        <f t="shared" si="6"/>
        <v>17583</v>
      </c>
      <c r="DY7" s="9">
        <f t="shared" si="6"/>
        <v>17299</v>
      </c>
      <c r="DZ7" s="9">
        <f t="shared" si="6"/>
        <v>17014</v>
      </c>
      <c r="EA7" s="9">
        <f t="shared" si="6"/>
        <v>16729</v>
      </c>
      <c r="EB7" s="9">
        <f t="shared" si="6"/>
        <v>16444</v>
      </c>
      <c r="EC7" s="9">
        <f t="shared" si="6"/>
        <v>16159</v>
      </c>
      <c r="ED7" s="9">
        <f t="shared" si="6"/>
        <v>15873</v>
      </c>
      <c r="EE7" s="9">
        <f t="shared" si="6"/>
        <v>15588</v>
      </c>
      <c r="EF7" s="9">
        <f t="shared" si="6"/>
        <v>15303</v>
      </c>
      <c r="EG7" s="9">
        <f t="shared" si="6"/>
        <v>15017</v>
      </c>
      <c r="EH7" s="9">
        <f t="shared" si="7"/>
        <v>14731</v>
      </c>
      <c r="EI7" s="9">
        <f t="shared" si="7"/>
        <v>14445</v>
      </c>
      <c r="EJ7" s="9">
        <f t="shared" si="7"/>
        <v>14159</v>
      </c>
      <c r="EK7" s="9">
        <f t="shared" si="7"/>
        <v>13873</v>
      </c>
      <c r="EL7" s="9">
        <f t="shared" si="7"/>
        <v>13587</v>
      </c>
      <c r="EM7" s="9">
        <f t="shared" si="7"/>
        <v>13301</v>
      </c>
      <c r="EN7" s="9">
        <f t="shared" si="7"/>
        <v>13014</v>
      </c>
      <c r="EO7" s="9">
        <f t="shared" si="7"/>
        <v>12728</v>
      </c>
      <c r="EP7" s="9">
        <f t="shared" si="7"/>
        <v>12441</v>
      </c>
      <c r="EQ7" s="9">
        <f t="shared" si="7"/>
        <v>12154</v>
      </c>
      <c r="ER7" s="9">
        <f t="shared" si="7"/>
        <v>11867</v>
      </c>
      <c r="ES7" s="9">
        <f t="shared" si="7"/>
        <v>11580</v>
      </c>
      <c r="ET7" s="9">
        <f t="shared" si="7"/>
        <v>11293</v>
      </c>
      <c r="EU7" s="9">
        <f t="shared" si="7"/>
        <v>11006</v>
      </c>
      <c r="EV7" s="9">
        <f t="shared" si="7"/>
        <v>10718</v>
      </c>
      <c r="EW7" s="9">
        <f t="shared" si="7"/>
        <v>10431</v>
      </c>
      <c r="EX7" s="9">
        <f t="shared" si="7"/>
        <v>10143</v>
      </c>
      <c r="EY7" s="9">
        <f t="shared" si="7"/>
        <v>9856</v>
      </c>
      <c r="EZ7" s="9">
        <f t="shared" si="7"/>
        <v>9568</v>
      </c>
      <c r="FA7" s="9">
        <f t="shared" si="7"/>
        <v>9280</v>
      </c>
      <c r="FB7" s="9">
        <f t="shared" si="7"/>
        <v>8992</v>
      </c>
      <c r="FC7" s="9">
        <f t="shared" si="7"/>
        <v>8703</v>
      </c>
      <c r="FD7" s="9">
        <f t="shared" si="7"/>
        <v>8415</v>
      </c>
      <c r="FE7" s="9">
        <f t="shared" si="7"/>
        <v>8126</v>
      </c>
      <c r="FF7" s="9">
        <f t="shared" si="7"/>
        <v>7838</v>
      </c>
      <c r="FG7" s="9">
        <f t="shared" si="7"/>
        <v>7549</v>
      </c>
      <c r="FH7" s="9">
        <f t="shared" si="7"/>
        <v>7260</v>
      </c>
      <c r="FI7" s="9">
        <f t="shared" si="7"/>
        <v>6971</v>
      </c>
      <c r="FJ7" s="9">
        <f t="shared" si="7"/>
        <v>6682</v>
      </c>
      <c r="FK7" s="9">
        <f t="shared" si="7"/>
        <v>6393</v>
      </c>
      <c r="FL7" s="9">
        <f t="shared" si="7"/>
        <v>6104</v>
      </c>
      <c r="FM7" s="9">
        <f t="shared" si="7"/>
        <v>5814</v>
      </c>
      <c r="FN7" s="9">
        <f t="shared" si="7"/>
        <v>5525</v>
      </c>
      <c r="FO7" s="9">
        <f t="shared" si="7"/>
        <v>5235</v>
      </c>
      <c r="FP7" s="9">
        <f t="shared" si="7"/>
        <v>4945</v>
      </c>
      <c r="FQ7" s="9">
        <f t="shared" si="7"/>
        <v>4655</v>
      </c>
      <c r="FR7" s="9">
        <f t="shared" si="7"/>
        <v>4365</v>
      </c>
      <c r="FS7" s="9">
        <f t="shared" si="7"/>
        <v>4075</v>
      </c>
      <c r="FT7" s="9">
        <f t="shared" si="7"/>
        <v>3785</v>
      </c>
      <c r="FU7" s="9">
        <f t="shared" si="7"/>
        <v>3494</v>
      </c>
      <c r="FV7" s="9">
        <f t="shared" si="7"/>
        <v>3204</v>
      </c>
      <c r="FW7" s="9">
        <f t="shared" si="7"/>
        <v>2913</v>
      </c>
      <c r="FX7" s="9">
        <f t="shared" si="7"/>
        <v>2622</v>
      </c>
      <c r="FY7" s="9">
        <f t="shared" si="7"/>
        <v>2332</v>
      </c>
      <c r="FZ7" s="9">
        <f t="shared" si="7"/>
        <v>2041</v>
      </c>
      <c r="GA7" s="9">
        <f t="shared" si="7"/>
        <v>1749</v>
      </c>
      <c r="GB7" s="9">
        <f t="shared" si="7"/>
        <v>1458</v>
      </c>
      <c r="GC7" s="9">
        <f t="shared" si="7"/>
        <v>1167</v>
      </c>
      <c r="GD7" s="9">
        <f t="shared" si="7"/>
        <v>875</v>
      </c>
      <c r="GE7" s="9">
        <f t="shared" si="7"/>
        <v>584</v>
      </c>
      <c r="GF7" s="9">
        <f t="shared" si="7"/>
        <v>292</v>
      </c>
      <c r="GG7" s="9">
        <f t="shared" si="7"/>
        <v>0</v>
      </c>
      <c r="GH7" s="9">
        <f t="shared" si="7"/>
        <v>0</v>
      </c>
      <c r="GI7" s="9">
        <f t="shared" si="7"/>
        <v>0</v>
      </c>
      <c r="GJ7" s="9">
        <f t="shared" si="7"/>
        <v>0</v>
      </c>
      <c r="GK7" s="9">
        <f t="shared" si="7"/>
        <v>0</v>
      </c>
      <c r="GL7" s="9">
        <f t="shared" si="7"/>
        <v>0</v>
      </c>
      <c r="GM7" s="9">
        <f t="shared" si="7"/>
        <v>0</v>
      </c>
      <c r="GN7" s="9">
        <f t="shared" si="7"/>
        <v>0</v>
      </c>
      <c r="GO7" s="9">
        <f t="shared" si="7"/>
        <v>0</v>
      </c>
      <c r="GP7" s="9">
        <f t="shared" si="7"/>
        <v>0</v>
      </c>
      <c r="GQ7" s="9">
        <f t="shared" si="7"/>
        <v>0</v>
      </c>
      <c r="GR7" s="9">
        <f t="shared" si="7"/>
        <v>0</v>
      </c>
      <c r="GS7" s="9">
        <f t="shared" si="7"/>
        <v>0</v>
      </c>
      <c r="GT7" s="9">
        <f t="shared" si="3"/>
        <v>0</v>
      </c>
      <c r="GU7" s="9">
        <f t="shared" si="3"/>
        <v>0</v>
      </c>
      <c r="GV7" s="9">
        <f t="shared" si="3"/>
        <v>0</v>
      </c>
      <c r="GW7" s="9">
        <f t="shared" si="3"/>
        <v>0</v>
      </c>
      <c r="GX7" s="9">
        <f t="shared" si="3"/>
        <v>0</v>
      </c>
      <c r="GY7" s="9">
        <f t="shared" si="3"/>
        <v>0</v>
      </c>
      <c r="GZ7" s="9">
        <f t="shared" si="3"/>
        <v>0</v>
      </c>
      <c r="HA7" s="9">
        <f t="shared" si="3"/>
        <v>0</v>
      </c>
      <c r="HB7" s="9">
        <f t="shared" si="3"/>
        <v>0</v>
      </c>
      <c r="HC7" s="9">
        <f t="shared" si="3"/>
        <v>0</v>
      </c>
      <c r="HD7" s="9">
        <f t="shared" si="3"/>
        <v>0</v>
      </c>
      <c r="HE7" s="9">
        <f t="shared" si="3"/>
        <v>0</v>
      </c>
      <c r="HF7" s="9">
        <f t="shared" si="3"/>
        <v>0</v>
      </c>
      <c r="HG7" s="9">
        <f t="shared" si="3"/>
        <v>0</v>
      </c>
      <c r="HH7" s="9">
        <f t="shared" si="3"/>
        <v>0</v>
      </c>
      <c r="HI7" s="9">
        <f t="shared" si="3"/>
        <v>0</v>
      </c>
      <c r="HJ7" s="9">
        <f t="shared" si="3"/>
        <v>0</v>
      </c>
      <c r="HK7" s="9">
        <f t="shared" si="3"/>
        <v>0</v>
      </c>
      <c r="HL7" s="9">
        <f t="shared" si="3"/>
        <v>0</v>
      </c>
      <c r="HM7" s="9">
        <f t="shared" si="3"/>
        <v>0</v>
      </c>
      <c r="HN7" s="9">
        <f t="shared" si="3"/>
        <v>0</v>
      </c>
      <c r="HO7" s="9">
        <f t="shared" si="3"/>
        <v>0</v>
      </c>
      <c r="HP7" s="9">
        <f t="shared" si="3"/>
        <v>0</v>
      </c>
      <c r="HQ7" s="9">
        <f t="shared" si="3"/>
        <v>0</v>
      </c>
      <c r="HR7" s="9">
        <f t="shared" si="3"/>
        <v>0</v>
      </c>
      <c r="HS7" s="9">
        <f t="shared" si="3"/>
        <v>0</v>
      </c>
      <c r="HT7" s="9">
        <f t="shared" si="3"/>
        <v>0</v>
      </c>
      <c r="HU7" s="9">
        <f t="shared" si="3"/>
        <v>0</v>
      </c>
      <c r="HV7" s="9">
        <f t="shared" si="3"/>
        <v>0</v>
      </c>
      <c r="HW7" s="9">
        <f t="shared" si="3"/>
        <v>0</v>
      </c>
      <c r="HX7" s="9">
        <f t="shared" si="3"/>
        <v>0</v>
      </c>
      <c r="HY7" s="9">
        <f t="shared" si="3"/>
        <v>0</v>
      </c>
      <c r="HZ7" s="9">
        <f t="shared" si="3"/>
        <v>0</v>
      </c>
      <c r="IA7" s="9">
        <f t="shared" si="3"/>
        <v>0</v>
      </c>
      <c r="IB7" s="9">
        <f t="shared" si="3"/>
        <v>0</v>
      </c>
      <c r="IC7" s="9">
        <f t="shared" si="3"/>
        <v>0</v>
      </c>
      <c r="ID7" s="9">
        <f t="shared" si="3"/>
        <v>0</v>
      </c>
      <c r="IE7" s="9">
        <f t="shared" si="3"/>
        <v>0</v>
      </c>
      <c r="IF7" s="9">
        <f t="shared" si="3"/>
        <v>0</v>
      </c>
      <c r="IG7" s="9">
        <f t="shared" si="3"/>
        <v>0</v>
      </c>
      <c r="IH7" s="9">
        <f t="shared" si="3"/>
        <v>0</v>
      </c>
      <c r="II7" s="9">
        <f t="shared" si="3"/>
        <v>0</v>
      </c>
      <c r="IJ7" s="9">
        <f t="shared" si="3"/>
        <v>0</v>
      </c>
      <c r="IK7" s="9">
        <f t="shared" si="3"/>
        <v>0</v>
      </c>
      <c r="IL7" s="9">
        <f t="shared" si="3"/>
        <v>0</v>
      </c>
      <c r="IM7" s="9">
        <f t="shared" si="3"/>
        <v>0</v>
      </c>
      <c r="IN7" s="9">
        <f t="shared" si="3"/>
        <v>0</v>
      </c>
    </row>
    <row r="8" spans="1:248">
      <c r="A8" s="12">
        <v>5.0000000000000001E-3</v>
      </c>
      <c r="B8" s="34" t="s">
        <v>25</v>
      </c>
      <c r="C8" s="36">
        <v>120000000</v>
      </c>
      <c r="D8" s="10">
        <v>0.05</v>
      </c>
      <c r="E8" s="36">
        <v>120</v>
      </c>
      <c r="F8" s="36">
        <v>1272786</v>
      </c>
      <c r="G8" s="36">
        <v>108000000</v>
      </c>
      <c r="H8" s="38" t="s">
        <v>31</v>
      </c>
      <c r="I8" s="9">
        <f t="shared" si="4"/>
        <v>50000</v>
      </c>
      <c r="J8" s="9">
        <f t="shared" si="5"/>
        <v>49594</v>
      </c>
      <c r="K8" s="9">
        <f t="shared" si="5"/>
        <v>49187</v>
      </c>
      <c r="L8" s="9">
        <f t="shared" si="5"/>
        <v>48780</v>
      </c>
      <c r="M8" s="9">
        <f t="shared" si="5"/>
        <v>48373</v>
      </c>
      <c r="N8" s="9">
        <f t="shared" si="5"/>
        <v>47966</v>
      </c>
      <c r="O8" s="9">
        <f t="shared" si="5"/>
        <v>47559</v>
      </c>
      <c r="P8" s="9">
        <f t="shared" si="5"/>
        <v>47151</v>
      </c>
      <c r="Q8" s="9">
        <f t="shared" si="5"/>
        <v>46744</v>
      </c>
      <c r="R8" s="9">
        <f t="shared" si="5"/>
        <v>46336</v>
      </c>
      <c r="S8" s="9">
        <f t="shared" si="5"/>
        <v>45928</v>
      </c>
      <c r="T8" s="9">
        <f t="shared" si="5"/>
        <v>45520</v>
      </c>
      <c r="U8" s="9">
        <f t="shared" si="5"/>
        <v>45112</v>
      </c>
      <c r="V8" s="9">
        <f t="shared" si="5"/>
        <v>44703</v>
      </c>
      <c r="W8" s="9">
        <f t="shared" si="5"/>
        <v>44295</v>
      </c>
      <c r="X8" s="9">
        <f t="shared" si="5"/>
        <v>43886</v>
      </c>
      <c r="Y8" s="9">
        <f t="shared" si="5"/>
        <v>43477</v>
      </c>
      <c r="Z8" s="9">
        <f t="shared" si="5"/>
        <v>43068</v>
      </c>
      <c r="AA8" s="9">
        <f t="shared" si="5"/>
        <v>42658</v>
      </c>
      <c r="AB8" s="9">
        <f t="shared" si="5"/>
        <v>42249</v>
      </c>
      <c r="AC8" s="9">
        <f t="shared" si="5"/>
        <v>41839</v>
      </c>
      <c r="AD8" s="9">
        <f t="shared" si="5"/>
        <v>41429</v>
      </c>
      <c r="AE8" s="9">
        <f t="shared" si="5"/>
        <v>41019</v>
      </c>
      <c r="AF8" s="9">
        <f t="shared" si="5"/>
        <v>40609</v>
      </c>
      <c r="AG8" s="9">
        <f t="shared" si="5"/>
        <v>40199</v>
      </c>
      <c r="AH8" s="9">
        <f t="shared" si="5"/>
        <v>39788</v>
      </c>
      <c r="AI8" s="9">
        <f t="shared" si="5"/>
        <v>39378</v>
      </c>
      <c r="AJ8" s="9">
        <f t="shared" si="5"/>
        <v>38967</v>
      </c>
      <c r="AK8" s="9">
        <f t="shared" si="5"/>
        <v>38556</v>
      </c>
      <c r="AL8" s="9">
        <f t="shared" si="5"/>
        <v>38145</v>
      </c>
      <c r="AM8" s="9">
        <f t="shared" si="5"/>
        <v>37733</v>
      </c>
      <c r="AN8" s="9">
        <f t="shared" si="5"/>
        <v>37322</v>
      </c>
      <c r="AO8" s="9">
        <f t="shared" si="5"/>
        <v>36910</v>
      </c>
      <c r="AP8" s="9">
        <f t="shared" si="5"/>
        <v>36498</v>
      </c>
      <c r="AQ8" s="9">
        <f t="shared" si="5"/>
        <v>36086</v>
      </c>
      <c r="AR8" s="9">
        <f t="shared" si="5"/>
        <v>35674</v>
      </c>
      <c r="AS8" s="9">
        <f t="shared" si="5"/>
        <v>35262</v>
      </c>
      <c r="AT8" s="9">
        <f t="shared" si="5"/>
        <v>34849</v>
      </c>
      <c r="AU8" s="9">
        <f t="shared" si="5"/>
        <v>34436</v>
      </c>
      <c r="AV8" s="9">
        <f t="shared" si="5"/>
        <v>34023</v>
      </c>
      <c r="AW8" s="9">
        <f t="shared" si="5"/>
        <v>33610</v>
      </c>
      <c r="AX8" s="9">
        <f t="shared" si="5"/>
        <v>33197</v>
      </c>
      <c r="AY8" s="9">
        <f t="shared" si="5"/>
        <v>32784</v>
      </c>
      <c r="AZ8" s="9">
        <f t="shared" si="5"/>
        <v>32370</v>
      </c>
      <c r="BA8" s="9">
        <f t="shared" si="5"/>
        <v>31956</v>
      </c>
      <c r="BB8" s="9">
        <f t="shared" si="5"/>
        <v>31542</v>
      </c>
      <c r="BC8" s="9">
        <f t="shared" si="5"/>
        <v>31128</v>
      </c>
      <c r="BD8" s="9">
        <f t="shared" si="5"/>
        <v>30714</v>
      </c>
      <c r="BE8" s="9">
        <f t="shared" si="5"/>
        <v>30299</v>
      </c>
      <c r="BF8" s="9">
        <f t="shared" si="5"/>
        <v>29885</v>
      </c>
      <c r="BG8" s="9">
        <f t="shared" si="5"/>
        <v>29470</v>
      </c>
      <c r="BH8" s="9">
        <f t="shared" si="5"/>
        <v>29055</v>
      </c>
      <c r="BI8" s="9">
        <f t="shared" si="5"/>
        <v>28640</v>
      </c>
      <c r="BJ8" s="9">
        <f t="shared" si="5"/>
        <v>28225</v>
      </c>
      <c r="BK8" s="9">
        <f t="shared" si="5"/>
        <v>27809</v>
      </c>
      <c r="BL8" s="9">
        <f t="shared" si="5"/>
        <v>27393</v>
      </c>
      <c r="BM8" s="9">
        <f t="shared" si="5"/>
        <v>26978</v>
      </c>
      <c r="BN8" s="9">
        <f t="shared" si="5"/>
        <v>26562</v>
      </c>
      <c r="BO8" s="9">
        <f t="shared" si="5"/>
        <v>26145</v>
      </c>
      <c r="BP8" s="9">
        <f t="shared" si="5"/>
        <v>25729</v>
      </c>
      <c r="BQ8" s="9">
        <f t="shared" si="5"/>
        <v>25312</v>
      </c>
      <c r="BR8" s="9">
        <f t="shared" si="5"/>
        <v>24896</v>
      </c>
      <c r="BS8" s="9">
        <f t="shared" si="5"/>
        <v>24479</v>
      </c>
      <c r="BT8" s="9">
        <f t="shared" si="5"/>
        <v>24062</v>
      </c>
      <c r="BU8" s="9">
        <f t="shared" si="5"/>
        <v>23645</v>
      </c>
      <c r="BV8" s="9">
        <f t="shared" si="6"/>
        <v>23227</v>
      </c>
      <c r="BW8" s="9">
        <f t="shared" si="6"/>
        <v>22810</v>
      </c>
      <c r="BX8" s="9">
        <f t="shared" si="6"/>
        <v>22392</v>
      </c>
      <c r="BY8" s="9">
        <f t="shared" si="6"/>
        <v>21974</v>
      </c>
      <c r="BZ8" s="9">
        <f t="shared" si="6"/>
        <v>21556</v>
      </c>
      <c r="CA8" s="9">
        <f t="shared" si="6"/>
        <v>21137</v>
      </c>
      <c r="CB8" s="9">
        <f t="shared" si="6"/>
        <v>20719</v>
      </c>
      <c r="CC8" s="9">
        <f t="shared" si="6"/>
        <v>20300</v>
      </c>
      <c r="CD8" s="9">
        <f t="shared" si="6"/>
        <v>19882</v>
      </c>
      <c r="CE8" s="9">
        <f t="shared" si="6"/>
        <v>19463</v>
      </c>
      <c r="CF8" s="9">
        <f t="shared" si="6"/>
        <v>19044</v>
      </c>
      <c r="CG8" s="9">
        <f t="shared" si="6"/>
        <v>18624</v>
      </c>
      <c r="CH8" s="9">
        <f t="shared" si="6"/>
        <v>18205</v>
      </c>
      <c r="CI8" s="9">
        <f t="shared" si="6"/>
        <v>17785</v>
      </c>
      <c r="CJ8" s="9">
        <f t="shared" si="6"/>
        <v>17365</v>
      </c>
      <c r="CK8" s="9">
        <f t="shared" si="6"/>
        <v>16945</v>
      </c>
      <c r="CL8" s="9">
        <f t="shared" si="6"/>
        <v>16525</v>
      </c>
      <c r="CM8" s="9">
        <f t="shared" si="6"/>
        <v>16105</v>
      </c>
      <c r="CN8" s="9">
        <f t="shared" si="6"/>
        <v>15684</v>
      </c>
      <c r="CO8" s="9">
        <f t="shared" si="6"/>
        <v>15263</v>
      </c>
      <c r="CP8" s="9">
        <f t="shared" si="6"/>
        <v>14842</v>
      </c>
      <c r="CQ8" s="9">
        <f t="shared" si="6"/>
        <v>14421</v>
      </c>
      <c r="CR8" s="9">
        <f t="shared" si="6"/>
        <v>14000</v>
      </c>
      <c r="CS8" s="9">
        <f t="shared" si="6"/>
        <v>13579</v>
      </c>
      <c r="CT8" s="9">
        <f t="shared" si="6"/>
        <v>13157</v>
      </c>
      <c r="CU8" s="9">
        <f t="shared" si="6"/>
        <v>12735</v>
      </c>
      <c r="CV8" s="9">
        <f t="shared" si="6"/>
        <v>12313</v>
      </c>
      <c r="CW8" s="9">
        <f t="shared" si="6"/>
        <v>11891</v>
      </c>
      <c r="CX8" s="9">
        <f t="shared" si="6"/>
        <v>11469</v>
      </c>
      <c r="CY8" s="9">
        <f t="shared" si="6"/>
        <v>11046</v>
      </c>
      <c r="CZ8" s="9">
        <f t="shared" si="6"/>
        <v>10624</v>
      </c>
      <c r="DA8" s="9">
        <f t="shared" si="6"/>
        <v>10201</v>
      </c>
      <c r="DB8" s="9">
        <f t="shared" si="6"/>
        <v>9778</v>
      </c>
      <c r="DC8" s="9">
        <f t="shared" si="6"/>
        <v>9355</v>
      </c>
      <c r="DD8" s="9">
        <f t="shared" si="6"/>
        <v>8931</v>
      </c>
      <c r="DE8" s="9">
        <f t="shared" si="6"/>
        <v>8508</v>
      </c>
      <c r="DF8" s="9">
        <f t="shared" si="6"/>
        <v>8084</v>
      </c>
      <c r="DG8" s="9">
        <f t="shared" si="6"/>
        <v>7660</v>
      </c>
      <c r="DH8" s="9">
        <f t="shared" si="6"/>
        <v>7236</v>
      </c>
      <c r="DI8" s="9">
        <f t="shared" si="6"/>
        <v>6812</v>
      </c>
      <c r="DJ8" s="9">
        <f t="shared" si="6"/>
        <v>6388</v>
      </c>
      <c r="DK8" s="9">
        <f t="shared" si="6"/>
        <v>5963</v>
      </c>
      <c r="DL8" s="9">
        <f t="shared" si="6"/>
        <v>5538</v>
      </c>
      <c r="DM8" s="9">
        <f t="shared" si="6"/>
        <v>5113</v>
      </c>
      <c r="DN8" s="9">
        <f t="shared" si="6"/>
        <v>4688</v>
      </c>
      <c r="DO8" s="9">
        <f t="shared" si="6"/>
        <v>4263</v>
      </c>
      <c r="DP8" s="9">
        <f t="shared" si="6"/>
        <v>3837</v>
      </c>
      <c r="DQ8" s="9">
        <f t="shared" si="6"/>
        <v>3412</v>
      </c>
      <c r="DR8" s="9">
        <f t="shared" si="6"/>
        <v>2986</v>
      </c>
      <c r="DS8" s="9">
        <f t="shared" si="6"/>
        <v>2560</v>
      </c>
      <c r="DT8" s="9">
        <f t="shared" si="6"/>
        <v>2134</v>
      </c>
      <c r="DU8" s="9">
        <f t="shared" si="6"/>
        <v>1707</v>
      </c>
      <c r="DV8" s="9">
        <f t="shared" si="6"/>
        <v>1281</v>
      </c>
      <c r="DW8" s="9">
        <f t="shared" si="6"/>
        <v>854</v>
      </c>
      <c r="DX8" s="9">
        <f t="shared" si="6"/>
        <v>427</v>
      </c>
      <c r="DY8" s="9">
        <f t="shared" si="6"/>
        <v>0</v>
      </c>
      <c r="DZ8" s="9">
        <f t="shared" si="6"/>
        <v>0</v>
      </c>
      <c r="EA8" s="9">
        <f t="shared" si="6"/>
        <v>0</v>
      </c>
      <c r="EB8" s="9">
        <f t="shared" si="6"/>
        <v>0</v>
      </c>
      <c r="EC8" s="9">
        <f t="shared" si="6"/>
        <v>0</v>
      </c>
      <c r="ED8" s="9">
        <f t="shared" si="6"/>
        <v>0</v>
      </c>
      <c r="EE8" s="9">
        <f t="shared" si="6"/>
        <v>0</v>
      </c>
      <c r="EF8" s="9">
        <f t="shared" si="6"/>
        <v>0</v>
      </c>
      <c r="EG8" s="9">
        <f t="shared" si="6"/>
        <v>0</v>
      </c>
      <c r="EH8" s="9">
        <f t="shared" si="7"/>
        <v>0</v>
      </c>
      <c r="EI8" s="9">
        <f t="shared" si="7"/>
        <v>0</v>
      </c>
      <c r="EJ8" s="9">
        <f t="shared" si="7"/>
        <v>0</v>
      </c>
      <c r="EK8" s="9">
        <f t="shared" si="7"/>
        <v>0</v>
      </c>
      <c r="EL8" s="9">
        <f t="shared" si="7"/>
        <v>0</v>
      </c>
      <c r="EM8" s="9">
        <f t="shared" si="7"/>
        <v>0</v>
      </c>
      <c r="EN8" s="9">
        <f t="shared" si="7"/>
        <v>0</v>
      </c>
      <c r="EO8" s="9">
        <f t="shared" si="7"/>
        <v>0</v>
      </c>
      <c r="EP8" s="9">
        <f t="shared" si="7"/>
        <v>0</v>
      </c>
      <c r="EQ8" s="9">
        <f t="shared" si="7"/>
        <v>0</v>
      </c>
      <c r="ER8" s="9">
        <f t="shared" si="7"/>
        <v>0</v>
      </c>
      <c r="ES8" s="9">
        <f t="shared" si="7"/>
        <v>0</v>
      </c>
      <c r="ET8" s="9">
        <f t="shared" si="7"/>
        <v>0</v>
      </c>
      <c r="EU8" s="9">
        <f t="shared" si="7"/>
        <v>0</v>
      </c>
      <c r="EV8" s="9">
        <f t="shared" si="7"/>
        <v>0</v>
      </c>
      <c r="EW8" s="9">
        <f t="shared" si="7"/>
        <v>0</v>
      </c>
      <c r="EX8" s="9">
        <f t="shared" si="7"/>
        <v>0</v>
      </c>
      <c r="EY8" s="9">
        <f t="shared" si="7"/>
        <v>0</v>
      </c>
      <c r="EZ8" s="9">
        <f t="shared" si="7"/>
        <v>0</v>
      </c>
      <c r="FA8" s="9">
        <f t="shared" si="7"/>
        <v>0</v>
      </c>
      <c r="FB8" s="9">
        <f t="shared" si="7"/>
        <v>0</v>
      </c>
      <c r="FC8" s="9">
        <f t="shared" si="7"/>
        <v>0</v>
      </c>
      <c r="FD8" s="9">
        <f t="shared" si="7"/>
        <v>0</v>
      </c>
      <c r="FE8" s="9">
        <f t="shared" si="7"/>
        <v>0</v>
      </c>
      <c r="FF8" s="9">
        <f t="shared" si="7"/>
        <v>0</v>
      </c>
      <c r="FG8" s="9">
        <f t="shared" si="7"/>
        <v>0</v>
      </c>
      <c r="FH8" s="9">
        <f t="shared" si="7"/>
        <v>0</v>
      </c>
      <c r="FI8" s="9">
        <f t="shared" si="7"/>
        <v>0</v>
      </c>
      <c r="FJ8" s="9">
        <f t="shared" si="7"/>
        <v>0</v>
      </c>
      <c r="FK8" s="9">
        <f t="shared" si="7"/>
        <v>0</v>
      </c>
      <c r="FL8" s="9">
        <f t="shared" si="7"/>
        <v>0</v>
      </c>
      <c r="FM8" s="9">
        <f t="shared" si="7"/>
        <v>0</v>
      </c>
      <c r="FN8" s="9">
        <f t="shared" si="7"/>
        <v>0</v>
      </c>
      <c r="FO8" s="9">
        <f t="shared" si="7"/>
        <v>0</v>
      </c>
      <c r="FP8" s="9">
        <f t="shared" si="7"/>
        <v>0</v>
      </c>
      <c r="FQ8" s="9">
        <f t="shared" si="7"/>
        <v>0</v>
      </c>
      <c r="FR8" s="9">
        <f t="shared" si="7"/>
        <v>0</v>
      </c>
      <c r="FS8" s="9">
        <f t="shared" si="7"/>
        <v>0</v>
      </c>
      <c r="FT8" s="9">
        <f t="shared" si="7"/>
        <v>0</v>
      </c>
      <c r="FU8" s="9">
        <f t="shared" si="7"/>
        <v>0</v>
      </c>
      <c r="FV8" s="9">
        <f t="shared" si="7"/>
        <v>0</v>
      </c>
      <c r="FW8" s="9">
        <f t="shared" si="7"/>
        <v>0</v>
      </c>
      <c r="FX8" s="9">
        <f t="shared" si="7"/>
        <v>0</v>
      </c>
      <c r="FY8" s="9">
        <f t="shared" si="7"/>
        <v>0</v>
      </c>
      <c r="FZ8" s="9">
        <f t="shared" si="7"/>
        <v>0</v>
      </c>
      <c r="GA8" s="9">
        <f t="shared" si="7"/>
        <v>0</v>
      </c>
      <c r="GB8" s="9">
        <f t="shared" si="7"/>
        <v>0</v>
      </c>
      <c r="GC8" s="9">
        <f t="shared" si="7"/>
        <v>0</v>
      </c>
      <c r="GD8" s="9">
        <f t="shared" si="7"/>
        <v>0</v>
      </c>
      <c r="GE8" s="9">
        <f t="shared" si="7"/>
        <v>0</v>
      </c>
      <c r="GF8" s="9">
        <f t="shared" si="7"/>
        <v>0</v>
      </c>
      <c r="GG8" s="9">
        <f t="shared" si="7"/>
        <v>0</v>
      </c>
      <c r="GH8" s="9">
        <f t="shared" si="7"/>
        <v>0</v>
      </c>
      <c r="GI8" s="9">
        <f t="shared" si="7"/>
        <v>0</v>
      </c>
      <c r="GJ8" s="9">
        <f t="shared" si="7"/>
        <v>0</v>
      </c>
      <c r="GK8" s="9">
        <f t="shared" si="7"/>
        <v>0</v>
      </c>
      <c r="GL8" s="9">
        <f t="shared" si="7"/>
        <v>0</v>
      </c>
      <c r="GM8" s="9">
        <f t="shared" si="7"/>
        <v>0</v>
      </c>
      <c r="GN8" s="9">
        <f t="shared" si="7"/>
        <v>0</v>
      </c>
      <c r="GO8" s="9">
        <f t="shared" si="7"/>
        <v>0</v>
      </c>
      <c r="GP8" s="9">
        <f t="shared" si="7"/>
        <v>0</v>
      </c>
      <c r="GQ8" s="9">
        <f t="shared" si="7"/>
        <v>0</v>
      </c>
      <c r="GR8" s="9">
        <f t="shared" si="7"/>
        <v>0</v>
      </c>
      <c r="GS8" s="9">
        <f t="shared" si="7"/>
        <v>0</v>
      </c>
      <c r="GT8" s="9">
        <f t="shared" si="3"/>
        <v>0</v>
      </c>
      <c r="GU8" s="9">
        <f t="shared" si="3"/>
        <v>0</v>
      </c>
      <c r="GV8" s="9">
        <f t="shared" si="3"/>
        <v>0</v>
      </c>
      <c r="GW8" s="9">
        <f t="shared" si="3"/>
        <v>0</v>
      </c>
      <c r="GX8" s="9">
        <f t="shared" si="3"/>
        <v>0</v>
      </c>
      <c r="GY8" s="9">
        <f t="shared" si="3"/>
        <v>0</v>
      </c>
      <c r="GZ8" s="9">
        <f t="shared" si="3"/>
        <v>0</v>
      </c>
      <c r="HA8" s="9">
        <f t="shared" si="3"/>
        <v>0</v>
      </c>
      <c r="HB8" s="9">
        <f t="shared" si="3"/>
        <v>0</v>
      </c>
      <c r="HC8" s="9">
        <f t="shared" si="3"/>
        <v>0</v>
      </c>
      <c r="HD8" s="9">
        <f t="shared" si="3"/>
        <v>0</v>
      </c>
      <c r="HE8" s="9">
        <f t="shared" si="3"/>
        <v>0</v>
      </c>
      <c r="HF8" s="9">
        <f t="shared" si="3"/>
        <v>0</v>
      </c>
      <c r="HG8" s="9">
        <f t="shared" si="3"/>
        <v>0</v>
      </c>
      <c r="HH8" s="9">
        <f t="shared" si="3"/>
        <v>0</v>
      </c>
      <c r="HI8" s="9">
        <f t="shared" si="3"/>
        <v>0</v>
      </c>
      <c r="HJ8" s="9">
        <f t="shared" si="3"/>
        <v>0</v>
      </c>
      <c r="HK8" s="9">
        <f t="shared" si="3"/>
        <v>0</v>
      </c>
      <c r="HL8" s="9">
        <f t="shared" si="3"/>
        <v>0</v>
      </c>
      <c r="HM8" s="9">
        <f t="shared" si="3"/>
        <v>0</v>
      </c>
      <c r="HN8" s="9">
        <f t="shared" ref="HN8:IC12" si="8">IF(HN$1&gt;$E8,0,ROUND((IPMT(0.5%/12,HN$1,$E8,-$C8,0,0)),0))</f>
        <v>0</v>
      </c>
      <c r="HO8" s="9">
        <f t="shared" si="8"/>
        <v>0</v>
      </c>
      <c r="HP8" s="9">
        <f t="shared" si="8"/>
        <v>0</v>
      </c>
      <c r="HQ8" s="9">
        <f t="shared" si="8"/>
        <v>0</v>
      </c>
      <c r="HR8" s="9">
        <f t="shared" si="8"/>
        <v>0</v>
      </c>
      <c r="HS8" s="9">
        <f t="shared" si="8"/>
        <v>0</v>
      </c>
      <c r="HT8" s="9">
        <f t="shared" si="8"/>
        <v>0</v>
      </c>
      <c r="HU8" s="9">
        <f t="shared" si="8"/>
        <v>0</v>
      </c>
      <c r="HV8" s="9">
        <f t="shared" si="8"/>
        <v>0</v>
      </c>
      <c r="HW8" s="9">
        <f t="shared" si="8"/>
        <v>0</v>
      </c>
      <c r="HX8" s="9">
        <f t="shared" si="8"/>
        <v>0</v>
      </c>
      <c r="HY8" s="9">
        <f t="shared" si="8"/>
        <v>0</v>
      </c>
      <c r="HZ8" s="9">
        <f t="shared" si="8"/>
        <v>0</v>
      </c>
      <c r="IA8" s="9">
        <f t="shared" si="8"/>
        <v>0</v>
      </c>
      <c r="IB8" s="9">
        <f t="shared" si="8"/>
        <v>0</v>
      </c>
      <c r="IC8" s="9">
        <f t="shared" si="8"/>
        <v>0</v>
      </c>
      <c r="ID8" s="9">
        <f t="shared" ref="ID8:IN12" si="9">IF(ID$1&gt;$E8,0,ROUND((IPMT(0.5%/12,ID$1,$E8,-$C8,0,0)),0))</f>
        <v>0</v>
      </c>
      <c r="IE8" s="9">
        <f t="shared" si="9"/>
        <v>0</v>
      </c>
      <c r="IF8" s="9">
        <f t="shared" si="9"/>
        <v>0</v>
      </c>
      <c r="IG8" s="9">
        <f t="shared" si="9"/>
        <v>0</v>
      </c>
      <c r="IH8" s="9">
        <f t="shared" si="9"/>
        <v>0</v>
      </c>
      <c r="II8" s="9">
        <f t="shared" si="9"/>
        <v>0</v>
      </c>
      <c r="IJ8" s="9">
        <f t="shared" si="9"/>
        <v>0</v>
      </c>
      <c r="IK8" s="9">
        <f t="shared" si="9"/>
        <v>0</v>
      </c>
      <c r="IL8" s="9">
        <f t="shared" si="9"/>
        <v>0</v>
      </c>
      <c r="IM8" s="9">
        <f t="shared" si="9"/>
        <v>0</v>
      </c>
      <c r="IN8" s="9">
        <f t="shared" si="9"/>
        <v>0</v>
      </c>
    </row>
    <row r="9" spans="1:248">
      <c r="A9" s="12">
        <v>5.0000000000000001E-3</v>
      </c>
      <c r="B9" s="34" t="s">
        <v>26</v>
      </c>
      <c r="C9" s="36">
        <v>121000000</v>
      </c>
      <c r="D9" s="10">
        <v>0.05</v>
      </c>
      <c r="E9" s="36">
        <v>240</v>
      </c>
      <c r="F9" s="36">
        <v>798546</v>
      </c>
      <c r="G9" s="36">
        <v>108900000</v>
      </c>
      <c r="H9" s="38" t="s">
        <v>31</v>
      </c>
      <c r="I9" s="9">
        <f t="shared" si="4"/>
        <v>50417</v>
      </c>
      <c r="J9" s="9">
        <f t="shared" si="5"/>
        <v>50217</v>
      </c>
      <c r="K9" s="9">
        <f t="shared" si="5"/>
        <v>50017</v>
      </c>
      <c r="L9" s="9">
        <f t="shared" si="5"/>
        <v>49817</v>
      </c>
      <c r="M9" s="9">
        <f t="shared" si="5"/>
        <v>49617</v>
      </c>
      <c r="N9" s="9">
        <f t="shared" si="5"/>
        <v>49417</v>
      </c>
      <c r="O9" s="9">
        <f t="shared" si="5"/>
        <v>49217</v>
      </c>
      <c r="P9" s="9">
        <f t="shared" si="5"/>
        <v>49016</v>
      </c>
      <c r="Q9" s="9">
        <f t="shared" si="5"/>
        <v>48816</v>
      </c>
      <c r="R9" s="9">
        <f t="shared" si="5"/>
        <v>48616</v>
      </c>
      <c r="S9" s="9">
        <f t="shared" si="5"/>
        <v>48415</v>
      </c>
      <c r="T9" s="9">
        <f t="shared" si="5"/>
        <v>48214</v>
      </c>
      <c r="U9" s="9">
        <f t="shared" si="5"/>
        <v>48014</v>
      </c>
      <c r="V9" s="9">
        <f t="shared" si="5"/>
        <v>47813</v>
      </c>
      <c r="W9" s="9">
        <f t="shared" si="5"/>
        <v>47612</v>
      </c>
      <c r="X9" s="9">
        <f t="shared" si="5"/>
        <v>47411</v>
      </c>
      <c r="Y9" s="9">
        <f t="shared" si="5"/>
        <v>47210</v>
      </c>
      <c r="Z9" s="9">
        <f t="shared" si="5"/>
        <v>47009</v>
      </c>
      <c r="AA9" s="9">
        <f t="shared" si="5"/>
        <v>46808</v>
      </c>
      <c r="AB9" s="9">
        <f t="shared" si="5"/>
        <v>46606</v>
      </c>
      <c r="AC9" s="9">
        <f t="shared" si="5"/>
        <v>46405</v>
      </c>
      <c r="AD9" s="9">
        <f t="shared" si="5"/>
        <v>46204</v>
      </c>
      <c r="AE9" s="9">
        <f t="shared" si="5"/>
        <v>46002</v>
      </c>
      <c r="AF9" s="9">
        <f t="shared" si="5"/>
        <v>45800</v>
      </c>
      <c r="AG9" s="9">
        <f t="shared" si="5"/>
        <v>45599</v>
      </c>
      <c r="AH9" s="9">
        <f t="shared" si="5"/>
        <v>45397</v>
      </c>
      <c r="AI9" s="9">
        <f t="shared" si="5"/>
        <v>45195</v>
      </c>
      <c r="AJ9" s="9">
        <f t="shared" si="5"/>
        <v>44993</v>
      </c>
      <c r="AK9" s="9">
        <f t="shared" si="5"/>
        <v>44791</v>
      </c>
      <c r="AL9" s="9">
        <f t="shared" si="5"/>
        <v>44589</v>
      </c>
      <c r="AM9" s="9">
        <f t="shared" si="5"/>
        <v>44387</v>
      </c>
      <c r="AN9" s="9">
        <f t="shared" si="5"/>
        <v>44184</v>
      </c>
      <c r="AO9" s="9">
        <f t="shared" si="5"/>
        <v>43982</v>
      </c>
      <c r="AP9" s="9">
        <f t="shared" si="5"/>
        <v>43780</v>
      </c>
      <c r="AQ9" s="9">
        <f t="shared" si="5"/>
        <v>43577</v>
      </c>
      <c r="AR9" s="9">
        <f t="shared" si="5"/>
        <v>43374</v>
      </c>
      <c r="AS9" s="9">
        <f t="shared" si="5"/>
        <v>43172</v>
      </c>
      <c r="AT9" s="9">
        <f t="shared" si="5"/>
        <v>42969</v>
      </c>
      <c r="AU9" s="9">
        <f t="shared" si="5"/>
        <v>42766</v>
      </c>
      <c r="AV9" s="9">
        <f t="shared" si="5"/>
        <v>42563</v>
      </c>
      <c r="AW9" s="9">
        <f t="shared" si="5"/>
        <v>42360</v>
      </c>
      <c r="AX9" s="9">
        <f t="shared" si="5"/>
        <v>42157</v>
      </c>
      <c r="AY9" s="9">
        <f t="shared" si="5"/>
        <v>41954</v>
      </c>
      <c r="AZ9" s="9">
        <f t="shared" si="5"/>
        <v>41750</v>
      </c>
      <c r="BA9" s="9">
        <f t="shared" si="5"/>
        <v>41547</v>
      </c>
      <c r="BB9" s="9">
        <f t="shared" si="5"/>
        <v>41343</v>
      </c>
      <c r="BC9" s="9">
        <f t="shared" si="5"/>
        <v>41140</v>
      </c>
      <c r="BD9" s="9">
        <f t="shared" si="5"/>
        <v>40936</v>
      </c>
      <c r="BE9" s="9">
        <f t="shared" si="5"/>
        <v>40732</v>
      </c>
      <c r="BF9" s="9">
        <f t="shared" si="5"/>
        <v>40529</v>
      </c>
      <c r="BG9" s="9">
        <f t="shared" si="5"/>
        <v>40325</v>
      </c>
      <c r="BH9" s="9">
        <f t="shared" si="5"/>
        <v>40121</v>
      </c>
      <c r="BI9" s="9">
        <f t="shared" si="5"/>
        <v>39917</v>
      </c>
      <c r="BJ9" s="9">
        <f t="shared" si="5"/>
        <v>39713</v>
      </c>
      <c r="BK9" s="9">
        <f t="shared" si="5"/>
        <v>39508</v>
      </c>
      <c r="BL9" s="9">
        <f t="shared" si="5"/>
        <v>39304</v>
      </c>
      <c r="BM9" s="9">
        <f t="shared" si="5"/>
        <v>39100</v>
      </c>
      <c r="BN9" s="9">
        <f t="shared" si="5"/>
        <v>38895</v>
      </c>
      <c r="BO9" s="9">
        <f t="shared" si="5"/>
        <v>38690</v>
      </c>
      <c r="BP9" s="9">
        <f t="shared" si="5"/>
        <v>38486</v>
      </c>
      <c r="BQ9" s="9">
        <f t="shared" si="5"/>
        <v>38281</v>
      </c>
      <c r="BR9" s="9">
        <f t="shared" si="5"/>
        <v>38076</v>
      </c>
      <c r="BS9" s="9">
        <f t="shared" si="5"/>
        <v>37871</v>
      </c>
      <c r="BT9" s="9">
        <f t="shared" si="5"/>
        <v>37666</v>
      </c>
      <c r="BU9" s="9">
        <f t="shared" si="5"/>
        <v>37461</v>
      </c>
      <c r="BV9" s="9">
        <f t="shared" si="6"/>
        <v>37256</v>
      </c>
      <c r="BW9" s="9">
        <f t="shared" si="6"/>
        <v>37051</v>
      </c>
      <c r="BX9" s="9">
        <f t="shared" si="6"/>
        <v>36845</v>
      </c>
      <c r="BY9" s="9">
        <f t="shared" si="6"/>
        <v>36640</v>
      </c>
      <c r="BZ9" s="9">
        <f t="shared" si="6"/>
        <v>36434</v>
      </c>
      <c r="CA9" s="9">
        <f t="shared" si="6"/>
        <v>36229</v>
      </c>
      <c r="CB9" s="9">
        <f t="shared" si="6"/>
        <v>36023</v>
      </c>
      <c r="CC9" s="9">
        <f t="shared" si="6"/>
        <v>35817</v>
      </c>
      <c r="CD9" s="9">
        <f t="shared" si="6"/>
        <v>35611</v>
      </c>
      <c r="CE9" s="9">
        <f t="shared" si="6"/>
        <v>35405</v>
      </c>
      <c r="CF9" s="9">
        <f t="shared" si="6"/>
        <v>35199</v>
      </c>
      <c r="CG9" s="9">
        <f t="shared" si="6"/>
        <v>34993</v>
      </c>
      <c r="CH9" s="9">
        <f t="shared" si="6"/>
        <v>34787</v>
      </c>
      <c r="CI9" s="9">
        <f t="shared" si="6"/>
        <v>34581</v>
      </c>
      <c r="CJ9" s="9">
        <f t="shared" si="6"/>
        <v>34374</v>
      </c>
      <c r="CK9" s="9">
        <f t="shared" si="6"/>
        <v>34168</v>
      </c>
      <c r="CL9" s="9">
        <f t="shared" si="6"/>
        <v>33961</v>
      </c>
      <c r="CM9" s="9">
        <f t="shared" si="6"/>
        <v>33755</v>
      </c>
      <c r="CN9" s="9">
        <f t="shared" si="6"/>
        <v>33548</v>
      </c>
      <c r="CO9" s="9">
        <f t="shared" si="6"/>
        <v>33341</v>
      </c>
      <c r="CP9" s="9">
        <f t="shared" si="6"/>
        <v>33134</v>
      </c>
      <c r="CQ9" s="9">
        <f t="shared" si="6"/>
        <v>32927</v>
      </c>
      <c r="CR9" s="9">
        <f t="shared" si="6"/>
        <v>32720</v>
      </c>
      <c r="CS9" s="9">
        <f t="shared" si="6"/>
        <v>32513</v>
      </c>
      <c r="CT9" s="9">
        <f t="shared" si="6"/>
        <v>32306</v>
      </c>
      <c r="CU9" s="9">
        <f t="shared" si="6"/>
        <v>32099</v>
      </c>
      <c r="CV9" s="9">
        <f t="shared" si="6"/>
        <v>31891</v>
      </c>
      <c r="CW9" s="9">
        <f t="shared" si="6"/>
        <v>31684</v>
      </c>
      <c r="CX9" s="9">
        <f t="shared" si="6"/>
        <v>31476</v>
      </c>
      <c r="CY9" s="9">
        <f t="shared" si="6"/>
        <v>31268</v>
      </c>
      <c r="CZ9" s="9">
        <f t="shared" si="6"/>
        <v>31061</v>
      </c>
      <c r="DA9" s="9">
        <f t="shared" si="6"/>
        <v>30853</v>
      </c>
      <c r="DB9" s="9">
        <f t="shared" si="6"/>
        <v>30645</v>
      </c>
      <c r="DC9" s="9">
        <f t="shared" si="6"/>
        <v>30437</v>
      </c>
      <c r="DD9" s="9">
        <f t="shared" si="6"/>
        <v>30229</v>
      </c>
      <c r="DE9" s="9">
        <f t="shared" si="6"/>
        <v>30020</v>
      </c>
      <c r="DF9" s="9">
        <f t="shared" si="6"/>
        <v>29812</v>
      </c>
      <c r="DG9" s="9">
        <f t="shared" si="6"/>
        <v>29604</v>
      </c>
      <c r="DH9" s="9">
        <f t="shared" si="6"/>
        <v>29395</v>
      </c>
      <c r="DI9" s="9">
        <f t="shared" si="6"/>
        <v>29187</v>
      </c>
      <c r="DJ9" s="9">
        <f t="shared" si="6"/>
        <v>28978</v>
      </c>
      <c r="DK9" s="9">
        <f t="shared" si="6"/>
        <v>28769</v>
      </c>
      <c r="DL9" s="9">
        <f t="shared" si="6"/>
        <v>28561</v>
      </c>
      <c r="DM9" s="9">
        <f t="shared" si="6"/>
        <v>28352</v>
      </c>
      <c r="DN9" s="9">
        <f t="shared" si="6"/>
        <v>28143</v>
      </c>
      <c r="DO9" s="9">
        <f t="shared" si="6"/>
        <v>27934</v>
      </c>
      <c r="DP9" s="9">
        <f t="shared" si="6"/>
        <v>27725</v>
      </c>
      <c r="DQ9" s="9">
        <f t="shared" si="6"/>
        <v>27515</v>
      </c>
      <c r="DR9" s="9">
        <f t="shared" si="6"/>
        <v>27306</v>
      </c>
      <c r="DS9" s="9">
        <f t="shared" si="6"/>
        <v>27097</v>
      </c>
      <c r="DT9" s="9">
        <f t="shared" si="6"/>
        <v>26887</v>
      </c>
      <c r="DU9" s="9">
        <f t="shared" si="6"/>
        <v>26678</v>
      </c>
      <c r="DV9" s="9">
        <f t="shared" si="6"/>
        <v>26468</v>
      </c>
      <c r="DW9" s="9">
        <f t="shared" si="6"/>
        <v>26258</v>
      </c>
      <c r="DX9" s="9">
        <f t="shared" si="6"/>
        <v>26048</v>
      </c>
      <c r="DY9" s="9">
        <f t="shared" si="6"/>
        <v>25838</v>
      </c>
      <c r="DZ9" s="9">
        <f t="shared" si="6"/>
        <v>25628</v>
      </c>
      <c r="EA9" s="9">
        <f t="shared" si="6"/>
        <v>25418</v>
      </c>
      <c r="EB9" s="9">
        <f t="shared" si="6"/>
        <v>25208</v>
      </c>
      <c r="EC9" s="9">
        <f t="shared" si="6"/>
        <v>24998</v>
      </c>
      <c r="ED9" s="9">
        <f t="shared" si="6"/>
        <v>24787</v>
      </c>
      <c r="EE9" s="9">
        <f t="shared" si="6"/>
        <v>24577</v>
      </c>
      <c r="EF9" s="9">
        <f t="shared" si="6"/>
        <v>24366</v>
      </c>
      <c r="EG9" s="9">
        <f t="shared" si="6"/>
        <v>24156</v>
      </c>
      <c r="EH9" s="9">
        <f t="shared" si="7"/>
        <v>23945</v>
      </c>
      <c r="EI9" s="9">
        <f t="shared" si="7"/>
        <v>23734</v>
      </c>
      <c r="EJ9" s="9">
        <f t="shared" si="7"/>
        <v>23523</v>
      </c>
      <c r="EK9" s="9">
        <f t="shared" si="7"/>
        <v>23312</v>
      </c>
      <c r="EL9" s="9">
        <f t="shared" si="7"/>
        <v>23101</v>
      </c>
      <c r="EM9" s="9">
        <f t="shared" si="7"/>
        <v>22890</v>
      </c>
      <c r="EN9" s="9">
        <f t="shared" si="7"/>
        <v>22679</v>
      </c>
      <c r="EO9" s="9">
        <f t="shared" si="7"/>
        <v>22467</v>
      </c>
      <c r="EP9" s="9">
        <f t="shared" si="7"/>
        <v>22256</v>
      </c>
      <c r="EQ9" s="9">
        <f t="shared" si="7"/>
        <v>22044</v>
      </c>
      <c r="ER9" s="9">
        <f t="shared" si="7"/>
        <v>21833</v>
      </c>
      <c r="ES9" s="9">
        <f t="shared" si="7"/>
        <v>21621</v>
      </c>
      <c r="ET9" s="9">
        <f t="shared" si="7"/>
        <v>21409</v>
      </c>
      <c r="EU9" s="9">
        <f t="shared" si="7"/>
        <v>21197</v>
      </c>
      <c r="EV9" s="9">
        <f t="shared" si="7"/>
        <v>20985</v>
      </c>
      <c r="EW9" s="9">
        <f t="shared" si="7"/>
        <v>20773</v>
      </c>
      <c r="EX9" s="9">
        <f t="shared" si="7"/>
        <v>20561</v>
      </c>
      <c r="EY9" s="9">
        <f t="shared" si="7"/>
        <v>20349</v>
      </c>
      <c r="EZ9" s="9">
        <f t="shared" si="7"/>
        <v>20137</v>
      </c>
      <c r="FA9" s="9">
        <f t="shared" si="7"/>
        <v>19924</v>
      </c>
      <c r="FB9" s="9">
        <f t="shared" si="7"/>
        <v>19712</v>
      </c>
      <c r="FC9" s="9">
        <f t="shared" si="7"/>
        <v>19499</v>
      </c>
      <c r="FD9" s="9">
        <f t="shared" si="7"/>
        <v>19287</v>
      </c>
      <c r="FE9" s="9">
        <f t="shared" si="7"/>
        <v>19074</v>
      </c>
      <c r="FF9" s="9">
        <f t="shared" si="7"/>
        <v>18861</v>
      </c>
      <c r="FG9" s="9">
        <f t="shared" si="7"/>
        <v>18648</v>
      </c>
      <c r="FH9" s="9">
        <f t="shared" si="7"/>
        <v>18435</v>
      </c>
      <c r="FI9" s="9">
        <f t="shared" si="7"/>
        <v>18222</v>
      </c>
      <c r="FJ9" s="9">
        <f t="shared" si="7"/>
        <v>18009</v>
      </c>
      <c r="FK9" s="9">
        <f t="shared" si="7"/>
        <v>17795</v>
      </c>
      <c r="FL9" s="9">
        <f t="shared" si="7"/>
        <v>17582</v>
      </c>
      <c r="FM9" s="9">
        <f t="shared" si="7"/>
        <v>17369</v>
      </c>
      <c r="FN9" s="9">
        <f t="shared" si="7"/>
        <v>17155</v>
      </c>
      <c r="FO9" s="9">
        <f t="shared" si="7"/>
        <v>16941</v>
      </c>
      <c r="FP9" s="9">
        <f t="shared" si="7"/>
        <v>16728</v>
      </c>
      <c r="FQ9" s="9">
        <f t="shared" si="7"/>
        <v>16514</v>
      </c>
      <c r="FR9" s="9">
        <f t="shared" si="7"/>
        <v>16300</v>
      </c>
      <c r="FS9" s="9">
        <f t="shared" si="7"/>
        <v>16086</v>
      </c>
      <c r="FT9" s="9">
        <f t="shared" si="7"/>
        <v>15872</v>
      </c>
      <c r="FU9" s="9">
        <f t="shared" si="7"/>
        <v>15658</v>
      </c>
      <c r="FV9" s="9">
        <f t="shared" si="7"/>
        <v>15443</v>
      </c>
      <c r="FW9" s="9">
        <f t="shared" si="7"/>
        <v>15229</v>
      </c>
      <c r="FX9" s="9">
        <f t="shared" si="7"/>
        <v>15015</v>
      </c>
      <c r="FY9" s="9">
        <f t="shared" si="7"/>
        <v>14800</v>
      </c>
      <c r="FZ9" s="9">
        <f t="shared" si="7"/>
        <v>14585</v>
      </c>
      <c r="GA9" s="9">
        <f t="shared" si="7"/>
        <v>14371</v>
      </c>
      <c r="GB9" s="9">
        <f t="shared" si="7"/>
        <v>14156</v>
      </c>
      <c r="GC9" s="9">
        <f t="shared" si="7"/>
        <v>13941</v>
      </c>
      <c r="GD9" s="9">
        <f t="shared" si="7"/>
        <v>13726</v>
      </c>
      <c r="GE9" s="9">
        <f t="shared" si="7"/>
        <v>13511</v>
      </c>
      <c r="GF9" s="9">
        <f t="shared" si="7"/>
        <v>13296</v>
      </c>
      <c r="GG9" s="9">
        <f t="shared" si="7"/>
        <v>13081</v>
      </c>
      <c r="GH9" s="9">
        <f t="shared" si="7"/>
        <v>12865</v>
      </c>
      <c r="GI9" s="9">
        <f t="shared" si="7"/>
        <v>12650</v>
      </c>
      <c r="GJ9" s="9">
        <f t="shared" si="7"/>
        <v>12434</v>
      </c>
      <c r="GK9" s="9">
        <f t="shared" si="7"/>
        <v>12219</v>
      </c>
      <c r="GL9" s="9">
        <f t="shared" si="7"/>
        <v>12003</v>
      </c>
      <c r="GM9" s="9">
        <f t="shared" si="7"/>
        <v>11787</v>
      </c>
      <c r="GN9" s="9">
        <f t="shared" si="7"/>
        <v>11571</v>
      </c>
      <c r="GO9" s="9">
        <f t="shared" si="7"/>
        <v>11355</v>
      </c>
      <c r="GP9" s="9">
        <f t="shared" si="7"/>
        <v>11139</v>
      </c>
      <c r="GQ9" s="9">
        <f t="shared" si="7"/>
        <v>10923</v>
      </c>
      <c r="GR9" s="9">
        <f t="shared" si="7"/>
        <v>10707</v>
      </c>
      <c r="GS9" s="9">
        <f t="shared" si="7"/>
        <v>10491</v>
      </c>
      <c r="GT9" s="9">
        <f t="shared" ref="GT9:HI12" si="10">IF(GT$1&gt;$E9,0,ROUND((IPMT(0.5%/12,GT$1,$E9,-$C9,0,0)),0))</f>
        <v>10274</v>
      </c>
      <c r="GU9" s="9">
        <f t="shared" si="10"/>
        <v>10058</v>
      </c>
      <c r="GV9" s="9">
        <f t="shared" si="10"/>
        <v>9841</v>
      </c>
      <c r="GW9" s="9">
        <f t="shared" si="10"/>
        <v>9624</v>
      </c>
      <c r="GX9" s="9">
        <f t="shared" si="10"/>
        <v>9408</v>
      </c>
      <c r="GY9" s="9">
        <f t="shared" si="10"/>
        <v>9191</v>
      </c>
      <c r="GZ9" s="9">
        <f t="shared" si="10"/>
        <v>8974</v>
      </c>
      <c r="HA9" s="9">
        <f t="shared" si="10"/>
        <v>8757</v>
      </c>
      <c r="HB9" s="9">
        <f t="shared" si="10"/>
        <v>8540</v>
      </c>
      <c r="HC9" s="9">
        <f t="shared" si="10"/>
        <v>8322</v>
      </c>
      <c r="HD9" s="9">
        <f t="shared" si="10"/>
        <v>8105</v>
      </c>
      <c r="HE9" s="9">
        <f t="shared" si="10"/>
        <v>7888</v>
      </c>
      <c r="HF9" s="9">
        <f t="shared" si="10"/>
        <v>7670</v>
      </c>
      <c r="HG9" s="9">
        <f t="shared" si="10"/>
        <v>7452</v>
      </c>
      <c r="HH9" s="9">
        <f t="shared" si="10"/>
        <v>7235</v>
      </c>
      <c r="HI9" s="9">
        <f t="shared" si="10"/>
        <v>7017</v>
      </c>
      <c r="HJ9" s="9">
        <f t="shared" ref="HJ9:HY12" si="11">IF(HJ$1&gt;$E9,0,ROUND((IPMT(0.5%/12,HJ$1,$E9,-$C9,0,0)),0))</f>
        <v>6799</v>
      </c>
      <c r="HK9" s="9">
        <f t="shared" si="11"/>
        <v>6581</v>
      </c>
      <c r="HL9" s="9">
        <f t="shared" si="11"/>
        <v>6363</v>
      </c>
      <c r="HM9" s="9">
        <f t="shared" si="11"/>
        <v>6145</v>
      </c>
      <c r="HN9" s="9">
        <f t="shared" si="11"/>
        <v>5927</v>
      </c>
      <c r="HO9" s="9">
        <f t="shared" si="11"/>
        <v>5708</v>
      </c>
      <c r="HP9" s="9">
        <f t="shared" si="11"/>
        <v>5490</v>
      </c>
      <c r="HQ9" s="9">
        <f t="shared" si="11"/>
        <v>5272</v>
      </c>
      <c r="HR9" s="9">
        <f t="shared" si="11"/>
        <v>5053</v>
      </c>
      <c r="HS9" s="9">
        <f t="shared" si="11"/>
        <v>4834</v>
      </c>
      <c r="HT9" s="9">
        <f t="shared" si="11"/>
        <v>4615</v>
      </c>
      <c r="HU9" s="9">
        <f t="shared" si="11"/>
        <v>4397</v>
      </c>
      <c r="HV9" s="9">
        <f t="shared" si="11"/>
        <v>4178</v>
      </c>
      <c r="HW9" s="9">
        <f t="shared" si="11"/>
        <v>3959</v>
      </c>
      <c r="HX9" s="9">
        <f t="shared" si="11"/>
        <v>3739</v>
      </c>
      <c r="HY9" s="9">
        <f t="shared" si="11"/>
        <v>3520</v>
      </c>
      <c r="HZ9" s="9">
        <f t="shared" si="8"/>
        <v>3301</v>
      </c>
      <c r="IA9" s="9">
        <f t="shared" si="8"/>
        <v>3081</v>
      </c>
      <c r="IB9" s="9">
        <f t="shared" si="8"/>
        <v>2862</v>
      </c>
      <c r="IC9" s="9">
        <f t="shared" si="8"/>
        <v>2642</v>
      </c>
      <c r="ID9" s="9">
        <f t="shared" si="9"/>
        <v>2423</v>
      </c>
      <c r="IE9" s="9">
        <f t="shared" si="9"/>
        <v>2203</v>
      </c>
      <c r="IF9" s="9">
        <f t="shared" si="9"/>
        <v>1983</v>
      </c>
      <c r="IG9" s="9">
        <f t="shared" si="9"/>
        <v>1763</v>
      </c>
      <c r="IH9" s="9">
        <f t="shared" si="9"/>
        <v>1543</v>
      </c>
      <c r="II9" s="9">
        <f t="shared" si="9"/>
        <v>1323</v>
      </c>
      <c r="IJ9" s="9">
        <f t="shared" si="9"/>
        <v>1103</v>
      </c>
      <c r="IK9" s="9">
        <f t="shared" si="9"/>
        <v>882</v>
      </c>
      <c r="IL9" s="9">
        <f t="shared" si="9"/>
        <v>662</v>
      </c>
      <c r="IM9" s="9">
        <f t="shared" si="9"/>
        <v>441</v>
      </c>
      <c r="IN9" s="9">
        <f t="shared" si="9"/>
        <v>221</v>
      </c>
    </row>
    <row r="10" spans="1:248">
      <c r="A10" s="12">
        <v>5.0000000000000001E-3</v>
      </c>
      <c r="B10" s="33" t="s">
        <v>27</v>
      </c>
      <c r="C10" s="36">
        <v>121000000</v>
      </c>
      <c r="D10" s="10">
        <v>0.05</v>
      </c>
      <c r="E10" s="36">
        <v>240</v>
      </c>
      <c r="F10" s="36">
        <v>798546</v>
      </c>
      <c r="G10" s="36">
        <v>108900000</v>
      </c>
      <c r="H10" s="38" t="s">
        <v>31</v>
      </c>
      <c r="I10" s="9">
        <f t="shared" si="4"/>
        <v>50417</v>
      </c>
      <c r="J10" s="9">
        <f t="shared" si="5"/>
        <v>50217</v>
      </c>
      <c r="K10" s="9">
        <f t="shared" si="5"/>
        <v>50017</v>
      </c>
      <c r="L10" s="9">
        <f t="shared" si="5"/>
        <v>49817</v>
      </c>
      <c r="M10" s="9">
        <f t="shared" si="5"/>
        <v>49617</v>
      </c>
      <c r="N10" s="9">
        <f t="shared" si="5"/>
        <v>49417</v>
      </c>
      <c r="O10" s="9">
        <f t="shared" si="5"/>
        <v>49217</v>
      </c>
      <c r="P10" s="9">
        <f t="shared" si="5"/>
        <v>49016</v>
      </c>
      <c r="Q10" s="9">
        <f t="shared" si="5"/>
        <v>48816</v>
      </c>
      <c r="R10" s="9">
        <f t="shared" si="5"/>
        <v>48616</v>
      </c>
      <c r="S10" s="9">
        <f t="shared" si="5"/>
        <v>48415</v>
      </c>
      <c r="T10" s="9">
        <f t="shared" si="5"/>
        <v>48214</v>
      </c>
      <c r="U10" s="9">
        <f t="shared" si="5"/>
        <v>48014</v>
      </c>
      <c r="V10" s="9">
        <f t="shared" si="5"/>
        <v>47813</v>
      </c>
      <c r="W10" s="9">
        <f t="shared" si="5"/>
        <v>47612</v>
      </c>
      <c r="X10" s="9">
        <f t="shared" si="5"/>
        <v>47411</v>
      </c>
      <c r="Y10" s="9">
        <f t="shared" si="5"/>
        <v>47210</v>
      </c>
      <c r="Z10" s="9">
        <f t="shared" si="5"/>
        <v>47009</v>
      </c>
      <c r="AA10" s="9">
        <f t="shared" si="5"/>
        <v>46808</v>
      </c>
      <c r="AB10" s="9">
        <f t="shared" si="5"/>
        <v>46606</v>
      </c>
      <c r="AC10" s="9">
        <f t="shared" si="5"/>
        <v>46405</v>
      </c>
      <c r="AD10" s="9">
        <f t="shared" si="5"/>
        <v>46204</v>
      </c>
      <c r="AE10" s="9">
        <f t="shared" si="5"/>
        <v>46002</v>
      </c>
      <c r="AF10" s="9">
        <f t="shared" si="5"/>
        <v>45800</v>
      </c>
      <c r="AG10" s="9">
        <f t="shared" si="5"/>
        <v>45599</v>
      </c>
      <c r="AH10" s="9">
        <f t="shared" si="5"/>
        <v>45397</v>
      </c>
      <c r="AI10" s="9">
        <f t="shared" si="5"/>
        <v>45195</v>
      </c>
      <c r="AJ10" s="9">
        <f t="shared" si="5"/>
        <v>44993</v>
      </c>
      <c r="AK10" s="9">
        <f t="shared" si="5"/>
        <v>44791</v>
      </c>
      <c r="AL10" s="9">
        <f t="shared" si="5"/>
        <v>44589</v>
      </c>
      <c r="AM10" s="9">
        <f t="shared" si="5"/>
        <v>44387</v>
      </c>
      <c r="AN10" s="9">
        <f t="shared" si="5"/>
        <v>44184</v>
      </c>
      <c r="AO10" s="9">
        <f t="shared" si="5"/>
        <v>43982</v>
      </c>
      <c r="AP10" s="9">
        <f t="shared" si="5"/>
        <v>43780</v>
      </c>
      <c r="AQ10" s="9">
        <f t="shared" si="5"/>
        <v>43577</v>
      </c>
      <c r="AR10" s="9">
        <f t="shared" si="5"/>
        <v>43374</v>
      </c>
      <c r="AS10" s="9">
        <f t="shared" si="5"/>
        <v>43172</v>
      </c>
      <c r="AT10" s="9">
        <f t="shared" si="5"/>
        <v>42969</v>
      </c>
      <c r="AU10" s="9">
        <f t="shared" si="5"/>
        <v>42766</v>
      </c>
      <c r="AV10" s="9">
        <f t="shared" si="5"/>
        <v>42563</v>
      </c>
      <c r="AW10" s="9">
        <f t="shared" si="5"/>
        <v>42360</v>
      </c>
      <c r="AX10" s="9">
        <f t="shared" si="5"/>
        <v>42157</v>
      </c>
      <c r="AY10" s="9">
        <f t="shared" si="5"/>
        <v>41954</v>
      </c>
      <c r="AZ10" s="9">
        <f t="shared" si="5"/>
        <v>41750</v>
      </c>
      <c r="BA10" s="9">
        <f t="shared" si="5"/>
        <v>41547</v>
      </c>
      <c r="BB10" s="9">
        <f t="shared" si="5"/>
        <v>41343</v>
      </c>
      <c r="BC10" s="9">
        <f t="shared" si="5"/>
        <v>41140</v>
      </c>
      <c r="BD10" s="9">
        <f t="shared" si="5"/>
        <v>40936</v>
      </c>
      <c r="BE10" s="9">
        <f t="shared" si="5"/>
        <v>40732</v>
      </c>
      <c r="BF10" s="9">
        <f t="shared" si="5"/>
        <v>40529</v>
      </c>
      <c r="BG10" s="9">
        <f t="shared" si="5"/>
        <v>40325</v>
      </c>
      <c r="BH10" s="9">
        <f t="shared" si="5"/>
        <v>40121</v>
      </c>
      <c r="BI10" s="9">
        <f t="shared" si="5"/>
        <v>39917</v>
      </c>
      <c r="BJ10" s="9">
        <f t="shared" si="5"/>
        <v>39713</v>
      </c>
      <c r="BK10" s="9">
        <f t="shared" si="5"/>
        <v>39508</v>
      </c>
      <c r="BL10" s="9">
        <f t="shared" si="5"/>
        <v>39304</v>
      </c>
      <c r="BM10" s="9">
        <f t="shared" si="5"/>
        <v>39100</v>
      </c>
      <c r="BN10" s="9">
        <f t="shared" si="5"/>
        <v>38895</v>
      </c>
      <c r="BO10" s="9">
        <f t="shared" si="5"/>
        <v>38690</v>
      </c>
      <c r="BP10" s="9">
        <f t="shared" si="5"/>
        <v>38486</v>
      </c>
      <c r="BQ10" s="9">
        <f t="shared" si="5"/>
        <v>38281</v>
      </c>
      <c r="BR10" s="9">
        <f t="shared" si="5"/>
        <v>38076</v>
      </c>
      <c r="BS10" s="9">
        <f t="shared" si="5"/>
        <v>37871</v>
      </c>
      <c r="BT10" s="9">
        <f t="shared" ref="BT10:CI12" si="12">IF(BT$1&gt;$E10,0,ROUND((IPMT(0.5%/12,BT$1,$E10,-$C10,0,0)),0))</f>
        <v>37666</v>
      </c>
      <c r="BU10" s="9">
        <f t="shared" si="12"/>
        <v>37461</v>
      </c>
      <c r="BV10" s="9">
        <f t="shared" si="6"/>
        <v>37256</v>
      </c>
      <c r="BW10" s="9">
        <f t="shared" si="6"/>
        <v>37051</v>
      </c>
      <c r="BX10" s="9">
        <f t="shared" si="6"/>
        <v>36845</v>
      </c>
      <c r="BY10" s="9">
        <f t="shared" si="6"/>
        <v>36640</v>
      </c>
      <c r="BZ10" s="9">
        <f t="shared" si="6"/>
        <v>36434</v>
      </c>
      <c r="CA10" s="9">
        <f t="shared" si="6"/>
        <v>36229</v>
      </c>
      <c r="CB10" s="9">
        <f t="shared" si="6"/>
        <v>36023</v>
      </c>
      <c r="CC10" s="9">
        <f t="shared" si="6"/>
        <v>35817</v>
      </c>
      <c r="CD10" s="9">
        <f t="shared" si="6"/>
        <v>35611</v>
      </c>
      <c r="CE10" s="9">
        <f t="shared" si="6"/>
        <v>35405</v>
      </c>
      <c r="CF10" s="9">
        <f t="shared" si="6"/>
        <v>35199</v>
      </c>
      <c r="CG10" s="9">
        <f t="shared" si="6"/>
        <v>34993</v>
      </c>
      <c r="CH10" s="9">
        <f t="shared" si="6"/>
        <v>34787</v>
      </c>
      <c r="CI10" s="9">
        <f t="shared" si="6"/>
        <v>34581</v>
      </c>
      <c r="CJ10" s="9">
        <f t="shared" si="6"/>
        <v>34374</v>
      </c>
      <c r="CK10" s="9">
        <f t="shared" si="6"/>
        <v>34168</v>
      </c>
      <c r="CL10" s="9">
        <f t="shared" si="6"/>
        <v>33961</v>
      </c>
      <c r="CM10" s="9">
        <f t="shared" si="6"/>
        <v>33755</v>
      </c>
      <c r="CN10" s="9">
        <f t="shared" si="6"/>
        <v>33548</v>
      </c>
      <c r="CO10" s="9">
        <f t="shared" si="6"/>
        <v>33341</v>
      </c>
      <c r="CP10" s="9">
        <f t="shared" si="6"/>
        <v>33134</v>
      </c>
      <c r="CQ10" s="9">
        <f t="shared" si="6"/>
        <v>32927</v>
      </c>
      <c r="CR10" s="9">
        <f t="shared" si="6"/>
        <v>32720</v>
      </c>
      <c r="CS10" s="9">
        <f t="shared" si="6"/>
        <v>32513</v>
      </c>
      <c r="CT10" s="9">
        <f t="shared" si="6"/>
        <v>32306</v>
      </c>
      <c r="CU10" s="9">
        <f t="shared" si="6"/>
        <v>32099</v>
      </c>
      <c r="CV10" s="9">
        <f t="shared" si="6"/>
        <v>31891</v>
      </c>
      <c r="CW10" s="9">
        <f t="shared" si="6"/>
        <v>31684</v>
      </c>
      <c r="CX10" s="9">
        <f t="shared" si="6"/>
        <v>31476</v>
      </c>
      <c r="CY10" s="9">
        <f t="shared" si="6"/>
        <v>31268</v>
      </c>
      <c r="CZ10" s="9">
        <f t="shared" si="6"/>
        <v>31061</v>
      </c>
      <c r="DA10" s="9">
        <f t="shared" si="6"/>
        <v>30853</v>
      </c>
      <c r="DB10" s="9">
        <f t="shared" si="6"/>
        <v>30645</v>
      </c>
      <c r="DC10" s="9">
        <f t="shared" si="6"/>
        <v>30437</v>
      </c>
      <c r="DD10" s="9">
        <f t="shared" si="6"/>
        <v>30229</v>
      </c>
      <c r="DE10" s="9">
        <f t="shared" si="6"/>
        <v>30020</v>
      </c>
      <c r="DF10" s="9">
        <f t="shared" si="6"/>
        <v>29812</v>
      </c>
      <c r="DG10" s="9">
        <f t="shared" si="6"/>
        <v>29604</v>
      </c>
      <c r="DH10" s="9">
        <f t="shared" si="6"/>
        <v>29395</v>
      </c>
      <c r="DI10" s="9">
        <f t="shared" si="6"/>
        <v>29187</v>
      </c>
      <c r="DJ10" s="9">
        <f t="shared" si="6"/>
        <v>28978</v>
      </c>
      <c r="DK10" s="9">
        <f t="shared" si="6"/>
        <v>28769</v>
      </c>
      <c r="DL10" s="9">
        <f t="shared" si="6"/>
        <v>28561</v>
      </c>
      <c r="DM10" s="9">
        <f t="shared" si="6"/>
        <v>28352</v>
      </c>
      <c r="DN10" s="9">
        <f t="shared" si="6"/>
        <v>28143</v>
      </c>
      <c r="DO10" s="9">
        <f t="shared" si="6"/>
        <v>27934</v>
      </c>
      <c r="DP10" s="9">
        <f t="shared" si="6"/>
        <v>27725</v>
      </c>
      <c r="DQ10" s="9">
        <f t="shared" si="6"/>
        <v>27515</v>
      </c>
      <c r="DR10" s="9">
        <f t="shared" si="6"/>
        <v>27306</v>
      </c>
      <c r="DS10" s="9">
        <f t="shared" si="6"/>
        <v>27097</v>
      </c>
      <c r="DT10" s="9">
        <f t="shared" si="6"/>
        <v>26887</v>
      </c>
      <c r="DU10" s="9">
        <f t="shared" si="6"/>
        <v>26678</v>
      </c>
      <c r="DV10" s="9">
        <f t="shared" si="6"/>
        <v>26468</v>
      </c>
      <c r="DW10" s="9">
        <f t="shared" si="6"/>
        <v>26258</v>
      </c>
      <c r="DX10" s="9">
        <f t="shared" si="6"/>
        <v>26048</v>
      </c>
      <c r="DY10" s="9">
        <f t="shared" si="6"/>
        <v>25838</v>
      </c>
      <c r="DZ10" s="9">
        <f t="shared" si="6"/>
        <v>25628</v>
      </c>
      <c r="EA10" s="9">
        <f t="shared" si="6"/>
        <v>25418</v>
      </c>
      <c r="EB10" s="9">
        <f t="shared" si="6"/>
        <v>25208</v>
      </c>
      <c r="EC10" s="9">
        <f t="shared" si="6"/>
        <v>24998</v>
      </c>
      <c r="ED10" s="9">
        <f t="shared" si="6"/>
        <v>24787</v>
      </c>
      <c r="EE10" s="9">
        <f t="shared" si="6"/>
        <v>24577</v>
      </c>
      <c r="EF10" s="9">
        <f t="shared" ref="EF10:EU12" si="13">IF(EF$1&gt;$E10,0,ROUND((IPMT(0.5%/12,EF$1,$E10,-$C10,0,0)),0))</f>
        <v>24366</v>
      </c>
      <c r="EG10" s="9">
        <f t="shared" si="13"/>
        <v>24156</v>
      </c>
      <c r="EH10" s="9">
        <f t="shared" si="7"/>
        <v>23945</v>
      </c>
      <c r="EI10" s="9">
        <f t="shared" si="7"/>
        <v>23734</v>
      </c>
      <c r="EJ10" s="9">
        <f t="shared" si="7"/>
        <v>23523</v>
      </c>
      <c r="EK10" s="9">
        <f t="shared" si="7"/>
        <v>23312</v>
      </c>
      <c r="EL10" s="9">
        <f t="shared" si="7"/>
        <v>23101</v>
      </c>
      <c r="EM10" s="9">
        <f t="shared" si="7"/>
        <v>22890</v>
      </c>
      <c r="EN10" s="9">
        <f t="shared" si="7"/>
        <v>22679</v>
      </c>
      <c r="EO10" s="9">
        <f t="shared" si="7"/>
        <v>22467</v>
      </c>
      <c r="EP10" s="9">
        <f t="shared" si="7"/>
        <v>22256</v>
      </c>
      <c r="EQ10" s="9">
        <f t="shared" si="7"/>
        <v>22044</v>
      </c>
      <c r="ER10" s="9">
        <f t="shared" si="7"/>
        <v>21833</v>
      </c>
      <c r="ES10" s="9">
        <f t="shared" si="7"/>
        <v>21621</v>
      </c>
      <c r="ET10" s="9">
        <f t="shared" si="7"/>
        <v>21409</v>
      </c>
      <c r="EU10" s="9">
        <f t="shared" si="7"/>
        <v>21197</v>
      </c>
      <c r="EV10" s="9">
        <f t="shared" si="7"/>
        <v>20985</v>
      </c>
      <c r="EW10" s="9">
        <f t="shared" si="7"/>
        <v>20773</v>
      </c>
      <c r="EX10" s="9">
        <f t="shared" si="7"/>
        <v>20561</v>
      </c>
      <c r="EY10" s="9">
        <f t="shared" si="7"/>
        <v>20349</v>
      </c>
      <c r="EZ10" s="9">
        <f t="shared" si="7"/>
        <v>20137</v>
      </c>
      <c r="FA10" s="9">
        <f t="shared" si="7"/>
        <v>19924</v>
      </c>
      <c r="FB10" s="9">
        <f t="shared" si="7"/>
        <v>19712</v>
      </c>
      <c r="FC10" s="9">
        <f t="shared" si="7"/>
        <v>19499</v>
      </c>
      <c r="FD10" s="9">
        <f t="shared" si="7"/>
        <v>19287</v>
      </c>
      <c r="FE10" s="9">
        <f t="shared" si="7"/>
        <v>19074</v>
      </c>
      <c r="FF10" s="9">
        <f t="shared" si="7"/>
        <v>18861</v>
      </c>
      <c r="FG10" s="9">
        <f t="shared" si="7"/>
        <v>18648</v>
      </c>
      <c r="FH10" s="9">
        <f t="shared" si="7"/>
        <v>18435</v>
      </c>
      <c r="FI10" s="9">
        <f t="shared" si="7"/>
        <v>18222</v>
      </c>
      <c r="FJ10" s="9">
        <f t="shared" si="7"/>
        <v>18009</v>
      </c>
      <c r="FK10" s="9">
        <f t="shared" si="7"/>
        <v>17795</v>
      </c>
      <c r="FL10" s="9">
        <f t="shared" si="7"/>
        <v>17582</v>
      </c>
      <c r="FM10" s="9">
        <f t="shared" si="7"/>
        <v>17369</v>
      </c>
      <c r="FN10" s="9">
        <f t="shared" si="7"/>
        <v>17155</v>
      </c>
      <c r="FO10" s="9">
        <f t="shared" si="7"/>
        <v>16941</v>
      </c>
      <c r="FP10" s="9">
        <f t="shared" si="7"/>
        <v>16728</v>
      </c>
      <c r="FQ10" s="9">
        <f t="shared" si="7"/>
        <v>16514</v>
      </c>
      <c r="FR10" s="9">
        <f t="shared" si="7"/>
        <v>16300</v>
      </c>
      <c r="FS10" s="9">
        <f t="shared" si="7"/>
        <v>16086</v>
      </c>
      <c r="FT10" s="9">
        <f t="shared" si="7"/>
        <v>15872</v>
      </c>
      <c r="FU10" s="9">
        <f t="shared" si="7"/>
        <v>15658</v>
      </c>
      <c r="FV10" s="9">
        <f t="shared" si="7"/>
        <v>15443</v>
      </c>
      <c r="FW10" s="9">
        <f t="shared" si="7"/>
        <v>15229</v>
      </c>
      <c r="FX10" s="9">
        <f t="shared" si="7"/>
        <v>15015</v>
      </c>
      <c r="FY10" s="9">
        <f t="shared" si="7"/>
        <v>14800</v>
      </c>
      <c r="FZ10" s="9">
        <f t="shared" si="7"/>
        <v>14585</v>
      </c>
      <c r="GA10" s="9">
        <f t="shared" si="7"/>
        <v>14371</v>
      </c>
      <c r="GB10" s="9">
        <f t="shared" si="7"/>
        <v>14156</v>
      </c>
      <c r="GC10" s="9">
        <f t="shared" si="7"/>
        <v>13941</v>
      </c>
      <c r="GD10" s="9">
        <f t="shared" si="7"/>
        <v>13726</v>
      </c>
      <c r="GE10" s="9">
        <f t="shared" si="7"/>
        <v>13511</v>
      </c>
      <c r="GF10" s="9">
        <f t="shared" si="7"/>
        <v>13296</v>
      </c>
      <c r="GG10" s="9">
        <f t="shared" si="7"/>
        <v>13081</v>
      </c>
      <c r="GH10" s="9">
        <f t="shared" si="7"/>
        <v>12865</v>
      </c>
      <c r="GI10" s="9">
        <f t="shared" si="7"/>
        <v>12650</v>
      </c>
      <c r="GJ10" s="9">
        <f t="shared" si="7"/>
        <v>12434</v>
      </c>
      <c r="GK10" s="9">
        <f t="shared" si="7"/>
        <v>12219</v>
      </c>
      <c r="GL10" s="9">
        <f t="shared" si="7"/>
        <v>12003</v>
      </c>
      <c r="GM10" s="9">
        <f t="shared" si="7"/>
        <v>11787</v>
      </c>
      <c r="GN10" s="9">
        <f t="shared" si="7"/>
        <v>11571</v>
      </c>
      <c r="GO10" s="9">
        <f t="shared" si="7"/>
        <v>11355</v>
      </c>
      <c r="GP10" s="9">
        <f t="shared" si="7"/>
        <v>11139</v>
      </c>
      <c r="GQ10" s="9">
        <f t="shared" si="7"/>
        <v>10923</v>
      </c>
      <c r="GR10" s="9">
        <f t="shared" ref="GR10:GS12" si="14">IF(GR$1&gt;$E10,0,ROUND((IPMT(0.5%/12,GR$1,$E10,-$C10,0,0)),0))</f>
        <v>10707</v>
      </c>
      <c r="GS10" s="9">
        <f t="shared" si="14"/>
        <v>10491</v>
      </c>
      <c r="GT10" s="9">
        <f t="shared" si="10"/>
        <v>10274</v>
      </c>
      <c r="GU10" s="9">
        <f t="shared" si="10"/>
        <v>10058</v>
      </c>
      <c r="GV10" s="9">
        <f t="shared" si="10"/>
        <v>9841</v>
      </c>
      <c r="GW10" s="9">
        <f t="shared" si="10"/>
        <v>9624</v>
      </c>
      <c r="GX10" s="9">
        <f t="shared" si="10"/>
        <v>9408</v>
      </c>
      <c r="GY10" s="9">
        <f t="shared" si="10"/>
        <v>9191</v>
      </c>
      <c r="GZ10" s="9">
        <f t="shared" si="10"/>
        <v>8974</v>
      </c>
      <c r="HA10" s="9">
        <f t="shared" si="10"/>
        <v>8757</v>
      </c>
      <c r="HB10" s="9">
        <f t="shared" si="10"/>
        <v>8540</v>
      </c>
      <c r="HC10" s="9">
        <f t="shared" si="10"/>
        <v>8322</v>
      </c>
      <c r="HD10" s="9">
        <f t="shared" si="10"/>
        <v>8105</v>
      </c>
      <c r="HE10" s="9">
        <f t="shared" si="10"/>
        <v>7888</v>
      </c>
      <c r="HF10" s="9">
        <f t="shared" si="10"/>
        <v>7670</v>
      </c>
      <c r="HG10" s="9">
        <f t="shared" si="10"/>
        <v>7452</v>
      </c>
      <c r="HH10" s="9">
        <f t="shared" si="10"/>
        <v>7235</v>
      </c>
      <c r="HI10" s="9">
        <f t="shared" si="10"/>
        <v>7017</v>
      </c>
      <c r="HJ10" s="9">
        <f t="shared" si="11"/>
        <v>6799</v>
      </c>
      <c r="HK10" s="9">
        <f t="shared" si="11"/>
        <v>6581</v>
      </c>
      <c r="HL10" s="9">
        <f t="shared" si="11"/>
        <v>6363</v>
      </c>
      <c r="HM10" s="9">
        <f t="shared" si="11"/>
        <v>6145</v>
      </c>
      <c r="HN10" s="9">
        <f t="shared" si="11"/>
        <v>5927</v>
      </c>
      <c r="HO10" s="9">
        <f t="shared" si="11"/>
        <v>5708</v>
      </c>
      <c r="HP10" s="9">
        <f t="shared" si="11"/>
        <v>5490</v>
      </c>
      <c r="HQ10" s="9">
        <f t="shared" si="11"/>
        <v>5272</v>
      </c>
      <c r="HR10" s="9">
        <f t="shared" si="11"/>
        <v>5053</v>
      </c>
      <c r="HS10" s="9">
        <f t="shared" si="11"/>
        <v>4834</v>
      </c>
      <c r="HT10" s="9">
        <f t="shared" si="11"/>
        <v>4615</v>
      </c>
      <c r="HU10" s="9">
        <f t="shared" si="11"/>
        <v>4397</v>
      </c>
      <c r="HV10" s="9">
        <f t="shared" si="11"/>
        <v>4178</v>
      </c>
      <c r="HW10" s="9">
        <f t="shared" si="11"/>
        <v>3959</v>
      </c>
      <c r="HX10" s="9">
        <f t="shared" si="11"/>
        <v>3739</v>
      </c>
      <c r="HY10" s="9">
        <f t="shared" si="11"/>
        <v>3520</v>
      </c>
      <c r="HZ10" s="9">
        <f t="shared" si="8"/>
        <v>3301</v>
      </c>
      <c r="IA10" s="9">
        <f t="shared" si="8"/>
        <v>3081</v>
      </c>
      <c r="IB10" s="9">
        <f t="shared" si="8"/>
        <v>2862</v>
      </c>
      <c r="IC10" s="9">
        <f t="shared" si="8"/>
        <v>2642</v>
      </c>
      <c r="ID10" s="9">
        <f t="shared" si="9"/>
        <v>2423</v>
      </c>
      <c r="IE10" s="9">
        <f t="shared" si="9"/>
        <v>2203</v>
      </c>
      <c r="IF10" s="9">
        <f t="shared" si="9"/>
        <v>1983</v>
      </c>
      <c r="IG10" s="9">
        <f t="shared" si="9"/>
        <v>1763</v>
      </c>
      <c r="IH10" s="9">
        <f t="shared" si="9"/>
        <v>1543</v>
      </c>
      <c r="II10" s="9">
        <f t="shared" si="9"/>
        <v>1323</v>
      </c>
      <c r="IJ10" s="9">
        <f t="shared" si="9"/>
        <v>1103</v>
      </c>
      <c r="IK10" s="9">
        <f t="shared" si="9"/>
        <v>882</v>
      </c>
      <c r="IL10" s="9">
        <f t="shared" si="9"/>
        <v>662</v>
      </c>
      <c r="IM10" s="9">
        <f t="shared" si="9"/>
        <v>441</v>
      </c>
      <c r="IN10" s="9">
        <f t="shared" si="9"/>
        <v>221</v>
      </c>
    </row>
    <row r="11" spans="1:248">
      <c r="A11" s="12">
        <v>5.0000000000000001E-3</v>
      </c>
      <c r="B11" s="32" t="s">
        <v>28</v>
      </c>
      <c r="C11" s="35">
        <v>121600000</v>
      </c>
      <c r="D11" s="10">
        <v>0.05</v>
      </c>
      <c r="E11" s="37">
        <v>120</v>
      </c>
      <c r="F11" s="35">
        <v>1289757</v>
      </c>
      <c r="G11" s="35">
        <v>109440000</v>
      </c>
      <c r="H11" s="38" t="s">
        <v>31</v>
      </c>
      <c r="I11" s="9">
        <f t="shared" si="4"/>
        <v>50667</v>
      </c>
      <c r="J11" s="9">
        <f t="shared" si="4"/>
        <v>50255</v>
      </c>
      <c r="K11" s="9">
        <f t="shared" si="4"/>
        <v>49843</v>
      </c>
      <c r="L11" s="9">
        <f t="shared" si="4"/>
        <v>49431</v>
      </c>
      <c r="M11" s="9">
        <f t="shared" si="4"/>
        <v>49018</v>
      </c>
      <c r="N11" s="9">
        <f t="shared" si="4"/>
        <v>48606</v>
      </c>
      <c r="O11" s="9">
        <f t="shared" si="4"/>
        <v>48193</v>
      </c>
      <c r="P11" s="9">
        <f t="shared" si="4"/>
        <v>47780</v>
      </c>
      <c r="Q11" s="9">
        <f t="shared" si="4"/>
        <v>47367</v>
      </c>
      <c r="R11" s="9">
        <f t="shared" si="4"/>
        <v>46954</v>
      </c>
      <c r="S11" s="9">
        <f t="shared" si="4"/>
        <v>46541</v>
      </c>
      <c r="T11" s="9">
        <f t="shared" si="4"/>
        <v>46127</v>
      </c>
      <c r="U11" s="9">
        <f t="shared" si="4"/>
        <v>45713</v>
      </c>
      <c r="V11" s="9">
        <f t="shared" si="4"/>
        <v>45299</v>
      </c>
      <c r="W11" s="9">
        <f t="shared" si="4"/>
        <v>44885</v>
      </c>
      <c r="X11" s="9">
        <f t="shared" si="4"/>
        <v>44471</v>
      </c>
      <c r="Y11" s="9">
        <f t="shared" ref="Y11:AN12" si="15">IF(Y$1&gt;$E11,0,ROUND((IPMT(0.5%/12,Y$1,$E11,-$C11,0,0)),0))</f>
        <v>44057</v>
      </c>
      <c r="Z11" s="9">
        <f t="shared" si="15"/>
        <v>43642</v>
      </c>
      <c r="AA11" s="9">
        <f t="shared" si="15"/>
        <v>43227</v>
      </c>
      <c r="AB11" s="9">
        <f t="shared" si="15"/>
        <v>42812</v>
      </c>
      <c r="AC11" s="9">
        <f t="shared" si="15"/>
        <v>42397</v>
      </c>
      <c r="AD11" s="9">
        <f t="shared" si="15"/>
        <v>41982</v>
      </c>
      <c r="AE11" s="9">
        <f t="shared" si="15"/>
        <v>41566</v>
      </c>
      <c r="AF11" s="9">
        <f t="shared" si="15"/>
        <v>41151</v>
      </c>
      <c r="AG11" s="9">
        <f t="shared" si="15"/>
        <v>40735</v>
      </c>
      <c r="AH11" s="9">
        <f t="shared" si="15"/>
        <v>40319</v>
      </c>
      <c r="AI11" s="9">
        <f t="shared" si="15"/>
        <v>39903</v>
      </c>
      <c r="AJ11" s="9">
        <f t="shared" si="15"/>
        <v>39486</v>
      </c>
      <c r="AK11" s="9">
        <f t="shared" si="15"/>
        <v>39070</v>
      </c>
      <c r="AL11" s="9">
        <f t="shared" si="15"/>
        <v>38653</v>
      </c>
      <c r="AM11" s="9">
        <f t="shared" si="15"/>
        <v>38236</v>
      </c>
      <c r="AN11" s="9">
        <f t="shared" si="15"/>
        <v>37819</v>
      </c>
      <c r="AO11" s="9">
        <f t="shared" ref="AO11:BD12" si="16">IF(AO$1&gt;$E11,0,ROUND((IPMT(0.5%/12,AO$1,$E11,-$C11,0,0)),0))</f>
        <v>37402</v>
      </c>
      <c r="AP11" s="9">
        <f t="shared" si="16"/>
        <v>36985</v>
      </c>
      <c r="AQ11" s="9">
        <f t="shared" si="16"/>
        <v>36567</v>
      </c>
      <c r="AR11" s="9">
        <f t="shared" si="16"/>
        <v>36150</v>
      </c>
      <c r="AS11" s="9">
        <f t="shared" si="16"/>
        <v>35732</v>
      </c>
      <c r="AT11" s="9">
        <f t="shared" si="16"/>
        <v>35314</v>
      </c>
      <c r="AU11" s="9">
        <f t="shared" si="16"/>
        <v>34895</v>
      </c>
      <c r="AV11" s="9">
        <f t="shared" si="16"/>
        <v>34477</v>
      </c>
      <c r="AW11" s="9">
        <f t="shared" si="16"/>
        <v>34058</v>
      </c>
      <c r="AX11" s="9">
        <f t="shared" si="16"/>
        <v>33640</v>
      </c>
      <c r="AY11" s="9">
        <f t="shared" si="16"/>
        <v>33221</v>
      </c>
      <c r="AZ11" s="9">
        <f t="shared" si="16"/>
        <v>32802</v>
      </c>
      <c r="BA11" s="9">
        <f t="shared" si="16"/>
        <v>32382</v>
      </c>
      <c r="BB11" s="9">
        <f t="shared" si="16"/>
        <v>31963</v>
      </c>
      <c r="BC11" s="9">
        <f t="shared" si="16"/>
        <v>31543</v>
      </c>
      <c r="BD11" s="9">
        <f t="shared" si="16"/>
        <v>31123</v>
      </c>
      <c r="BE11" s="9">
        <f t="shared" ref="BE11:BT12" si="17">IF(BE$1&gt;$E11,0,ROUND((IPMT(0.5%/12,BE$1,$E11,-$C11,0,0)),0))</f>
        <v>30703</v>
      </c>
      <c r="BF11" s="9">
        <f t="shared" si="17"/>
        <v>30283</v>
      </c>
      <c r="BG11" s="9">
        <f t="shared" si="17"/>
        <v>29863</v>
      </c>
      <c r="BH11" s="9">
        <f t="shared" si="17"/>
        <v>29442</v>
      </c>
      <c r="BI11" s="9">
        <f t="shared" si="17"/>
        <v>29022</v>
      </c>
      <c r="BJ11" s="9">
        <f t="shared" si="17"/>
        <v>28601</v>
      </c>
      <c r="BK11" s="9">
        <f t="shared" si="17"/>
        <v>28180</v>
      </c>
      <c r="BL11" s="9">
        <f t="shared" si="17"/>
        <v>27759</v>
      </c>
      <c r="BM11" s="9">
        <f t="shared" si="17"/>
        <v>27337</v>
      </c>
      <c r="BN11" s="9">
        <f t="shared" si="17"/>
        <v>26916</v>
      </c>
      <c r="BO11" s="9">
        <f t="shared" si="17"/>
        <v>26494</v>
      </c>
      <c r="BP11" s="9">
        <f t="shared" si="17"/>
        <v>26072</v>
      </c>
      <c r="BQ11" s="9">
        <f t="shared" si="17"/>
        <v>25650</v>
      </c>
      <c r="BR11" s="9">
        <f t="shared" si="17"/>
        <v>25228</v>
      </c>
      <c r="BS11" s="9">
        <f t="shared" si="17"/>
        <v>24805</v>
      </c>
      <c r="BT11" s="9">
        <f t="shared" si="17"/>
        <v>24383</v>
      </c>
      <c r="BU11" s="9">
        <f t="shared" si="12"/>
        <v>23960</v>
      </c>
      <c r="BV11" s="9">
        <f t="shared" si="12"/>
        <v>23537</v>
      </c>
      <c r="BW11" s="9">
        <f t="shared" si="12"/>
        <v>23114</v>
      </c>
      <c r="BX11" s="9">
        <f t="shared" si="12"/>
        <v>22690</v>
      </c>
      <c r="BY11" s="9">
        <f t="shared" si="12"/>
        <v>22267</v>
      </c>
      <c r="BZ11" s="9">
        <f t="shared" si="12"/>
        <v>21843</v>
      </c>
      <c r="CA11" s="9">
        <f t="shared" si="12"/>
        <v>21419</v>
      </c>
      <c r="CB11" s="9">
        <f t="shared" si="12"/>
        <v>20995</v>
      </c>
      <c r="CC11" s="9">
        <f t="shared" si="12"/>
        <v>20571</v>
      </c>
      <c r="CD11" s="9">
        <f t="shared" si="12"/>
        <v>20147</v>
      </c>
      <c r="CE11" s="9">
        <f t="shared" si="12"/>
        <v>19722</v>
      </c>
      <c r="CF11" s="9">
        <f t="shared" si="12"/>
        <v>19297</v>
      </c>
      <c r="CG11" s="9">
        <f t="shared" si="12"/>
        <v>18873</v>
      </c>
      <c r="CH11" s="9">
        <f t="shared" si="12"/>
        <v>18447</v>
      </c>
      <c r="CI11" s="9">
        <f t="shared" si="12"/>
        <v>18022</v>
      </c>
      <c r="CJ11" s="9">
        <f t="shared" ref="CJ11:CY12" si="18">IF(CJ$1&gt;$E11,0,ROUND((IPMT(0.5%/12,CJ$1,$E11,-$C11,0,0)),0))</f>
        <v>17597</v>
      </c>
      <c r="CK11" s="9">
        <f t="shared" si="18"/>
        <v>17171</v>
      </c>
      <c r="CL11" s="9">
        <f t="shared" si="18"/>
        <v>16745</v>
      </c>
      <c r="CM11" s="9">
        <f t="shared" si="18"/>
        <v>16319</v>
      </c>
      <c r="CN11" s="9">
        <f t="shared" si="18"/>
        <v>15893</v>
      </c>
      <c r="CO11" s="9">
        <f t="shared" si="18"/>
        <v>15467</v>
      </c>
      <c r="CP11" s="9">
        <f t="shared" si="18"/>
        <v>15040</v>
      </c>
      <c r="CQ11" s="9">
        <f t="shared" si="18"/>
        <v>14614</v>
      </c>
      <c r="CR11" s="9">
        <f t="shared" si="18"/>
        <v>14187</v>
      </c>
      <c r="CS11" s="9">
        <f t="shared" si="18"/>
        <v>13760</v>
      </c>
      <c r="CT11" s="9">
        <f t="shared" si="18"/>
        <v>13332</v>
      </c>
      <c r="CU11" s="9">
        <f t="shared" si="18"/>
        <v>12905</v>
      </c>
      <c r="CV11" s="9">
        <f t="shared" si="18"/>
        <v>12478</v>
      </c>
      <c r="CW11" s="9">
        <f t="shared" si="18"/>
        <v>12050</v>
      </c>
      <c r="CX11" s="9">
        <f t="shared" si="18"/>
        <v>11622</v>
      </c>
      <c r="CY11" s="9">
        <f t="shared" si="18"/>
        <v>11194</v>
      </c>
      <c r="CZ11" s="9">
        <f t="shared" ref="CZ11:DO12" si="19">IF(CZ$1&gt;$E11,0,ROUND((IPMT(0.5%/12,CZ$1,$E11,-$C11,0,0)),0))</f>
        <v>10765</v>
      </c>
      <c r="DA11" s="9">
        <f t="shared" si="19"/>
        <v>10337</v>
      </c>
      <c r="DB11" s="9">
        <f t="shared" si="19"/>
        <v>9908</v>
      </c>
      <c r="DC11" s="9">
        <f t="shared" si="19"/>
        <v>9479</v>
      </c>
      <c r="DD11" s="9">
        <f t="shared" si="19"/>
        <v>9050</v>
      </c>
      <c r="DE11" s="9">
        <f t="shared" si="19"/>
        <v>8621</v>
      </c>
      <c r="DF11" s="9">
        <f t="shared" si="19"/>
        <v>8192</v>
      </c>
      <c r="DG11" s="9">
        <f t="shared" si="19"/>
        <v>7762</v>
      </c>
      <c r="DH11" s="9">
        <f t="shared" si="19"/>
        <v>7333</v>
      </c>
      <c r="DI11" s="9">
        <f t="shared" si="19"/>
        <v>6903</v>
      </c>
      <c r="DJ11" s="9">
        <f t="shared" si="19"/>
        <v>6473</v>
      </c>
      <c r="DK11" s="9">
        <f t="shared" si="19"/>
        <v>6042</v>
      </c>
      <c r="DL11" s="9">
        <f t="shared" si="19"/>
        <v>5612</v>
      </c>
      <c r="DM11" s="9">
        <f t="shared" si="19"/>
        <v>5181</v>
      </c>
      <c r="DN11" s="9">
        <f t="shared" si="19"/>
        <v>4751</v>
      </c>
      <c r="DO11" s="9">
        <f t="shared" si="19"/>
        <v>4320</v>
      </c>
      <c r="DP11" s="9">
        <f t="shared" ref="DP11:EE12" si="20">IF(DP$1&gt;$E11,0,ROUND((IPMT(0.5%/12,DP$1,$E11,-$C11,0,0)),0))</f>
        <v>3888</v>
      </c>
      <c r="DQ11" s="9">
        <f t="shared" si="20"/>
        <v>3457</v>
      </c>
      <c r="DR11" s="9">
        <f t="shared" si="20"/>
        <v>3026</v>
      </c>
      <c r="DS11" s="9">
        <f t="shared" si="20"/>
        <v>2594</v>
      </c>
      <c r="DT11" s="9">
        <f t="shared" si="20"/>
        <v>2162</v>
      </c>
      <c r="DU11" s="9">
        <f t="shared" si="20"/>
        <v>1730</v>
      </c>
      <c r="DV11" s="9">
        <f t="shared" si="20"/>
        <v>1298</v>
      </c>
      <c r="DW11" s="9">
        <f t="shared" si="20"/>
        <v>865</v>
      </c>
      <c r="DX11" s="9">
        <f t="shared" si="20"/>
        <v>433</v>
      </c>
      <c r="DY11" s="9">
        <f t="shared" si="20"/>
        <v>0</v>
      </c>
      <c r="DZ11" s="9">
        <f t="shared" si="20"/>
        <v>0</v>
      </c>
      <c r="EA11" s="9">
        <f t="shared" si="20"/>
        <v>0</v>
      </c>
      <c r="EB11" s="9">
        <f t="shared" si="20"/>
        <v>0</v>
      </c>
      <c r="EC11" s="9">
        <f t="shared" si="20"/>
        <v>0</v>
      </c>
      <c r="ED11" s="9">
        <f t="shared" si="20"/>
        <v>0</v>
      </c>
      <c r="EE11" s="9">
        <f t="shared" si="20"/>
        <v>0</v>
      </c>
      <c r="EF11" s="9">
        <f t="shared" si="13"/>
        <v>0</v>
      </c>
      <c r="EG11" s="9">
        <f t="shared" si="13"/>
        <v>0</v>
      </c>
      <c r="EH11" s="9">
        <f t="shared" si="13"/>
        <v>0</v>
      </c>
      <c r="EI11" s="9">
        <f t="shared" si="13"/>
        <v>0</v>
      </c>
      <c r="EJ11" s="9">
        <f t="shared" si="13"/>
        <v>0</v>
      </c>
      <c r="EK11" s="9">
        <f t="shared" si="13"/>
        <v>0</v>
      </c>
      <c r="EL11" s="9">
        <f t="shared" si="13"/>
        <v>0</v>
      </c>
      <c r="EM11" s="9">
        <f t="shared" si="13"/>
        <v>0</v>
      </c>
      <c r="EN11" s="9">
        <f t="shared" si="13"/>
        <v>0</v>
      </c>
      <c r="EO11" s="9">
        <f t="shared" si="13"/>
        <v>0</v>
      </c>
      <c r="EP11" s="9">
        <f t="shared" si="13"/>
        <v>0</v>
      </c>
      <c r="EQ11" s="9">
        <f t="shared" si="13"/>
        <v>0</v>
      </c>
      <c r="ER11" s="9">
        <f t="shared" si="13"/>
        <v>0</v>
      </c>
      <c r="ES11" s="9">
        <f t="shared" si="13"/>
        <v>0</v>
      </c>
      <c r="ET11" s="9">
        <f t="shared" si="13"/>
        <v>0</v>
      </c>
      <c r="EU11" s="9">
        <f t="shared" si="13"/>
        <v>0</v>
      </c>
      <c r="EV11" s="9">
        <f t="shared" ref="EV11:FK12" si="21">IF(EV$1&gt;$E11,0,ROUND((IPMT(0.5%/12,EV$1,$E11,-$C11,0,0)),0))</f>
        <v>0</v>
      </c>
      <c r="EW11" s="9">
        <f t="shared" si="21"/>
        <v>0</v>
      </c>
      <c r="EX11" s="9">
        <f t="shared" si="21"/>
        <v>0</v>
      </c>
      <c r="EY11" s="9">
        <f t="shared" si="21"/>
        <v>0</v>
      </c>
      <c r="EZ11" s="9">
        <f t="shared" si="21"/>
        <v>0</v>
      </c>
      <c r="FA11" s="9">
        <f t="shared" si="21"/>
        <v>0</v>
      </c>
      <c r="FB11" s="9">
        <f t="shared" si="21"/>
        <v>0</v>
      </c>
      <c r="FC11" s="9">
        <f t="shared" si="21"/>
        <v>0</v>
      </c>
      <c r="FD11" s="9">
        <f t="shared" si="21"/>
        <v>0</v>
      </c>
      <c r="FE11" s="9">
        <f t="shared" si="21"/>
        <v>0</v>
      </c>
      <c r="FF11" s="9">
        <f t="shared" si="21"/>
        <v>0</v>
      </c>
      <c r="FG11" s="9">
        <f t="shared" si="21"/>
        <v>0</v>
      </c>
      <c r="FH11" s="9">
        <f t="shared" si="21"/>
        <v>0</v>
      </c>
      <c r="FI11" s="9">
        <f t="shared" si="21"/>
        <v>0</v>
      </c>
      <c r="FJ11" s="9">
        <f t="shared" si="21"/>
        <v>0</v>
      </c>
      <c r="FK11" s="9">
        <f t="shared" si="21"/>
        <v>0</v>
      </c>
      <c r="FL11" s="9">
        <f t="shared" ref="FL11:GA12" si="22">IF(FL$1&gt;$E11,0,ROUND((IPMT(0.5%/12,FL$1,$E11,-$C11,0,0)),0))</f>
        <v>0</v>
      </c>
      <c r="FM11" s="9">
        <f t="shared" si="22"/>
        <v>0</v>
      </c>
      <c r="FN11" s="9">
        <f t="shared" si="22"/>
        <v>0</v>
      </c>
      <c r="FO11" s="9">
        <f t="shared" si="22"/>
        <v>0</v>
      </c>
      <c r="FP11" s="9">
        <f t="shared" si="22"/>
        <v>0</v>
      </c>
      <c r="FQ11" s="9">
        <f t="shared" si="22"/>
        <v>0</v>
      </c>
      <c r="FR11" s="9">
        <f t="shared" si="22"/>
        <v>0</v>
      </c>
      <c r="FS11" s="9">
        <f t="shared" si="22"/>
        <v>0</v>
      </c>
      <c r="FT11" s="9">
        <f t="shared" si="22"/>
        <v>0</v>
      </c>
      <c r="FU11" s="9">
        <f t="shared" si="22"/>
        <v>0</v>
      </c>
      <c r="FV11" s="9">
        <f t="shared" si="22"/>
        <v>0</v>
      </c>
      <c r="FW11" s="9">
        <f t="shared" si="22"/>
        <v>0</v>
      </c>
      <c r="FX11" s="9">
        <f t="shared" si="22"/>
        <v>0</v>
      </c>
      <c r="FY11" s="9">
        <f t="shared" si="22"/>
        <v>0</v>
      </c>
      <c r="FZ11" s="9">
        <f t="shared" si="22"/>
        <v>0</v>
      </c>
      <c r="GA11" s="9">
        <f t="shared" si="22"/>
        <v>0</v>
      </c>
      <c r="GB11" s="9">
        <f t="shared" ref="GB11:GQ12" si="23">IF(GB$1&gt;$E11,0,ROUND((IPMT(0.5%/12,GB$1,$E11,-$C11,0,0)),0))</f>
        <v>0</v>
      </c>
      <c r="GC11" s="9">
        <f t="shared" si="23"/>
        <v>0</v>
      </c>
      <c r="GD11" s="9">
        <f t="shared" si="23"/>
        <v>0</v>
      </c>
      <c r="GE11" s="9">
        <f t="shared" si="23"/>
        <v>0</v>
      </c>
      <c r="GF11" s="9">
        <f t="shared" si="23"/>
        <v>0</v>
      </c>
      <c r="GG11" s="9">
        <f t="shared" si="23"/>
        <v>0</v>
      </c>
      <c r="GH11" s="9">
        <f t="shared" si="23"/>
        <v>0</v>
      </c>
      <c r="GI11" s="9">
        <f t="shared" si="23"/>
        <v>0</v>
      </c>
      <c r="GJ11" s="9">
        <f t="shared" si="23"/>
        <v>0</v>
      </c>
      <c r="GK11" s="9">
        <f t="shared" si="23"/>
        <v>0</v>
      </c>
      <c r="GL11" s="9">
        <f t="shared" si="23"/>
        <v>0</v>
      </c>
      <c r="GM11" s="9">
        <f t="shared" si="23"/>
        <v>0</v>
      </c>
      <c r="GN11" s="9">
        <f t="shared" si="23"/>
        <v>0</v>
      </c>
      <c r="GO11" s="9">
        <f t="shared" si="23"/>
        <v>0</v>
      </c>
      <c r="GP11" s="9">
        <f t="shared" si="23"/>
        <v>0</v>
      </c>
      <c r="GQ11" s="9">
        <f t="shared" si="23"/>
        <v>0</v>
      </c>
      <c r="GR11" s="9">
        <f t="shared" si="14"/>
        <v>0</v>
      </c>
      <c r="GS11" s="9">
        <f t="shared" si="14"/>
        <v>0</v>
      </c>
      <c r="GT11" s="9">
        <f t="shared" si="10"/>
        <v>0</v>
      </c>
      <c r="GU11" s="9">
        <f t="shared" si="10"/>
        <v>0</v>
      </c>
      <c r="GV11" s="9">
        <f t="shared" si="10"/>
        <v>0</v>
      </c>
      <c r="GW11" s="9">
        <f t="shared" si="10"/>
        <v>0</v>
      </c>
      <c r="GX11" s="9">
        <f t="shared" si="10"/>
        <v>0</v>
      </c>
      <c r="GY11" s="9">
        <f t="shared" si="10"/>
        <v>0</v>
      </c>
      <c r="GZ11" s="9">
        <f t="shared" si="10"/>
        <v>0</v>
      </c>
      <c r="HA11" s="9">
        <f t="shared" si="10"/>
        <v>0</v>
      </c>
      <c r="HB11" s="9">
        <f t="shared" si="10"/>
        <v>0</v>
      </c>
      <c r="HC11" s="9">
        <f t="shared" si="10"/>
        <v>0</v>
      </c>
      <c r="HD11" s="9">
        <f t="shared" si="10"/>
        <v>0</v>
      </c>
      <c r="HE11" s="9">
        <f t="shared" si="10"/>
        <v>0</v>
      </c>
      <c r="HF11" s="9">
        <f t="shared" si="10"/>
        <v>0</v>
      </c>
      <c r="HG11" s="9">
        <f t="shared" si="10"/>
        <v>0</v>
      </c>
      <c r="HH11" s="9">
        <f t="shared" si="10"/>
        <v>0</v>
      </c>
      <c r="HI11" s="9">
        <f t="shared" si="10"/>
        <v>0</v>
      </c>
      <c r="HJ11" s="9">
        <f t="shared" si="11"/>
        <v>0</v>
      </c>
      <c r="HK11" s="9">
        <f t="shared" si="11"/>
        <v>0</v>
      </c>
      <c r="HL11" s="9">
        <f t="shared" si="11"/>
        <v>0</v>
      </c>
      <c r="HM11" s="9">
        <f t="shared" si="11"/>
        <v>0</v>
      </c>
      <c r="HN11" s="9">
        <f t="shared" si="11"/>
        <v>0</v>
      </c>
      <c r="HO11" s="9">
        <f t="shared" si="11"/>
        <v>0</v>
      </c>
      <c r="HP11" s="9">
        <f t="shared" si="11"/>
        <v>0</v>
      </c>
      <c r="HQ11" s="9">
        <f t="shared" si="11"/>
        <v>0</v>
      </c>
      <c r="HR11" s="9">
        <f t="shared" si="11"/>
        <v>0</v>
      </c>
      <c r="HS11" s="9">
        <f t="shared" si="11"/>
        <v>0</v>
      </c>
      <c r="HT11" s="9">
        <f t="shared" si="11"/>
        <v>0</v>
      </c>
      <c r="HU11" s="9">
        <f t="shared" si="11"/>
        <v>0</v>
      </c>
      <c r="HV11" s="9">
        <f t="shared" si="11"/>
        <v>0</v>
      </c>
      <c r="HW11" s="9">
        <f t="shared" si="11"/>
        <v>0</v>
      </c>
      <c r="HX11" s="9">
        <f t="shared" si="11"/>
        <v>0</v>
      </c>
      <c r="HY11" s="9">
        <f t="shared" si="11"/>
        <v>0</v>
      </c>
      <c r="HZ11" s="9">
        <f t="shared" si="8"/>
        <v>0</v>
      </c>
      <c r="IA11" s="9">
        <f t="shared" si="8"/>
        <v>0</v>
      </c>
      <c r="IB11" s="9">
        <f t="shared" si="8"/>
        <v>0</v>
      </c>
      <c r="IC11" s="9">
        <f t="shared" si="8"/>
        <v>0</v>
      </c>
      <c r="ID11" s="9">
        <f t="shared" si="9"/>
        <v>0</v>
      </c>
      <c r="IE11" s="9">
        <f t="shared" si="9"/>
        <v>0</v>
      </c>
      <c r="IF11" s="9">
        <f t="shared" si="9"/>
        <v>0</v>
      </c>
      <c r="IG11" s="9">
        <f t="shared" si="9"/>
        <v>0</v>
      </c>
      <c r="IH11" s="9">
        <f t="shared" si="9"/>
        <v>0</v>
      </c>
      <c r="II11" s="9">
        <f t="shared" si="9"/>
        <v>0</v>
      </c>
      <c r="IJ11" s="9">
        <f t="shared" si="9"/>
        <v>0</v>
      </c>
      <c r="IK11" s="9">
        <f t="shared" si="9"/>
        <v>0</v>
      </c>
      <c r="IL11" s="9">
        <f t="shared" si="9"/>
        <v>0</v>
      </c>
      <c r="IM11" s="9">
        <f t="shared" si="9"/>
        <v>0</v>
      </c>
      <c r="IN11" s="9">
        <f t="shared" si="9"/>
        <v>0</v>
      </c>
    </row>
    <row r="12" spans="1:248">
      <c r="A12" s="12">
        <v>5.0000000000000001E-3</v>
      </c>
      <c r="B12" s="32" t="s">
        <v>29</v>
      </c>
      <c r="C12" s="35">
        <v>121600000</v>
      </c>
      <c r="D12" s="10">
        <v>0.05</v>
      </c>
      <c r="E12" s="37">
        <v>120</v>
      </c>
      <c r="F12" s="35">
        <v>1289757</v>
      </c>
      <c r="G12" s="35">
        <v>109440000</v>
      </c>
      <c r="H12" s="38" t="s">
        <v>31</v>
      </c>
      <c r="I12" s="9">
        <f t="shared" si="4"/>
        <v>50667</v>
      </c>
      <c r="J12" s="9">
        <f t="shared" si="4"/>
        <v>50255</v>
      </c>
      <c r="K12" s="9">
        <f t="shared" si="4"/>
        <v>49843</v>
      </c>
      <c r="L12" s="9">
        <f t="shared" si="4"/>
        <v>49431</v>
      </c>
      <c r="M12" s="9">
        <f t="shared" si="4"/>
        <v>49018</v>
      </c>
      <c r="N12" s="9">
        <f t="shared" si="4"/>
        <v>48606</v>
      </c>
      <c r="O12" s="9">
        <f t="shared" si="4"/>
        <v>48193</v>
      </c>
      <c r="P12" s="9">
        <f t="shared" si="4"/>
        <v>47780</v>
      </c>
      <c r="Q12" s="9">
        <f t="shared" si="4"/>
        <v>47367</v>
      </c>
      <c r="R12" s="9">
        <f t="shared" si="4"/>
        <v>46954</v>
      </c>
      <c r="S12" s="9">
        <f t="shared" si="4"/>
        <v>46541</v>
      </c>
      <c r="T12" s="9">
        <f t="shared" si="4"/>
        <v>46127</v>
      </c>
      <c r="U12" s="9">
        <f t="shared" si="4"/>
        <v>45713</v>
      </c>
      <c r="V12" s="9">
        <f t="shared" si="4"/>
        <v>45299</v>
      </c>
      <c r="W12" s="9">
        <f t="shared" si="4"/>
        <v>44885</v>
      </c>
      <c r="X12" s="9">
        <f t="shared" si="4"/>
        <v>44471</v>
      </c>
      <c r="Y12" s="9">
        <f t="shared" si="15"/>
        <v>44057</v>
      </c>
      <c r="Z12" s="9">
        <f t="shared" si="15"/>
        <v>43642</v>
      </c>
      <c r="AA12" s="9">
        <f t="shared" si="15"/>
        <v>43227</v>
      </c>
      <c r="AB12" s="9">
        <f t="shared" si="15"/>
        <v>42812</v>
      </c>
      <c r="AC12" s="9">
        <f t="shared" si="15"/>
        <v>42397</v>
      </c>
      <c r="AD12" s="9">
        <f t="shared" si="15"/>
        <v>41982</v>
      </c>
      <c r="AE12" s="9">
        <f t="shared" si="15"/>
        <v>41566</v>
      </c>
      <c r="AF12" s="9">
        <f t="shared" si="15"/>
        <v>41151</v>
      </c>
      <c r="AG12" s="9">
        <f t="shared" si="15"/>
        <v>40735</v>
      </c>
      <c r="AH12" s="9">
        <f t="shared" si="15"/>
        <v>40319</v>
      </c>
      <c r="AI12" s="9">
        <f t="shared" si="15"/>
        <v>39903</v>
      </c>
      <c r="AJ12" s="9">
        <f t="shared" si="15"/>
        <v>39486</v>
      </c>
      <c r="AK12" s="9">
        <f t="shared" si="15"/>
        <v>39070</v>
      </c>
      <c r="AL12" s="9">
        <f t="shared" si="15"/>
        <v>38653</v>
      </c>
      <c r="AM12" s="9">
        <f t="shared" si="15"/>
        <v>38236</v>
      </c>
      <c r="AN12" s="9">
        <f t="shared" si="15"/>
        <v>37819</v>
      </c>
      <c r="AO12" s="9">
        <f t="shared" si="16"/>
        <v>37402</v>
      </c>
      <c r="AP12" s="9">
        <f t="shared" si="16"/>
        <v>36985</v>
      </c>
      <c r="AQ12" s="9">
        <f t="shared" si="16"/>
        <v>36567</v>
      </c>
      <c r="AR12" s="9">
        <f t="shared" si="16"/>
        <v>36150</v>
      </c>
      <c r="AS12" s="9">
        <f t="shared" si="16"/>
        <v>35732</v>
      </c>
      <c r="AT12" s="9">
        <f t="shared" si="16"/>
        <v>35314</v>
      </c>
      <c r="AU12" s="9">
        <f t="shared" si="16"/>
        <v>34895</v>
      </c>
      <c r="AV12" s="9">
        <f t="shared" si="16"/>
        <v>34477</v>
      </c>
      <c r="AW12" s="9">
        <f t="shared" si="16"/>
        <v>34058</v>
      </c>
      <c r="AX12" s="9">
        <f t="shared" si="16"/>
        <v>33640</v>
      </c>
      <c r="AY12" s="9">
        <f t="shared" si="16"/>
        <v>33221</v>
      </c>
      <c r="AZ12" s="9">
        <f t="shared" si="16"/>
        <v>32802</v>
      </c>
      <c r="BA12" s="9">
        <f t="shared" si="16"/>
        <v>32382</v>
      </c>
      <c r="BB12" s="9">
        <f t="shared" si="16"/>
        <v>31963</v>
      </c>
      <c r="BC12" s="9">
        <f t="shared" si="16"/>
        <v>31543</v>
      </c>
      <c r="BD12" s="9">
        <f t="shared" si="16"/>
        <v>31123</v>
      </c>
      <c r="BE12" s="9">
        <f t="shared" si="17"/>
        <v>30703</v>
      </c>
      <c r="BF12" s="9">
        <f t="shared" si="17"/>
        <v>30283</v>
      </c>
      <c r="BG12" s="9">
        <f t="shared" si="17"/>
        <v>29863</v>
      </c>
      <c r="BH12" s="9">
        <f t="shared" si="17"/>
        <v>29442</v>
      </c>
      <c r="BI12" s="9">
        <f t="shared" si="17"/>
        <v>29022</v>
      </c>
      <c r="BJ12" s="9">
        <f t="shared" si="17"/>
        <v>28601</v>
      </c>
      <c r="BK12" s="9">
        <f t="shared" si="17"/>
        <v>28180</v>
      </c>
      <c r="BL12" s="9">
        <f t="shared" si="17"/>
        <v>27759</v>
      </c>
      <c r="BM12" s="9">
        <f t="shared" si="17"/>
        <v>27337</v>
      </c>
      <c r="BN12" s="9">
        <f t="shared" si="17"/>
        <v>26916</v>
      </c>
      <c r="BO12" s="9">
        <f t="shared" si="17"/>
        <v>26494</v>
      </c>
      <c r="BP12" s="9">
        <f t="shared" si="17"/>
        <v>26072</v>
      </c>
      <c r="BQ12" s="9">
        <f t="shared" si="17"/>
        <v>25650</v>
      </c>
      <c r="BR12" s="9">
        <f t="shared" si="17"/>
        <v>25228</v>
      </c>
      <c r="BS12" s="9">
        <f t="shared" si="17"/>
        <v>24805</v>
      </c>
      <c r="BT12" s="9">
        <f t="shared" si="17"/>
        <v>24383</v>
      </c>
      <c r="BU12" s="9">
        <f t="shared" si="12"/>
        <v>23960</v>
      </c>
      <c r="BV12" s="9">
        <f t="shared" si="12"/>
        <v>23537</v>
      </c>
      <c r="BW12" s="9">
        <f t="shared" si="12"/>
        <v>23114</v>
      </c>
      <c r="BX12" s="9">
        <f t="shared" si="12"/>
        <v>22690</v>
      </c>
      <c r="BY12" s="9">
        <f t="shared" si="12"/>
        <v>22267</v>
      </c>
      <c r="BZ12" s="9">
        <f t="shared" si="12"/>
        <v>21843</v>
      </c>
      <c r="CA12" s="9">
        <f t="shared" si="12"/>
        <v>21419</v>
      </c>
      <c r="CB12" s="9">
        <f t="shared" si="12"/>
        <v>20995</v>
      </c>
      <c r="CC12" s="9">
        <f t="shared" si="12"/>
        <v>20571</v>
      </c>
      <c r="CD12" s="9">
        <f t="shared" si="12"/>
        <v>20147</v>
      </c>
      <c r="CE12" s="9">
        <f t="shared" si="12"/>
        <v>19722</v>
      </c>
      <c r="CF12" s="9">
        <f t="shared" si="12"/>
        <v>19297</v>
      </c>
      <c r="CG12" s="9">
        <f t="shared" si="12"/>
        <v>18873</v>
      </c>
      <c r="CH12" s="9">
        <f t="shared" si="12"/>
        <v>18447</v>
      </c>
      <c r="CI12" s="9">
        <f t="shared" si="12"/>
        <v>18022</v>
      </c>
      <c r="CJ12" s="9">
        <f t="shared" si="18"/>
        <v>17597</v>
      </c>
      <c r="CK12" s="9">
        <f t="shared" si="18"/>
        <v>17171</v>
      </c>
      <c r="CL12" s="9">
        <f t="shared" si="18"/>
        <v>16745</v>
      </c>
      <c r="CM12" s="9">
        <f t="shared" si="18"/>
        <v>16319</v>
      </c>
      <c r="CN12" s="9">
        <f t="shared" si="18"/>
        <v>15893</v>
      </c>
      <c r="CO12" s="9">
        <f t="shared" si="18"/>
        <v>15467</v>
      </c>
      <c r="CP12" s="9">
        <f t="shared" si="18"/>
        <v>15040</v>
      </c>
      <c r="CQ12" s="9">
        <f t="shared" si="18"/>
        <v>14614</v>
      </c>
      <c r="CR12" s="9">
        <f t="shared" si="18"/>
        <v>14187</v>
      </c>
      <c r="CS12" s="9">
        <f t="shared" si="18"/>
        <v>13760</v>
      </c>
      <c r="CT12" s="9">
        <f t="shared" si="18"/>
        <v>13332</v>
      </c>
      <c r="CU12" s="9">
        <f t="shared" si="18"/>
        <v>12905</v>
      </c>
      <c r="CV12" s="9">
        <f t="shared" si="18"/>
        <v>12478</v>
      </c>
      <c r="CW12" s="9">
        <f t="shared" si="18"/>
        <v>12050</v>
      </c>
      <c r="CX12" s="9">
        <f t="shared" si="18"/>
        <v>11622</v>
      </c>
      <c r="CY12" s="9">
        <f t="shared" si="18"/>
        <v>11194</v>
      </c>
      <c r="CZ12" s="9">
        <f t="shared" si="19"/>
        <v>10765</v>
      </c>
      <c r="DA12" s="9">
        <f t="shared" si="19"/>
        <v>10337</v>
      </c>
      <c r="DB12" s="9">
        <f t="shared" si="19"/>
        <v>9908</v>
      </c>
      <c r="DC12" s="9">
        <f t="shared" si="19"/>
        <v>9479</v>
      </c>
      <c r="DD12" s="9">
        <f t="shared" si="19"/>
        <v>9050</v>
      </c>
      <c r="DE12" s="9">
        <f t="shared" si="19"/>
        <v>8621</v>
      </c>
      <c r="DF12" s="9">
        <f t="shared" si="19"/>
        <v>8192</v>
      </c>
      <c r="DG12" s="9">
        <f t="shared" si="19"/>
        <v>7762</v>
      </c>
      <c r="DH12" s="9">
        <f t="shared" si="19"/>
        <v>7333</v>
      </c>
      <c r="DI12" s="9">
        <f t="shared" si="19"/>
        <v>6903</v>
      </c>
      <c r="DJ12" s="9">
        <f t="shared" si="19"/>
        <v>6473</v>
      </c>
      <c r="DK12" s="9">
        <f t="shared" si="19"/>
        <v>6042</v>
      </c>
      <c r="DL12" s="9">
        <f t="shared" si="19"/>
        <v>5612</v>
      </c>
      <c r="DM12" s="9">
        <f t="shared" si="19"/>
        <v>5181</v>
      </c>
      <c r="DN12" s="9">
        <f t="shared" si="19"/>
        <v>4751</v>
      </c>
      <c r="DO12" s="9">
        <f t="shared" si="19"/>
        <v>4320</v>
      </c>
      <c r="DP12" s="9">
        <f t="shared" si="20"/>
        <v>3888</v>
      </c>
      <c r="DQ12" s="9">
        <f t="shared" si="20"/>
        <v>3457</v>
      </c>
      <c r="DR12" s="9">
        <f t="shared" si="20"/>
        <v>3026</v>
      </c>
      <c r="DS12" s="9">
        <f t="shared" si="20"/>
        <v>2594</v>
      </c>
      <c r="DT12" s="9">
        <f t="shared" si="20"/>
        <v>2162</v>
      </c>
      <c r="DU12" s="9">
        <f t="shared" si="20"/>
        <v>1730</v>
      </c>
      <c r="DV12" s="9">
        <f t="shared" si="20"/>
        <v>1298</v>
      </c>
      <c r="DW12" s="9">
        <f t="shared" si="20"/>
        <v>865</v>
      </c>
      <c r="DX12" s="9">
        <f t="shared" si="20"/>
        <v>433</v>
      </c>
      <c r="DY12" s="9">
        <f t="shared" si="20"/>
        <v>0</v>
      </c>
      <c r="DZ12" s="9">
        <f t="shared" si="20"/>
        <v>0</v>
      </c>
      <c r="EA12" s="9">
        <f t="shared" si="20"/>
        <v>0</v>
      </c>
      <c r="EB12" s="9">
        <f t="shared" si="20"/>
        <v>0</v>
      </c>
      <c r="EC12" s="9">
        <f t="shared" si="20"/>
        <v>0</v>
      </c>
      <c r="ED12" s="9">
        <f t="shared" si="20"/>
        <v>0</v>
      </c>
      <c r="EE12" s="9">
        <f t="shared" si="20"/>
        <v>0</v>
      </c>
      <c r="EF12" s="9">
        <f t="shared" si="13"/>
        <v>0</v>
      </c>
      <c r="EG12" s="9">
        <f t="shared" si="13"/>
        <v>0</v>
      </c>
      <c r="EH12" s="9">
        <f t="shared" si="13"/>
        <v>0</v>
      </c>
      <c r="EI12" s="9">
        <f t="shared" si="13"/>
        <v>0</v>
      </c>
      <c r="EJ12" s="9">
        <f t="shared" si="13"/>
        <v>0</v>
      </c>
      <c r="EK12" s="9">
        <f t="shared" si="13"/>
        <v>0</v>
      </c>
      <c r="EL12" s="9">
        <f t="shared" si="13"/>
        <v>0</v>
      </c>
      <c r="EM12" s="9">
        <f t="shared" si="13"/>
        <v>0</v>
      </c>
      <c r="EN12" s="9">
        <f t="shared" si="13"/>
        <v>0</v>
      </c>
      <c r="EO12" s="9">
        <f t="shared" si="13"/>
        <v>0</v>
      </c>
      <c r="EP12" s="9">
        <f t="shared" si="13"/>
        <v>0</v>
      </c>
      <c r="EQ12" s="9">
        <f t="shared" si="13"/>
        <v>0</v>
      </c>
      <c r="ER12" s="9">
        <f t="shared" si="13"/>
        <v>0</v>
      </c>
      <c r="ES12" s="9">
        <f t="shared" si="13"/>
        <v>0</v>
      </c>
      <c r="ET12" s="9">
        <f t="shared" si="13"/>
        <v>0</v>
      </c>
      <c r="EU12" s="9">
        <f t="shared" si="13"/>
        <v>0</v>
      </c>
      <c r="EV12" s="9">
        <f t="shared" si="21"/>
        <v>0</v>
      </c>
      <c r="EW12" s="9">
        <f t="shared" si="21"/>
        <v>0</v>
      </c>
      <c r="EX12" s="9">
        <f t="shared" si="21"/>
        <v>0</v>
      </c>
      <c r="EY12" s="9">
        <f t="shared" si="21"/>
        <v>0</v>
      </c>
      <c r="EZ12" s="9">
        <f t="shared" si="21"/>
        <v>0</v>
      </c>
      <c r="FA12" s="9">
        <f t="shared" si="21"/>
        <v>0</v>
      </c>
      <c r="FB12" s="9">
        <f t="shared" si="21"/>
        <v>0</v>
      </c>
      <c r="FC12" s="9">
        <f t="shared" si="21"/>
        <v>0</v>
      </c>
      <c r="FD12" s="9">
        <f t="shared" si="21"/>
        <v>0</v>
      </c>
      <c r="FE12" s="9">
        <f t="shared" si="21"/>
        <v>0</v>
      </c>
      <c r="FF12" s="9">
        <f t="shared" si="21"/>
        <v>0</v>
      </c>
      <c r="FG12" s="9">
        <f t="shared" si="21"/>
        <v>0</v>
      </c>
      <c r="FH12" s="9">
        <f t="shared" si="21"/>
        <v>0</v>
      </c>
      <c r="FI12" s="9">
        <f t="shared" si="21"/>
        <v>0</v>
      </c>
      <c r="FJ12" s="9">
        <f t="shared" si="21"/>
        <v>0</v>
      </c>
      <c r="FK12" s="9">
        <f t="shared" si="21"/>
        <v>0</v>
      </c>
      <c r="FL12" s="9">
        <f t="shared" si="22"/>
        <v>0</v>
      </c>
      <c r="FM12" s="9">
        <f t="shared" si="22"/>
        <v>0</v>
      </c>
      <c r="FN12" s="9">
        <f t="shared" si="22"/>
        <v>0</v>
      </c>
      <c r="FO12" s="9">
        <f t="shared" si="22"/>
        <v>0</v>
      </c>
      <c r="FP12" s="9">
        <f t="shared" si="22"/>
        <v>0</v>
      </c>
      <c r="FQ12" s="9">
        <f t="shared" si="22"/>
        <v>0</v>
      </c>
      <c r="FR12" s="9">
        <f t="shared" si="22"/>
        <v>0</v>
      </c>
      <c r="FS12" s="9">
        <f t="shared" si="22"/>
        <v>0</v>
      </c>
      <c r="FT12" s="9">
        <f t="shared" si="22"/>
        <v>0</v>
      </c>
      <c r="FU12" s="9">
        <f t="shared" si="22"/>
        <v>0</v>
      </c>
      <c r="FV12" s="9">
        <f t="shared" si="22"/>
        <v>0</v>
      </c>
      <c r="FW12" s="9">
        <f t="shared" si="22"/>
        <v>0</v>
      </c>
      <c r="FX12" s="9">
        <f t="shared" si="22"/>
        <v>0</v>
      </c>
      <c r="FY12" s="9">
        <f t="shared" si="22"/>
        <v>0</v>
      </c>
      <c r="FZ12" s="9">
        <f t="shared" si="22"/>
        <v>0</v>
      </c>
      <c r="GA12" s="9">
        <f t="shared" si="22"/>
        <v>0</v>
      </c>
      <c r="GB12" s="9">
        <f t="shared" si="23"/>
        <v>0</v>
      </c>
      <c r="GC12" s="9">
        <f t="shared" si="23"/>
        <v>0</v>
      </c>
      <c r="GD12" s="9">
        <f t="shared" si="23"/>
        <v>0</v>
      </c>
      <c r="GE12" s="9">
        <f t="shared" si="23"/>
        <v>0</v>
      </c>
      <c r="GF12" s="9">
        <f t="shared" si="23"/>
        <v>0</v>
      </c>
      <c r="GG12" s="9">
        <f t="shared" si="23"/>
        <v>0</v>
      </c>
      <c r="GH12" s="9">
        <f t="shared" si="23"/>
        <v>0</v>
      </c>
      <c r="GI12" s="9">
        <f t="shared" si="23"/>
        <v>0</v>
      </c>
      <c r="GJ12" s="9">
        <f t="shared" si="23"/>
        <v>0</v>
      </c>
      <c r="GK12" s="9">
        <f t="shared" si="23"/>
        <v>0</v>
      </c>
      <c r="GL12" s="9">
        <f t="shared" si="23"/>
        <v>0</v>
      </c>
      <c r="GM12" s="9">
        <f t="shared" si="23"/>
        <v>0</v>
      </c>
      <c r="GN12" s="9">
        <f t="shared" si="23"/>
        <v>0</v>
      </c>
      <c r="GO12" s="9">
        <f t="shared" si="23"/>
        <v>0</v>
      </c>
      <c r="GP12" s="9">
        <f t="shared" si="23"/>
        <v>0</v>
      </c>
      <c r="GQ12" s="9">
        <f t="shared" si="23"/>
        <v>0</v>
      </c>
      <c r="GR12" s="9">
        <f t="shared" si="14"/>
        <v>0</v>
      </c>
      <c r="GS12" s="9">
        <f t="shared" si="14"/>
        <v>0</v>
      </c>
      <c r="GT12" s="9">
        <f t="shared" si="10"/>
        <v>0</v>
      </c>
      <c r="GU12" s="9">
        <f t="shared" si="10"/>
        <v>0</v>
      </c>
      <c r="GV12" s="9">
        <f t="shared" si="10"/>
        <v>0</v>
      </c>
      <c r="GW12" s="9">
        <f t="shared" si="10"/>
        <v>0</v>
      </c>
      <c r="GX12" s="9">
        <f t="shared" si="10"/>
        <v>0</v>
      </c>
      <c r="GY12" s="9">
        <f t="shared" si="10"/>
        <v>0</v>
      </c>
      <c r="GZ12" s="9">
        <f t="shared" si="10"/>
        <v>0</v>
      </c>
      <c r="HA12" s="9">
        <f t="shared" si="10"/>
        <v>0</v>
      </c>
      <c r="HB12" s="9">
        <f t="shared" si="10"/>
        <v>0</v>
      </c>
      <c r="HC12" s="9">
        <f t="shared" si="10"/>
        <v>0</v>
      </c>
      <c r="HD12" s="9">
        <f t="shared" si="10"/>
        <v>0</v>
      </c>
      <c r="HE12" s="9">
        <f t="shared" si="10"/>
        <v>0</v>
      </c>
      <c r="HF12" s="9">
        <f t="shared" si="10"/>
        <v>0</v>
      </c>
      <c r="HG12" s="9">
        <f t="shared" si="10"/>
        <v>0</v>
      </c>
      <c r="HH12" s="9">
        <f t="shared" si="10"/>
        <v>0</v>
      </c>
      <c r="HI12" s="9">
        <f t="shared" si="10"/>
        <v>0</v>
      </c>
      <c r="HJ12" s="9">
        <f t="shared" si="11"/>
        <v>0</v>
      </c>
      <c r="HK12" s="9">
        <f t="shared" si="11"/>
        <v>0</v>
      </c>
      <c r="HL12" s="9">
        <f t="shared" si="11"/>
        <v>0</v>
      </c>
      <c r="HM12" s="9">
        <f t="shared" si="11"/>
        <v>0</v>
      </c>
      <c r="HN12" s="9">
        <f t="shared" si="11"/>
        <v>0</v>
      </c>
      <c r="HO12" s="9">
        <f t="shared" si="11"/>
        <v>0</v>
      </c>
      <c r="HP12" s="9">
        <f t="shared" si="11"/>
        <v>0</v>
      </c>
      <c r="HQ12" s="9">
        <f t="shared" si="11"/>
        <v>0</v>
      </c>
      <c r="HR12" s="9">
        <f t="shared" si="11"/>
        <v>0</v>
      </c>
      <c r="HS12" s="9">
        <f t="shared" si="11"/>
        <v>0</v>
      </c>
      <c r="HT12" s="9">
        <f t="shared" si="11"/>
        <v>0</v>
      </c>
      <c r="HU12" s="9">
        <f t="shared" si="11"/>
        <v>0</v>
      </c>
      <c r="HV12" s="9">
        <f t="shared" si="11"/>
        <v>0</v>
      </c>
      <c r="HW12" s="9">
        <f t="shared" si="11"/>
        <v>0</v>
      </c>
      <c r="HX12" s="9">
        <f t="shared" si="11"/>
        <v>0</v>
      </c>
      <c r="HY12" s="9">
        <f t="shared" si="11"/>
        <v>0</v>
      </c>
      <c r="HZ12" s="9">
        <f t="shared" si="8"/>
        <v>0</v>
      </c>
      <c r="IA12" s="9">
        <f t="shared" si="8"/>
        <v>0</v>
      </c>
      <c r="IB12" s="9">
        <f t="shared" si="8"/>
        <v>0</v>
      </c>
      <c r="IC12" s="9">
        <f t="shared" si="8"/>
        <v>0</v>
      </c>
      <c r="ID12" s="9">
        <f t="shared" si="9"/>
        <v>0</v>
      </c>
      <c r="IE12" s="9">
        <f t="shared" si="9"/>
        <v>0</v>
      </c>
      <c r="IF12" s="9">
        <f t="shared" si="9"/>
        <v>0</v>
      </c>
      <c r="IG12" s="9">
        <f t="shared" si="9"/>
        <v>0</v>
      </c>
      <c r="IH12" s="9">
        <f t="shared" si="9"/>
        <v>0</v>
      </c>
      <c r="II12" s="9">
        <f t="shared" si="9"/>
        <v>0</v>
      </c>
      <c r="IJ12" s="9">
        <f t="shared" si="9"/>
        <v>0</v>
      </c>
      <c r="IK12" s="9">
        <f t="shared" si="9"/>
        <v>0</v>
      </c>
      <c r="IL12" s="9">
        <f t="shared" si="9"/>
        <v>0</v>
      </c>
      <c r="IM12" s="9">
        <f t="shared" si="9"/>
        <v>0</v>
      </c>
      <c r="IN12" s="9">
        <f t="shared" si="9"/>
        <v>0</v>
      </c>
    </row>
    <row r="13" spans="1:248">
      <c r="C13" s="39">
        <f>SUM(C3:C12)</f>
        <v>1218700000</v>
      </c>
      <c r="G13" s="39">
        <f>SUM(G3:G12)</f>
        <v>1096830000</v>
      </c>
      <c r="I13" s="30">
        <f>SUM(I3:I12)</f>
        <v>507793</v>
      </c>
      <c r="J13" s="30">
        <f t="shared" ref="J13:BU13" si="24">SUM(J3:J12)</f>
        <v>504851</v>
      </c>
      <c r="K13" s="30">
        <f t="shared" si="24"/>
        <v>501908</v>
      </c>
      <c r="L13" s="30">
        <f t="shared" si="24"/>
        <v>498964</v>
      </c>
      <c r="M13" s="30">
        <f t="shared" si="24"/>
        <v>496018</v>
      </c>
      <c r="N13" s="30">
        <f t="shared" si="24"/>
        <v>493072</v>
      </c>
      <c r="O13" s="30">
        <f t="shared" si="24"/>
        <v>490125</v>
      </c>
      <c r="P13" s="30">
        <f t="shared" si="24"/>
        <v>487173</v>
      </c>
      <c r="Q13" s="30">
        <f t="shared" si="24"/>
        <v>484226</v>
      </c>
      <c r="R13" s="30">
        <f t="shared" si="24"/>
        <v>481276</v>
      </c>
      <c r="S13" s="30">
        <f t="shared" si="24"/>
        <v>478323</v>
      </c>
      <c r="T13" s="30">
        <f t="shared" si="24"/>
        <v>475367</v>
      </c>
      <c r="U13" s="30">
        <f t="shared" si="24"/>
        <v>472414</v>
      </c>
      <c r="V13" s="30">
        <f t="shared" si="24"/>
        <v>469457</v>
      </c>
      <c r="W13" s="30">
        <f t="shared" si="24"/>
        <v>466499</v>
      </c>
      <c r="X13" s="30">
        <f t="shared" si="24"/>
        <v>463541</v>
      </c>
      <c r="Y13" s="30">
        <f t="shared" si="24"/>
        <v>460581</v>
      </c>
      <c r="Z13" s="30">
        <f t="shared" si="24"/>
        <v>457618</v>
      </c>
      <c r="AA13" s="30">
        <f t="shared" si="24"/>
        <v>454657</v>
      </c>
      <c r="AB13" s="30">
        <f t="shared" si="24"/>
        <v>451693</v>
      </c>
      <c r="AC13" s="30">
        <f t="shared" si="24"/>
        <v>448729</v>
      </c>
      <c r="AD13" s="30">
        <f t="shared" si="24"/>
        <v>445762</v>
      </c>
      <c r="AE13" s="30">
        <f t="shared" si="24"/>
        <v>442792</v>
      </c>
      <c r="AF13" s="30">
        <f t="shared" si="24"/>
        <v>439826</v>
      </c>
      <c r="AG13" s="30">
        <f t="shared" si="24"/>
        <v>436856</v>
      </c>
      <c r="AH13" s="30">
        <f t="shared" si="24"/>
        <v>433886</v>
      </c>
      <c r="AI13" s="30">
        <f t="shared" si="24"/>
        <v>430914</v>
      </c>
      <c r="AJ13" s="30">
        <f t="shared" si="24"/>
        <v>427938</v>
      </c>
      <c r="AK13" s="30">
        <f t="shared" si="24"/>
        <v>424964</v>
      </c>
      <c r="AL13" s="30">
        <f t="shared" si="24"/>
        <v>421988</v>
      </c>
      <c r="AM13" s="30">
        <f t="shared" si="24"/>
        <v>419011</v>
      </c>
      <c r="AN13" s="30">
        <f t="shared" si="24"/>
        <v>416033</v>
      </c>
      <c r="AO13" s="30">
        <f t="shared" si="24"/>
        <v>413053</v>
      </c>
      <c r="AP13" s="30">
        <f t="shared" si="24"/>
        <v>410074</v>
      </c>
      <c r="AQ13" s="30">
        <f t="shared" si="24"/>
        <v>407090</v>
      </c>
      <c r="AR13" s="30">
        <f t="shared" si="24"/>
        <v>404106</v>
      </c>
      <c r="AS13" s="30">
        <f t="shared" si="24"/>
        <v>401122</v>
      </c>
      <c r="AT13" s="30">
        <f t="shared" si="24"/>
        <v>398136</v>
      </c>
      <c r="AU13" s="30">
        <f t="shared" si="24"/>
        <v>395147</v>
      </c>
      <c r="AV13" s="30">
        <f t="shared" si="24"/>
        <v>392160</v>
      </c>
      <c r="AW13" s="30">
        <f t="shared" si="24"/>
        <v>389170</v>
      </c>
      <c r="AX13" s="30">
        <f t="shared" si="24"/>
        <v>386180</v>
      </c>
      <c r="AY13" s="30">
        <f t="shared" si="24"/>
        <v>383191</v>
      </c>
      <c r="AZ13" s="30">
        <f t="shared" si="24"/>
        <v>380194</v>
      </c>
      <c r="BA13" s="30">
        <f t="shared" si="24"/>
        <v>377198</v>
      </c>
      <c r="BB13" s="30">
        <f t="shared" si="24"/>
        <v>374202</v>
      </c>
      <c r="BC13" s="30">
        <f t="shared" si="24"/>
        <v>371206</v>
      </c>
      <c r="BD13" s="30">
        <f t="shared" si="24"/>
        <v>368207</v>
      </c>
      <c r="BE13" s="30">
        <f t="shared" si="24"/>
        <v>365207</v>
      </c>
      <c r="BF13" s="30">
        <f t="shared" si="24"/>
        <v>362209</v>
      </c>
      <c r="BG13" s="30">
        <f t="shared" si="24"/>
        <v>359206</v>
      </c>
      <c r="BH13" s="30">
        <f t="shared" si="24"/>
        <v>356204</v>
      </c>
      <c r="BI13" s="30">
        <f t="shared" si="24"/>
        <v>353200</v>
      </c>
      <c r="BJ13" s="30">
        <f t="shared" si="24"/>
        <v>350193</v>
      </c>
      <c r="BK13" s="30">
        <f t="shared" si="24"/>
        <v>347185</v>
      </c>
      <c r="BL13" s="30">
        <f t="shared" si="24"/>
        <v>344177</v>
      </c>
      <c r="BM13" s="30">
        <f t="shared" si="24"/>
        <v>341168</v>
      </c>
      <c r="BN13" s="30">
        <f t="shared" si="24"/>
        <v>338158</v>
      </c>
      <c r="BO13" s="30">
        <f t="shared" si="24"/>
        <v>335142</v>
      </c>
      <c r="BP13" s="30">
        <f t="shared" si="24"/>
        <v>332132</v>
      </c>
      <c r="BQ13" s="30">
        <f t="shared" si="24"/>
        <v>329115</v>
      </c>
      <c r="BR13" s="30">
        <f t="shared" si="24"/>
        <v>326100</v>
      </c>
      <c r="BS13" s="30">
        <f t="shared" si="24"/>
        <v>323080</v>
      </c>
      <c r="BT13" s="30">
        <f t="shared" si="24"/>
        <v>320063</v>
      </c>
      <c r="BU13" s="30">
        <f t="shared" si="24"/>
        <v>317044</v>
      </c>
      <c r="BV13" s="30">
        <f t="shared" ref="BV13:EG13" si="25">SUM(BV3:BV12)</f>
        <v>314023</v>
      </c>
      <c r="BW13" s="30">
        <f t="shared" si="25"/>
        <v>311003</v>
      </c>
      <c r="BX13" s="30">
        <f t="shared" si="25"/>
        <v>307976</v>
      </c>
      <c r="BY13" s="30">
        <f t="shared" si="25"/>
        <v>304954</v>
      </c>
      <c r="BZ13" s="30">
        <f t="shared" si="25"/>
        <v>301926</v>
      </c>
      <c r="CA13" s="30">
        <f t="shared" si="25"/>
        <v>298898</v>
      </c>
      <c r="CB13" s="30">
        <f t="shared" si="25"/>
        <v>295869</v>
      </c>
      <c r="CC13" s="30">
        <f t="shared" si="25"/>
        <v>292838</v>
      </c>
      <c r="CD13" s="30">
        <f t="shared" si="25"/>
        <v>289809</v>
      </c>
      <c r="CE13" s="30">
        <f t="shared" si="25"/>
        <v>286777</v>
      </c>
      <c r="CF13" s="30">
        <f t="shared" si="25"/>
        <v>283744</v>
      </c>
      <c r="CG13" s="30">
        <f t="shared" si="25"/>
        <v>280710</v>
      </c>
      <c r="CH13" s="30">
        <f t="shared" si="25"/>
        <v>277671</v>
      </c>
      <c r="CI13" s="30">
        <f t="shared" si="25"/>
        <v>274637</v>
      </c>
      <c r="CJ13" s="30">
        <f t="shared" si="25"/>
        <v>271597</v>
      </c>
      <c r="CK13" s="30">
        <f t="shared" si="25"/>
        <v>268557</v>
      </c>
      <c r="CL13" s="30">
        <f t="shared" si="25"/>
        <v>265515</v>
      </c>
      <c r="CM13" s="30">
        <f t="shared" si="25"/>
        <v>262475</v>
      </c>
      <c r="CN13" s="30">
        <f t="shared" si="25"/>
        <v>259428</v>
      </c>
      <c r="CO13" s="30">
        <f t="shared" si="25"/>
        <v>256385</v>
      </c>
      <c r="CP13" s="30">
        <f t="shared" si="25"/>
        <v>253336</v>
      </c>
      <c r="CQ13" s="30">
        <f t="shared" si="25"/>
        <v>250292</v>
      </c>
      <c r="CR13" s="30">
        <f t="shared" si="25"/>
        <v>247242</v>
      </c>
      <c r="CS13" s="30">
        <f t="shared" si="25"/>
        <v>244193</v>
      </c>
      <c r="CT13" s="30">
        <f t="shared" si="25"/>
        <v>241140</v>
      </c>
      <c r="CU13" s="30">
        <f t="shared" si="25"/>
        <v>238089</v>
      </c>
      <c r="CV13" s="30">
        <f t="shared" si="25"/>
        <v>235036</v>
      </c>
      <c r="CW13" s="30">
        <f t="shared" si="25"/>
        <v>231980</v>
      </c>
      <c r="CX13" s="30">
        <f t="shared" si="25"/>
        <v>228924</v>
      </c>
      <c r="CY13" s="30">
        <f t="shared" si="25"/>
        <v>225864</v>
      </c>
      <c r="CZ13" s="30">
        <f t="shared" si="25"/>
        <v>222808</v>
      </c>
      <c r="DA13" s="30">
        <f t="shared" si="25"/>
        <v>219748</v>
      </c>
      <c r="DB13" s="30">
        <f t="shared" si="25"/>
        <v>216685</v>
      </c>
      <c r="DC13" s="30">
        <f t="shared" si="25"/>
        <v>213623</v>
      </c>
      <c r="DD13" s="30">
        <f t="shared" si="25"/>
        <v>210559</v>
      </c>
      <c r="DE13" s="30">
        <f t="shared" si="25"/>
        <v>207491</v>
      </c>
      <c r="DF13" s="30">
        <f t="shared" si="25"/>
        <v>204426</v>
      </c>
      <c r="DG13" s="30">
        <f t="shared" si="25"/>
        <v>201356</v>
      </c>
      <c r="DH13" s="30">
        <f t="shared" si="25"/>
        <v>198290</v>
      </c>
      <c r="DI13" s="30">
        <f t="shared" si="25"/>
        <v>195220</v>
      </c>
      <c r="DJ13" s="30">
        <f t="shared" si="25"/>
        <v>192147</v>
      </c>
      <c r="DK13" s="30">
        <f t="shared" si="25"/>
        <v>189072</v>
      </c>
      <c r="DL13" s="30">
        <f t="shared" si="25"/>
        <v>186000</v>
      </c>
      <c r="DM13" s="30">
        <f t="shared" si="25"/>
        <v>182924</v>
      </c>
      <c r="DN13" s="30">
        <f t="shared" si="25"/>
        <v>179847</v>
      </c>
      <c r="DO13" s="30">
        <f t="shared" si="25"/>
        <v>176771</v>
      </c>
      <c r="DP13" s="30">
        <f t="shared" si="25"/>
        <v>173688</v>
      </c>
      <c r="DQ13" s="30">
        <f t="shared" si="25"/>
        <v>170607</v>
      </c>
      <c r="DR13" s="30">
        <f t="shared" si="25"/>
        <v>167529</v>
      </c>
      <c r="DS13" s="30">
        <f t="shared" si="25"/>
        <v>164445</v>
      </c>
      <c r="DT13" s="30">
        <f t="shared" si="25"/>
        <v>161361</v>
      </c>
      <c r="DU13" s="30">
        <f t="shared" si="25"/>
        <v>158273</v>
      </c>
      <c r="DV13" s="30">
        <f t="shared" si="25"/>
        <v>155186</v>
      </c>
      <c r="DW13" s="30">
        <f t="shared" si="25"/>
        <v>152098</v>
      </c>
      <c r="DX13" s="30">
        <f t="shared" si="25"/>
        <v>149008</v>
      </c>
      <c r="DY13" s="30">
        <f t="shared" si="25"/>
        <v>145918</v>
      </c>
      <c r="DZ13" s="30">
        <f t="shared" si="25"/>
        <v>144119</v>
      </c>
      <c r="EA13" s="30">
        <f t="shared" si="25"/>
        <v>142318</v>
      </c>
      <c r="EB13" s="30">
        <f t="shared" si="25"/>
        <v>140518</v>
      </c>
      <c r="EC13" s="30">
        <f t="shared" si="25"/>
        <v>138718</v>
      </c>
      <c r="ED13" s="30">
        <f t="shared" si="25"/>
        <v>136912</v>
      </c>
      <c r="EE13" s="30">
        <f t="shared" si="25"/>
        <v>135111</v>
      </c>
      <c r="EF13" s="30">
        <f t="shared" si="25"/>
        <v>133309</v>
      </c>
      <c r="EG13" s="30">
        <f t="shared" si="25"/>
        <v>131504</v>
      </c>
      <c r="EH13" s="30">
        <f t="shared" ref="EH13:GS13" si="26">SUM(EH3:EH12)</f>
        <v>129698</v>
      </c>
      <c r="EI13" s="30">
        <f t="shared" si="26"/>
        <v>127891</v>
      </c>
      <c r="EJ13" s="30">
        <f t="shared" si="26"/>
        <v>126084</v>
      </c>
      <c r="EK13" s="30">
        <f t="shared" si="26"/>
        <v>124277</v>
      </c>
      <c r="EL13" s="30">
        <f t="shared" si="26"/>
        <v>122469</v>
      </c>
      <c r="EM13" s="30">
        <f t="shared" si="26"/>
        <v>120662</v>
      </c>
      <c r="EN13" s="30">
        <f t="shared" si="26"/>
        <v>118851</v>
      </c>
      <c r="EO13" s="30">
        <f t="shared" si="26"/>
        <v>117041</v>
      </c>
      <c r="EP13" s="30">
        <f t="shared" si="26"/>
        <v>115230</v>
      </c>
      <c r="EQ13" s="30">
        <f t="shared" si="26"/>
        <v>113416</v>
      </c>
      <c r="ER13" s="30">
        <f t="shared" si="26"/>
        <v>111605</v>
      </c>
      <c r="ES13" s="30">
        <f t="shared" si="26"/>
        <v>109791</v>
      </c>
      <c r="ET13" s="30">
        <f t="shared" si="26"/>
        <v>107977</v>
      </c>
      <c r="EU13" s="30">
        <f t="shared" si="26"/>
        <v>106163</v>
      </c>
      <c r="EV13" s="30">
        <f t="shared" si="26"/>
        <v>104345</v>
      </c>
      <c r="EW13" s="30">
        <f t="shared" si="26"/>
        <v>102530</v>
      </c>
      <c r="EX13" s="30">
        <f t="shared" si="26"/>
        <v>100713</v>
      </c>
      <c r="EY13" s="30">
        <f t="shared" si="26"/>
        <v>98897</v>
      </c>
      <c r="EZ13" s="30">
        <f t="shared" si="26"/>
        <v>97078</v>
      </c>
      <c r="FA13" s="30">
        <f t="shared" si="26"/>
        <v>95258</v>
      </c>
      <c r="FB13" s="30">
        <f t="shared" si="26"/>
        <v>93440</v>
      </c>
      <c r="FC13" s="30">
        <f t="shared" si="26"/>
        <v>91615</v>
      </c>
      <c r="FD13" s="30">
        <f t="shared" si="26"/>
        <v>89795</v>
      </c>
      <c r="FE13" s="30">
        <f t="shared" si="26"/>
        <v>87971</v>
      </c>
      <c r="FF13" s="30">
        <f t="shared" si="26"/>
        <v>86150</v>
      </c>
      <c r="FG13" s="30">
        <f t="shared" si="26"/>
        <v>84324</v>
      </c>
      <c r="FH13" s="30">
        <f t="shared" si="26"/>
        <v>82499</v>
      </c>
      <c r="FI13" s="30">
        <f t="shared" si="26"/>
        <v>80674</v>
      </c>
      <c r="FJ13" s="30">
        <f t="shared" si="26"/>
        <v>78848</v>
      </c>
      <c r="FK13" s="30">
        <f t="shared" si="26"/>
        <v>77021</v>
      </c>
      <c r="FL13" s="30">
        <f t="shared" si="26"/>
        <v>75195</v>
      </c>
      <c r="FM13" s="30">
        <f t="shared" si="26"/>
        <v>73365</v>
      </c>
      <c r="FN13" s="30">
        <f t="shared" si="26"/>
        <v>71536</v>
      </c>
      <c r="FO13" s="30">
        <f t="shared" si="26"/>
        <v>69704</v>
      </c>
      <c r="FP13" s="30">
        <f t="shared" si="26"/>
        <v>67875</v>
      </c>
      <c r="FQ13" s="30">
        <f t="shared" si="26"/>
        <v>66042</v>
      </c>
      <c r="FR13" s="30">
        <f t="shared" si="26"/>
        <v>64210</v>
      </c>
      <c r="FS13" s="30">
        <f t="shared" si="26"/>
        <v>62377</v>
      </c>
      <c r="FT13" s="30">
        <f t="shared" si="26"/>
        <v>60544</v>
      </c>
      <c r="FU13" s="30">
        <f t="shared" si="26"/>
        <v>58708</v>
      </c>
      <c r="FV13" s="30">
        <f t="shared" si="26"/>
        <v>56873</v>
      </c>
      <c r="FW13" s="30">
        <f t="shared" si="26"/>
        <v>55036</v>
      </c>
      <c r="FX13" s="30">
        <f t="shared" si="26"/>
        <v>53200</v>
      </c>
      <c r="FY13" s="30">
        <f t="shared" si="26"/>
        <v>51364</v>
      </c>
      <c r="FZ13" s="30">
        <f t="shared" si="26"/>
        <v>49525</v>
      </c>
      <c r="GA13" s="30">
        <f t="shared" si="26"/>
        <v>47684</v>
      </c>
      <c r="GB13" s="30">
        <f t="shared" si="26"/>
        <v>45844</v>
      </c>
      <c r="GC13" s="30">
        <f t="shared" si="26"/>
        <v>44005</v>
      </c>
      <c r="GD13" s="30">
        <f t="shared" si="26"/>
        <v>42162</v>
      </c>
      <c r="GE13" s="30">
        <f t="shared" si="26"/>
        <v>40321</v>
      </c>
      <c r="GF13" s="30">
        <f t="shared" si="26"/>
        <v>38478</v>
      </c>
      <c r="GG13" s="30">
        <f t="shared" si="26"/>
        <v>36634</v>
      </c>
      <c r="GH13" s="30">
        <f t="shared" si="26"/>
        <v>35955</v>
      </c>
      <c r="GI13" s="30">
        <f t="shared" si="26"/>
        <v>35277</v>
      </c>
      <c r="GJ13" s="30">
        <f t="shared" si="26"/>
        <v>34598</v>
      </c>
      <c r="GK13" s="30">
        <f t="shared" si="26"/>
        <v>33921</v>
      </c>
      <c r="GL13" s="30">
        <f t="shared" si="26"/>
        <v>33241</v>
      </c>
      <c r="GM13" s="30">
        <f t="shared" si="26"/>
        <v>32561</v>
      </c>
      <c r="GN13" s="30">
        <f t="shared" si="26"/>
        <v>31881</v>
      </c>
      <c r="GO13" s="30">
        <f t="shared" si="26"/>
        <v>31201</v>
      </c>
      <c r="GP13" s="30">
        <f t="shared" si="26"/>
        <v>30521</v>
      </c>
      <c r="GQ13" s="30">
        <f t="shared" si="26"/>
        <v>29841</v>
      </c>
      <c r="GR13" s="30">
        <f t="shared" si="26"/>
        <v>29161</v>
      </c>
      <c r="GS13" s="30">
        <f t="shared" si="26"/>
        <v>28481</v>
      </c>
      <c r="GT13" s="30">
        <f t="shared" ref="GT13:IN13" si="27">SUM(GT3:GT12)</f>
        <v>27798</v>
      </c>
      <c r="GU13" s="30">
        <f t="shared" si="27"/>
        <v>27118</v>
      </c>
      <c r="GV13" s="30">
        <f t="shared" si="27"/>
        <v>26435</v>
      </c>
      <c r="GW13" s="30">
        <f t="shared" si="27"/>
        <v>25752</v>
      </c>
      <c r="GX13" s="30">
        <f t="shared" si="27"/>
        <v>25071</v>
      </c>
      <c r="GY13" s="30">
        <f t="shared" si="27"/>
        <v>24388</v>
      </c>
      <c r="GZ13" s="30">
        <f t="shared" si="27"/>
        <v>23705</v>
      </c>
      <c r="HA13" s="30">
        <f t="shared" si="27"/>
        <v>23022</v>
      </c>
      <c r="HB13" s="30">
        <f t="shared" si="27"/>
        <v>22339</v>
      </c>
      <c r="HC13" s="30">
        <f t="shared" si="27"/>
        <v>21654</v>
      </c>
      <c r="HD13" s="30">
        <f t="shared" si="27"/>
        <v>20970</v>
      </c>
      <c r="HE13" s="30">
        <f t="shared" si="27"/>
        <v>20286</v>
      </c>
      <c r="HF13" s="30">
        <f t="shared" si="27"/>
        <v>19601</v>
      </c>
      <c r="HG13" s="30">
        <f t="shared" si="27"/>
        <v>18915</v>
      </c>
      <c r="HH13" s="30">
        <f t="shared" si="27"/>
        <v>18231</v>
      </c>
      <c r="HI13" s="30">
        <f t="shared" si="27"/>
        <v>17545</v>
      </c>
      <c r="HJ13" s="30">
        <f t="shared" si="27"/>
        <v>16859</v>
      </c>
      <c r="HK13" s="30">
        <f t="shared" si="27"/>
        <v>16173</v>
      </c>
      <c r="HL13" s="30">
        <f t="shared" si="27"/>
        <v>15486</v>
      </c>
      <c r="HM13" s="30">
        <f t="shared" si="27"/>
        <v>14800</v>
      </c>
      <c r="HN13" s="30">
        <f t="shared" si="27"/>
        <v>14113</v>
      </c>
      <c r="HO13" s="30">
        <f t="shared" si="27"/>
        <v>13425</v>
      </c>
      <c r="HP13" s="30">
        <f t="shared" si="27"/>
        <v>12738</v>
      </c>
      <c r="HQ13" s="30">
        <f t="shared" si="27"/>
        <v>12051</v>
      </c>
      <c r="HR13" s="30">
        <f t="shared" si="27"/>
        <v>11362</v>
      </c>
      <c r="HS13" s="30">
        <f t="shared" si="27"/>
        <v>10673</v>
      </c>
      <c r="HT13" s="30">
        <f t="shared" si="27"/>
        <v>9984</v>
      </c>
      <c r="HU13" s="30">
        <f t="shared" si="27"/>
        <v>9297</v>
      </c>
      <c r="HV13" s="30">
        <f t="shared" si="27"/>
        <v>8607</v>
      </c>
      <c r="HW13" s="30">
        <f t="shared" si="27"/>
        <v>7918</v>
      </c>
      <c r="HX13" s="30">
        <f t="shared" si="27"/>
        <v>7478</v>
      </c>
      <c r="HY13" s="30">
        <f t="shared" si="27"/>
        <v>7040</v>
      </c>
      <c r="HZ13" s="30">
        <f t="shared" si="27"/>
        <v>6602</v>
      </c>
      <c r="IA13" s="30">
        <f t="shared" si="27"/>
        <v>6162</v>
      </c>
      <c r="IB13" s="30">
        <f t="shared" si="27"/>
        <v>5724</v>
      </c>
      <c r="IC13" s="30">
        <f t="shared" si="27"/>
        <v>5284</v>
      </c>
      <c r="ID13" s="30">
        <f t="shared" si="27"/>
        <v>4846</v>
      </c>
      <c r="IE13" s="30">
        <f t="shared" si="27"/>
        <v>4406</v>
      </c>
      <c r="IF13" s="30">
        <f t="shared" si="27"/>
        <v>3966</v>
      </c>
      <c r="IG13" s="30">
        <f t="shared" si="27"/>
        <v>3526</v>
      </c>
      <c r="IH13" s="30">
        <f t="shared" si="27"/>
        <v>3086</v>
      </c>
      <c r="II13" s="30">
        <f t="shared" si="27"/>
        <v>2646</v>
      </c>
      <c r="IJ13" s="30">
        <f t="shared" si="27"/>
        <v>2206</v>
      </c>
      <c r="IK13" s="30">
        <f t="shared" si="27"/>
        <v>1764</v>
      </c>
      <c r="IL13" s="30">
        <f t="shared" si="27"/>
        <v>1324</v>
      </c>
      <c r="IM13" s="30">
        <f t="shared" si="27"/>
        <v>882</v>
      </c>
      <c r="IN13" s="30">
        <f t="shared" si="27"/>
        <v>442</v>
      </c>
    </row>
  </sheetData>
  <protectedRanges>
    <protectedRange sqref="C3:C6" name="Range1_1_1"/>
    <protectedRange sqref="E3:E6" name="Range1_3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3"/>
  <sheetViews>
    <sheetView topLeftCell="A52" workbookViewId="0">
      <selection activeCell="E6" sqref="E6"/>
    </sheetView>
  </sheetViews>
  <sheetFormatPr defaultColWidth="11" defaultRowHeight="15.75"/>
  <cols>
    <col min="2" max="2" width="15" customWidth="1"/>
    <col min="3" max="3" width="17.375" customWidth="1"/>
    <col min="4" max="4" width="16.5" customWidth="1"/>
    <col min="5" max="5" width="16.875" customWidth="1"/>
    <col min="6" max="6" width="19.875" customWidth="1"/>
  </cols>
  <sheetData>
    <row r="1" spans="1:6">
      <c r="A1" t="s">
        <v>30</v>
      </c>
    </row>
    <row r="3" spans="1:6">
      <c r="A3" t="s">
        <v>14</v>
      </c>
    </row>
    <row r="4" spans="1:6">
      <c r="A4" t="s">
        <v>7</v>
      </c>
    </row>
    <row r="5" spans="1:6">
      <c r="A5" t="s">
        <v>8</v>
      </c>
    </row>
    <row r="6" spans="1:6">
      <c r="A6" t="s">
        <v>15</v>
      </c>
    </row>
    <row r="7" spans="1:6">
      <c r="A7" t="s">
        <v>17</v>
      </c>
    </row>
    <row r="10" spans="1:6" ht="31.5">
      <c r="A10" s="19" t="s">
        <v>9</v>
      </c>
      <c r="B10" s="19" t="s">
        <v>10</v>
      </c>
      <c r="C10" s="19" t="s">
        <v>11</v>
      </c>
      <c r="D10" s="19" t="s">
        <v>12</v>
      </c>
      <c r="E10" s="19" t="s">
        <v>16</v>
      </c>
      <c r="F10" s="19" t="s">
        <v>13</v>
      </c>
    </row>
    <row r="11" spans="1:6">
      <c r="A11" s="18">
        <v>0</v>
      </c>
      <c r="B11" s="13">
        <v>42865</v>
      </c>
      <c r="C11" s="26">
        <v>1096830000</v>
      </c>
      <c r="D11" s="11">
        <v>0</v>
      </c>
      <c r="E11" s="11">
        <v>0</v>
      </c>
      <c r="F11" s="14">
        <f>C11-D11</f>
        <v>1096830000</v>
      </c>
    </row>
    <row r="12" spans="1:6">
      <c r="A12" s="15">
        <v>1</v>
      </c>
      <c r="B12" s="16">
        <v>42896</v>
      </c>
      <c r="C12" s="14">
        <f>F11</f>
        <v>1096830000</v>
      </c>
      <c r="D12" s="17">
        <v>6353614</v>
      </c>
      <c r="E12" s="17">
        <v>507793</v>
      </c>
      <c r="F12" s="14">
        <f>C12-D12</f>
        <v>1090476386</v>
      </c>
    </row>
    <row r="13" spans="1:6">
      <c r="A13" s="15">
        <v>2</v>
      </c>
      <c r="B13" s="13">
        <v>42926</v>
      </c>
      <c r="C13" s="14">
        <f t="shared" ref="C13:C76" si="0">F12</f>
        <v>1090476386</v>
      </c>
      <c r="D13" s="17">
        <v>6356263</v>
      </c>
      <c r="E13" s="17">
        <v>504851</v>
      </c>
      <c r="F13" s="14">
        <f t="shared" ref="F13:F76" si="1">C13-D13</f>
        <v>1084120123</v>
      </c>
    </row>
    <row r="14" spans="1:6">
      <c r="A14" s="15">
        <v>3</v>
      </c>
      <c r="B14" s="16">
        <v>42957</v>
      </c>
      <c r="C14" s="14">
        <f t="shared" si="0"/>
        <v>1084120123</v>
      </c>
      <c r="D14" s="17">
        <v>6358911</v>
      </c>
      <c r="E14" s="17">
        <v>501908</v>
      </c>
      <c r="F14" s="14">
        <f t="shared" si="1"/>
        <v>1077761212</v>
      </c>
    </row>
    <row r="15" spans="1:6">
      <c r="A15" s="15">
        <v>4</v>
      </c>
      <c r="B15" s="13">
        <v>42988</v>
      </c>
      <c r="C15" s="14">
        <f t="shared" si="0"/>
        <v>1077761212</v>
      </c>
      <c r="D15" s="17">
        <v>6361560</v>
      </c>
      <c r="E15" s="17">
        <v>498964</v>
      </c>
      <c r="F15" s="14">
        <f t="shared" si="1"/>
        <v>1071399652</v>
      </c>
    </row>
    <row r="16" spans="1:6">
      <c r="A16" s="15">
        <v>5</v>
      </c>
      <c r="B16" s="16">
        <v>43018</v>
      </c>
      <c r="C16" s="14">
        <f t="shared" si="0"/>
        <v>1071399652</v>
      </c>
      <c r="D16" s="17">
        <v>6364210</v>
      </c>
      <c r="E16" s="17">
        <v>496018</v>
      </c>
      <c r="F16" s="14">
        <f t="shared" si="1"/>
        <v>1065035442</v>
      </c>
    </row>
    <row r="17" spans="1:6">
      <c r="A17" s="15">
        <v>6</v>
      </c>
      <c r="B17" s="13">
        <v>43049</v>
      </c>
      <c r="C17" s="14">
        <f t="shared" si="0"/>
        <v>1065035442</v>
      </c>
      <c r="D17" s="17">
        <v>6366862</v>
      </c>
      <c r="E17" s="17">
        <v>493072</v>
      </c>
      <c r="F17" s="14">
        <f t="shared" si="1"/>
        <v>1058668580</v>
      </c>
    </row>
    <row r="18" spans="1:6">
      <c r="A18" s="15">
        <v>7</v>
      </c>
      <c r="B18" s="16">
        <v>43079</v>
      </c>
      <c r="C18" s="14">
        <f t="shared" si="0"/>
        <v>1058668580</v>
      </c>
      <c r="D18" s="17">
        <v>6369513</v>
      </c>
      <c r="E18" s="17">
        <v>490125</v>
      </c>
      <c r="F18" s="14">
        <f t="shared" si="1"/>
        <v>1052299067</v>
      </c>
    </row>
    <row r="19" spans="1:6">
      <c r="A19" s="15">
        <v>8</v>
      </c>
      <c r="B19" s="13">
        <v>43110</v>
      </c>
      <c r="C19" s="14">
        <f t="shared" si="0"/>
        <v>1052299067</v>
      </c>
      <c r="D19" s="17">
        <v>6372170</v>
      </c>
      <c r="E19" s="17">
        <v>487173</v>
      </c>
      <c r="F19" s="14">
        <f t="shared" si="1"/>
        <v>1045926897</v>
      </c>
    </row>
    <row r="20" spans="1:6">
      <c r="A20" s="15">
        <v>9</v>
      </c>
      <c r="B20" s="16">
        <v>43141</v>
      </c>
      <c r="C20" s="14">
        <f t="shared" si="0"/>
        <v>1045926897</v>
      </c>
      <c r="D20" s="17">
        <v>6374824</v>
      </c>
      <c r="E20" s="17">
        <v>484226</v>
      </c>
      <c r="F20" s="14">
        <f t="shared" si="1"/>
        <v>1039552073</v>
      </c>
    </row>
    <row r="21" spans="1:6">
      <c r="A21" s="15">
        <v>10</v>
      </c>
      <c r="B21" s="13">
        <v>43169</v>
      </c>
      <c r="C21" s="14">
        <f t="shared" si="0"/>
        <v>1039552073</v>
      </c>
      <c r="D21" s="17">
        <v>6377479</v>
      </c>
      <c r="E21" s="17">
        <v>481276</v>
      </c>
      <c r="F21" s="14">
        <f t="shared" si="1"/>
        <v>1033174594</v>
      </c>
    </row>
    <row r="22" spans="1:6">
      <c r="A22" s="15">
        <v>11</v>
      </c>
      <c r="B22" s="16">
        <v>43200</v>
      </c>
      <c r="C22" s="14">
        <f t="shared" si="0"/>
        <v>1033174594</v>
      </c>
      <c r="D22" s="17">
        <v>6380137</v>
      </c>
      <c r="E22" s="17">
        <v>478323</v>
      </c>
      <c r="F22" s="14">
        <f t="shared" si="1"/>
        <v>1026794457</v>
      </c>
    </row>
    <row r="23" spans="1:6">
      <c r="A23" s="15">
        <v>12</v>
      </c>
      <c r="B23" s="13">
        <v>43230</v>
      </c>
      <c r="C23" s="14">
        <f t="shared" si="0"/>
        <v>1026794457</v>
      </c>
      <c r="D23" s="17">
        <v>6382794</v>
      </c>
      <c r="E23" s="17">
        <v>475367</v>
      </c>
      <c r="F23" s="14">
        <f t="shared" si="1"/>
        <v>1020411663</v>
      </c>
    </row>
    <row r="24" spans="1:6">
      <c r="A24" s="15">
        <v>13</v>
      </c>
      <c r="B24" s="16">
        <v>43261</v>
      </c>
      <c r="C24" s="14">
        <f t="shared" si="0"/>
        <v>1020411663</v>
      </c>
      <c r="D24" s="17">
        <v>6385454</v>
      </c>
      <c r="E24" s="17">
        <v>472414</v>
      </c>
      <c r="F24" s="14">
        <f t="shared" si="1"/>
        <v>1014026209</v>
      </c>
    </row>
    <row r="25" spans="1:6">
      <c r="A25" s="15">
        <v>14</v>
      </c>
      <c r="B25" s="13">
        <v>43291</v>
      </c>
      <c r="C25" s="14">
        <f t="shared" si="0"/>
        <v>1014026209</v>
      </c>
      <c r="D25" s="17">
        <v>6388114</v>
      </c>
      <c r="E25" s="17">
        <v>469457</v>
      </c>
      <c r="F25" s="14">
        <f t="shared" si="1"/>
        <v>1007638095</v>
      </c>
    </row>
    <row r="26" spans="1:6">
      <c r="A26" s="15">
        <v>15</v>
      </c>
      <c r="B26" s="16">
        <v>43322</v>
      </c>
      <c r="C26" s="14">
        <f t="shared" si="0"/>
        <v>1007638095</v>
      </c>
      <c r="D26" s="17">
        <v>6390778</v>
      </c>
      <c r="E26" s="17">
        <v>466499</v>
      </c>
      <c r="F26" s="14">
        <f t="shared" si="1"/>
        <v>1001247317</v>
      </c>
    </row>
    <row r="27" spans="1:6">
      <c r="A27" s="15">
        <v>16</v>
      </c>
      <c r="B27" s="13">
        <v>43353</v>
      </c>
      <c r="C27" s="14">
        <f t="shared" si="0"/>
        <v>1001247317</v>
      </c>
      <c r="D27" s="17">
        <v>6393441</v>
      </c>
      <c r="E27" s="17">
        <v>463541</v>
      </c>
      <c r="F27" s="14">
        <f t="shared" si="1"/>
        <v>994853876</v>
      </c>
    </row>
    <row r="28" spans="1:6">
      <c r="A28" s="15">
        <v>17</v>
      </c>
      <c r="B28" s="16">
        <v>43383</v>
      </c>
      <c r="C28" s="14">
        <f t="shared" si="0"/>
        <v>994853876</v>
      </c>
      <c r="D28" s="17">
        <v>6396104</v>
      </c>
      <c r="E28" s="17">
        <v>460581</v>
      </c>
      <c r="F28" s="14">
        <f t="shared" si="1"/>
        <v>988457772</v>
      </c>
    </row>
    <row r="29" spans="1:6">
      <c r="A29" s="15">
        <v>18</v>
      </c>
      <c r="B29" s="13">
        <v>43414</v>
      </c>
      <c r="C29" s="14">
        <f t="shared" si="0"/>
        <v>988457772</v>
      </c>
      <c r="D29" s="17">
        <v>6398767</v>
      </c>
      <c r="E29" s="17">
        <v>457618</v>
      </c>
      <c r="F29" s="14">
        <f t="shared" si="1"/>
        <v>982059005</v>
      </c>
    </row>
    <row r="30" spans="1:6">
      <c r="A30" s="15">
        <v>19</v>
      </c>
      <c r="B30" s="16">
        <v>43444</v>
      </c>
      <c r="C30" s="14">
        <f t="shared" si="0"/>
        <v>982059005</v>
      </c>
      <c r="D30" s="17">
        <v>6401434</v>
      </c>
      <c r="E30" s="17">
        <v>454657</v>
      </c>
      <c r="F30" s="14">
        <f t="shared" si="1"/>
        <v>975657571</v>
      </c>
    </row>
    <row r="31" spans="1:6">
      <c r="A31" s="15">
        <v>20</v>
      </c>
      <c r="B31" s="13">
        <v>43475</v>
      </c>
      <c r="C31" s="14">
        <f t="shared" si="0"/>
        <v>975657571</v>
      </c>
      <c r="D31" s="17">
        <v>6404104</v>
      </c>
      <c r="E31" s="17">
        <v>451693</v>
      </c>
      <c r="F31" s="14">
        <f t="shared" si="1"/>
        <v>969253467</v>
      </c>
    </row>
    <row r="32" spans="1:6">
      <c r="A32" s="15">
        <v>21</v>
      </c>
      <c r="B32" s="16">
        <v>43506</v>
      </c>
      <c r="C32" s="14">
        <f t="shared" si="0"/>
        <v>969253467</v>
      </c>
      <c r="D32" s="17">
        <v>6406770</v>
      </c>
      <c r="E32" s="17">
        <v>448729</v>
      </c>
      <c r="F32" s="14">
        <f t="shared" si="1"/>
        <v>962846697</v>
      </c>
    </row>
    <row r="33" spans="1:6">
      <c r="A33" s="15">
        <v>22</v>
      </c>
      <c r="B33" s="13">
        <v>43534</v>
      </c>
      <c r="C33" s="14">
        <f t="shared" si="0"/>
        <v>962846697</v>
      </c>
      <c r="D33" s="17">
        <v>6409439</v>
      </c>
      <c r="E33" s="17">
        <v>445762</v>
      </c>
      <c r="F33" s="14">
        <f t="shared" si="1"/>
        <v>956437258</v>
      </c>
    </row>
    <row r="34" spans="1:6">
      <c r="A34" s="15">
        <v>23</v>
      </c>
      <c r="B34" s="16">
        <v>43565</v>
      </c>
      <c r="C34" s="14">
        <f t="shared" si="0"/>
        <v>956437258</v>
      </c>
      <c r="D34" s="17">
        <v>6412109</v>
      </c>
      <c r="E34" s="17">
        <v>442792</v>
      </c>
      <c r="F34" s="14">
        <f t="shared" si="1"/>
        <v>950025149</v>
      </c>
    </row>
    <row r="35" spans="1:6">
      <c r="A35" s="15">
        <v>24</v>
      </c>
      <c r="B35" s="13">
        <v>43595</v>
      </c>
      <c r="C35" s="14">
        <f t="shared" si="0"/>
        <v>950025149</v>
      </c>
      <c r="D35" s="17">
        <v>6414782</v>
      </c>
      <c r="E35" s="17">
        <v>439826</v>
      </c>
      <c r="F35" s="14">
        <f t="shared" si="1"/>
        <v>943610367</v>
      </c>
    </row>
    <row r="36" spans="1:6">
      <c r="A36" s="15">
        <v>25</v>
      </c>
      <c r="B36" s="16">
        <v>43626</v>
      </c>
      <c r="C36" s="14">
        <f t="shared" si="0"/>
        <v>943610367</v>
      </c>
      <c r="D36" s="17">
        <v>6417453</v>
      </c>
      <c r="E36" s="17">
        <v>436856</v>
      </c>
      <c r="F36" s="14">
        <f t="shared" si="1"/>
        <v>937192914</v>
      </c>
    </row>
    <row r="37" spans="1:6">
      <c r="A37" s="15">
        <v>26</v>
      </c>
      <c r="B37" s="13">
        <v>43656</v>
      </c>
      <c r="C37" s="14">
        <f t="shared" si="0"/>
        <v>937192914</v>
      </c>
      <c r="D37" s="17">
        <v>6420131</v>
      </c>
      <c r="E37" s="17">
        <v>433886</v>
      </c>
      <c r="F37" s="14">
        <f t="shared" si="1"/>
        <v>930772783</v>
      </c>
    </row>
    <row r="38" spans="1:6">
      <c r="A38" s="15">
        <v>27</v>
      </c>
      <c r="B38" s="16">
        <v>43687</v>
      </c>
      <c r="C38" s="14">
        <f t="shared" si="0"/>
        <v>930772783</v>
      </c>
      <c r="D38" s="17">
        <v>6422803</v>
      </c>
      <c r="E38" s="17">
        <v>430914</v>
      </c>
      <c r="F38" s="14">
        <f t="shared" si="1"/>
        <v>924349980</v>
      </c>
    </row>
    <row r="39" spans="1:6">
      <c r="A39" s="15">
        <v>28</v>
      </c>
      <c r="B39" s="13">
        <v>43718</v>
      </c>
      <c r="C39" s="14">
        <f t="shared" si="0"/>
        <v>924349980</v>
      </c>
      <c r="D39" s="17">
        <v>6425478</v>
      </c>
      <c r="E39" s="17">
        <v>427938</v>
      </c>
      <c r="F39" s="14">
        <f t="shared" si="1"/>
        <v>917924502</v>
      </c>
    </row>
    <row r="40" spans="1:6">
      <c r="A40" s="15">
        <v>29</v>
      </c>
      <c r="B40" s="16">
        <v>43748</v>
      </c>
      <c r="C40" s="14">
        <f t="shared" si="0"/>
        <v>917924502</v>
      </c>
      <c r="D40" s="17">
        <v>6428158</v>
      </c>
      <c r="E40" s="17">
        <v>424964</v>
      </c>
      <c r="F40" s="14">
        <f t="shared" si="1"/>
        <v>911496344</v>
      </c>
    </row>
    <row r="41" spans="1:6">
      <c r="A41" s="15">
        <v>30</v>
      </c>
      <c r="B41" s="13">
        <v>43779</v>
      </c>
      <c r="C41" s="14">
        <f t="shared" si="0"/>
        <v>911496344</v>
      </c>
      <c r="D41" s="17">
        <v>6430837</v>
      </c>
      <c r="E41" s="17">
        <v>421988</v>
      </c>
      <c r="F41" s="14">
        <f t="shared" si="1"/>
        <v>905065507</v>
      </c>
    </row>
    <row r="42" spans="1:6">
      <c r="A42" s="15">
        <v>31</v>
      </c>
      <c r="B42" s="16">
        <v>43809</v>
      </c>
      <c r="C42" s="14">
        <f t="shared" si="0"/>
        <v>905065507</v>
      </c>
      <c r="D42" s="17">
        <v>6433514</v>
      </c>
      <c r="E42" s="17">
        <v>419011</v>
      </c>
      <c r="F42" s="14">
        <f t="shared" si="1"/>
        <v>898631993</v>
      </c>
    </row>
    <row r="43" spans="1:6">
      <c r="A43" s="15">
        <v>32</v>
      </c>
      <c r="B43" s="13">
        <v>43840</v>
      </c>
      <c r="C43" s="14">
        <f t="shared" si="0"/>
        <v>898631993</v>
      </c>
      <c r="D43" s="17">
        <v>6436194</v>
      </c>
      <c r="E43" s="17">
        <v>416033</v>
      </c>
      <c r="F43" s="14">
        <f t="shared" si="1"/>
        <v>892195799</v>
      </c>
    </row>
    <row r="44" spans="1:6">
      <c r="A44" s="15">
        <v>33</v>
      </c>
      <c r="B44" s="16">
        <v>43871</v>
      </c>
      <c r="C44" s="14">
        <f t="shared" si="0"/>
        <v>892195799</v>
      </c>
      <c r="D44" s="17">
        <v>6438877</v>
      </c>
      <c r="E44" s="17">
        <v>413053</v>
      </c>
      <c r="F44" s="14">
        <f t="shared" si="1"/>
        <v>885756922</v>
      </c>
    </row>
    <row r="45" spans="1:6">
      <c r="A45" s="15">
        <v>34</v>
      </c>
      <c r="B45" s="13">
        <v>43900</v>
      </c>
      <c r="C45" s="14">
        <f t="shared" si="0"/>
        <v>885756922</v>
      </c>
      <c r="D45" s="17">
        <v>6441560</v>
      </c>
      <c r="E45" s="17">
        <v>410074</v>
      </c>
      <c r="F45" s="14">
        <f t="shared" si="1"/>
        <v>879315362</v>
      </c>
    </row>
    <row r="46" spans="1:6">
      <c r="A46" s="15">
        <v>35</v>
      </c>
      <c r="B46" s="16">
        <v>43931</v>
      </c>
      <c r="C46" s="14">
        <f t="shared" si="0"/>
        <v>879315362</v>
      </c>
      <c r="D46" s="17">
        <v>6444245</v>
      </c>
      <c r="E46" s="17">
        <v>407090</v>
      </c>
      <c r="F46" s="14">
        <f t="shared" si="1"/>
        <v>872871117</v>
      </c>
    </row>
    <row r="47" spans="1:6">
      <c r="A47" s="15">
        <v>36</v>
      </c>
      <c r="B47" s="13">
        <v>43961</v>
      </c>
      <c r="C47" s="14">
        <f t="shared" si="0"/>
        <v>872871117</v>
      </c>
      <c r="D47" s="17">
        <v>6446930</v>
      </c>
      <c r="E47" s="17">
        <v>404106</v>
      </c>
      <c r="F47" s="14">
        <f t="shared" si="1"/>
        <v>866424187</v>
      </c>
    </row>
    <row r="48" spans="1:6">
      <c r="A48" s="15">
        <v>37</v>
      </c>
      <c r="B48" s="16">
        <v>43992</v>
      </c>
      <c r="C48" s="14">
        <f t="shared" si="0"/>
        <v>866424187</v>
      </c>
      <c r="D48" s="17">
        <v>6449614</v>
      </c>
      <c r="E48" s="17">
        <v>401122</v>
      </c>
      <c r="F48" s="14">
        <f t="shared" si="1"/>
        <v>859974573</v>
      </c>
    </row>
    <row r="49" spans="1:6">
      <c r="A49" s="15">
        <v>38</v>
      </c>
      <c r="B49" s="13">
        <v>44022</v>
      </c>
      <c r="C49" s="14">
        <f t="shared" si="0"/>
        <v>859974573</v>
      </c>
      <c r="D49" s="17">
        <v>6452305</v>
      </c>
      <c r="E49" s="17">
        <v>398136</v>
      </c>
      <c r="F49" s="14">
        <f t="shared" si="1"/>
        <v>853522268</v>
      </c>
    </row>
    <row r="50" spans="1:6">
      <c r="A50" s="15">
        <v>39</v>
      </c>
      <c r="B50" s="16">
        <v>44053</v>
      </c>
      <c r="C50" s="14">
        <f t="shared" si="0"/>
        <v>853522268</v>
      </c>
      <c r="D50" s="17">
        <v>6454991</v>
      </c>
      <c r="E50" s="17">
        <v>395147</v>
      </c>
      <c r="F50" s="14">
        <f t="shared" si="1"/>
        <v>847067277</v>
      </c>
    </row>
    <row r="51" spans="1:6">
      <c r="A51" s="15">
        <v>40</v>
      </c>
      <c r="B51" s="13">
        <v>44084</v>
      </c>
      <c r="C51" s="14">
        <f t="shared" si="0"/>
        <v>847067277</v>
      </c>
      <c r="D51" s="17">
        <v>6457682</v>
      </c>
      <c r="E51" s="17">
        <v>392160</v>
      </c>
      <c r="F51" s="14">
        <f t="shared" si="1"/>
        <v>840609595</v>
      </c>
    </row>
    <row r="52" spans="1:6">
      <c r="A52" s="15">
        <v>41</v>
      </c>
      <c r="B52" s="16">
        <v>44114</v>
      </c>
      <c r="C52" s="14">
        <f t="shared" si="0"/>
        <v>840609595</v>
      </c>
      <c r="D52" s="17">
        <v>6460372</v>
      </c>
      <c r="E52" s="17">
        <v>389170</v>
      </c>
      <c r="F52" s="14">
        <f t="shared" si="1"/>
        <v>834149223</v>
      </c>
    </row>
    <row r="53" spans="1:6">
      <c r="A53" s="15">
        <v>42</v>
      </c>
      <c r="B53" s="13">
        <v>44145</v>
      </c>
      <c r="C53" s="14">
        <f t="shared" si="0"/>
        <v>834149223</v>
      </c>
      <c r="D53" s="17">
        <v>6463065</v>
      </c>
      <c r="E53" s="17">
        <v>386180</v>
      </c>
      <c r="F53" s="14">
        <f t="shared" si="1"/>
        <v>827686158</v>
      </c>
    </row>
    <row r="54" spans="1:6">
      <c r="A54" s="15">
        <v>43</v>
      </c>
      <c r="B54" s="16">
        <v>44175</v>
      </c>
      <c r="C54" s="14">
        <f t="shared" si="0"/>
        <v>827686158</v>
      </c>
      <c r="D54" s="17">
        <v>6465758</v>
      </c>
      <c r="E54" s="17">
        <v>383191</v>
      </c>
      <c r="F54" s="14">
        <f t="shared" si="1"/>
        <v>821220400</v>
      </c>
    </row>
    <row r="55" spans="1:6">
      <c r="A55" s="15">
        <v>44</v>
      </c>
      <c r="B55" s="13">
        <v>44206</v>
      </c>
      <c r="C55" s="14">
        <f t="shared" si="0"/>
        <v>821220400</v>
      </c>
      <c r="D55" s="17">
        <v>6468453</v>
      </c>
      <c r="E55" s="17">
        <v>380194</v>
      </c>
      <c r="F55" s="14">
        <f t="shared" si="1"/>
        <v>814751947</v>
      </c>
    </row>
    <row r="56" spans="1:6">
      <c r="A56" s="15">
        <v>45</v>
      </c>
      <c r="B56" s="16">
        <v>44237</v>
      </c>
      <c r="C56" s="14">
        <f t="shared" si="0"/>
        <v>814751947</v>
      </c>
      <c r="D56" s="17">
        <v>6471147</v>
      </c>
      <c r="E56" s="17">
        <v>377198</v>
      </c>
      <c r="F56" s="14">
        <f t="shared" si="1"/>
        <v>808280800</v>
      </c>
    </row>
    <row r="57" spans="1:6">
      <c r="A57" s="15">
        <v>46</v>
      </c>
      <c r="B57" s="13">
        <v>44265</v>
      </c>
      <c r="C57" s="14">
        <f t="shared" si="0"/>
        <v>808280800</v>
      </c>
      <c r="D57" s="17">
        <v>6473841</v>
      </c>
      <c r="E57" s="17">
        <v>374202</v>
      </c>
      <c r="F57" s="14">
        <f t="shared" si="1"/>
        <v>801806959</v>
      </c>
    </row>
    <row r="58" spans="1:6">
      <c r="A58" s="15">
        <v>47</v>
      </c>
      <c r="B58" s="16">
        <v>44296</v>
      </c>
      <c r="C58" s="14">
        <f t="shared" si="0"/>
        <v>801806959</v>
      </c>
      <c r="D58" s="17">
        <v>6476541</v>
      </c>
      <c r="E58" s="17">
        <v>371206</v>
      </c>
      <c r="F58" s="14">
        <f t="shared" si="1"/>
        <v>795330418</v>
      </c>
    </row>
    <row r="59" spans="1:6">
      <c r="A59" s="15">
        <v>48</v>
      </c>
      <c r="B59" s="13">
        <v>44326</v>
      </c>
      <c r="C59" s="14">
        <f t="shared" si="0"/>
        <v>795330418</v>
      </c>
      <c r="D59" s="17">
        <v>6479237</v>
      </c>
      <c r="E59" s="17">
        <v>368207</v>
      </c>
      <c r="F59" s="14">
        <f t="shared" si="1"/>
        <v>788851181</v>
      </c>
    </row>
    <row r="60" spans="1:6">
      <c r="A60" s="15">
        <v>49</v>
      </c>
      <c r="B60" s="16">
        <v>44357</v>
      </c>
      <c r="C60" s="14">
        <f t="shared" si="0"/>
        <v>788851181</v>
      </c>
      <c r="D60" s="17">
        <v>6481938</v>
      </c>
      <c r="E60" s="17">
        <v>365207</v>
      </c>
      <c r="F60" s="14">
        <f t="shared" si="1"/>
        <v>782369243</v>
      </c>
    </row>
    <row r="61" spans="1:6">
      <c r="A61" s="15">
        <v>50</v>
      </c>
      <c r="B61" s="13">
        <v>44387</v>
      </c>
      <c r="C61" s="14">
        <f t="shared" si="0"/>
        <v>782369243</v>
      </c>
      <c r="D61" s="17">
        <v>6484640</v>
      </c>
      <c r="E61" s="17">
        <v>362209</v>
      </c>
      <c r="F61" s="14">
        <f t="shared" si="1"/>
        <v>775884603</v>
      </c>
    </row>
    <row r="62" spans="1:6">
      <c r="A62" s="15">
        <v>51</v>
      </c>
      <c r="B62" s="16">
        <v>44418</v>
      </c>
      <c r="C62" s="14">
        <f t="shared" si="0"/>
        <v>775884603</v>
      </c>
      <c r="D62" s="17">
        <v>6487340</v>
      </c>
      <c r="E62" s="17">
        <v>359206</v>
      </c>
      <c r="F62" s="14">
        <f t="shared" si="1"/>
        <v>769397263</v>
      </c>
    </row>
    <row r="63" spans="1:6">
      <c r="A63" s="15">
        <v>52</v>
      </c>
      <c r="B63" s="13">
        <v>44449</v>
      </c>
      <c r="C63" s="14">
        <f t="shared" si="0"/>
        <v>769397263</v>
      </c>
      <c r="D63" s="17">
        <v>6490042</v>
      </c>
      <c r="E63" s="17">
        <v>356204</v>
      </c>
      <c r="F63" s="14">
        <f t="shared" si="1"/>
        <v>762907221</v>
      </c>
    </row>
    <row r="64" spans="1:6">
      <c r="A64" s="15">
        <v>53</v>
      </c>
      <c r="B64" s="16">
        <v>44479</v>
      </c>
      <c r="C64" s="14">
        <f t="shared" si="0"/>
        <v>762907221</v>
      </c>
      <c r="D64" s="17">
        <v>6492746</v>
      </c>
      <c r="E64" s="17">
        <v>353200</v>
      </c>
      <c r="F64" s="14">
        <f t="shared" si="1"/>
        <v>756414475</v>
      </c>
    </row>
    <row r="65" spans="1:6">
      <c r="A65" s="15">
        <v>54</v>
      </c>
      <c r="B65" s="13">
        <v>44510</v>
      </c>
      <c r="C65" s="14">
        <f t="shared" si="0"/>
        <v>756414475</v>
      </c>
      <c r="D65" s="17">
        <v>6495455</v>
      </c>
      <c r="E65" s="17">
        <v>350193</v>
      </c>
      <c r="F65" s="14">
        <f t="shared" si="1"/>
        <v>749919020</v>
      </c>
    </row>
    <row r="66" spans="1:6">
      <c r="A66" s="15">
        <v>55</v>
      </c>
      <c r="B66" s="16">
        <v>44540</v>
      </c>
      <c r="C66" s="14">
        <f t="shared" si="0"/>
        <v>749919020</v>
      </c>
      <c r="D66" s="17">
        <v>6498161</v>
      </c>
      <c r="E66" s="17">
        <v>347185</v>
      </c>
      <c r="F66" s="14">
        <f t="shared" si="1"/>
        <v>743420859</v>
      </c>
    </row>
    <row r="67" spans="1:6">
      <c r="A67" s="15">
        <v>56</v>
      </c>
      <c r="B67" s="13">
        <v>44571</v>
      </c>
      <c r="C67" s="14">
        <f t="shared" si="0"/>
        <v>743420859</v>
      </c>
      <c r="D67" s="17">
        <v>6500865</v>
      </c>
      <c r="E67" s="17">
        <v>344177</v>
      </c>
      <c r="F67" s="14">
        <f t="shared" si="1"/>
        <v>736919994</v>
      </c>
    </row>
    <row r="68" spans="1:6">
      <c r="A68" s="15">
        <v>57</v>
      </c>
      <c r="B68" s="16">
        <v>44602</v>
      </c>
      <c r="C68" s="14">
        <f t="shared" si="0"/>
        <v>736919994</v>
      </c>
      <c r="D68" s="17">
        <v>6503576</v>
      </c>
      <c r="E68" s="17">
        <v>341168</v>
      </c>
      <c r="F68" s="14">
        <f t="shared" si="1"/>
        <v>730416418</v>
      </c>
    </row>
    <row r="69" spans="1:6">
      <c r="A69" s="15">
        <v>58</v>
      </c>
      <c r="B69" s="13">
        <v>44630</v>
      </c>
      <c r="C69" s="14">
        <f t="shared" si="0"/>
        <v>730416418</v>
      </c>
      <c r="D69" s="17">
        <v>6506285</v>
      </c>
      <c r="E69" s="17">
        <v>338158</v>
      </c>
      <c r="F69" s="14">
        <f t="shared" si="1"/>
        <v>723910133</v>
      </c>
    </row>
    <row r="70" spans="1:6">
      <c r="A70" s="15">
        <v>59</v>
      </c>
      <c r="B70" s="16">
        <v>44661</v>
      </c>
      <c r="C70" s="14">
        <f t="shared" si="0"/>
        <v>723910133</v>
      </c>
      <c r="D70" s="17">
        <v>6508997</v>
      </c>
      <c r="E70" s="17">
        <v>335142</v>
      </c>
      <c r="F70" s="14">
        <f t="shared" si="1"/>
        <v>717401136</v>
      </c>
    </row>
    <row r="71" spans="1:6">
      <c r="A71" s="15">
        <v>60</v>
      </c>
      <c r="B71" s="13">
        <v>44691</v>
      </c>
      <c r="C71" s="14">
        <f t="shared" si="0"/>
        <v>717401136</v>
      </c>
      <c r="D71" s="17">
        <v>6511711</v>
      </c>
      <c r="E71" s="17">
        <v>332132</v>
      </c>
      <c r="F71" s="14">
        <f t="shared" si="1"/>
        <v>710889425</v>
      </c>
    </row>
    <row r="72" spans="1:6">
      <c r="A72" s="15">
        <v>61</v>
      </c>
      <c r="B72" s="16">
        <v>44722</v>
      </c>
      <c r="C72" s="14">
        <f t="shared" si="0"/>
        <v>710889425</v>
      </c>
      <c r="D72" s="17">
        <v>6514421</v>
      </c>
      <c r="E72" s="17">
        <v>329115</v>
      </c>
      <c r="F72" s="14">
        <f t="shared" si="1"/>
        <v>704375004</v>
      </c>
    </row>
    <row r="73" spans="1:6">
      <c r="A73" s="15">
        <v>62</v>
      </c>
      <c r="B73" s="13">
        <v>44752</v>
      </c>
      <c r="C73" s="14">
        <f t="shared" si="0"/>
        <v>704375004</v>
      </c>
      <c r="D73" s="17">
        <v>6517135</v>
      </c>
      <c r="E73" s="17">
        <v>326100</v>
      </c>
      <c r="F73" s="14">
        <f t="shared" si="1"/>
        <v>697857869</v>
      </c>
    </row>
    <row r="74" spans="1:6">
      <c r="A74" s="15">
        <v>63</v>
      </c>
      <c r="B74" s="16">
        <v>44783</v>
      </c>
      <c r="C74" s="14">
        <f t="shared" si="0"/>
        <v>697857869</v>
      </c>
      <c r="D74" s="17">
        <v>6519854</v>
      </c>
      <c r="E74" s="17">
        <v>323080</v>
      </c>
      <c r="F74" s="14">
        <f t="shared" si="1"/>
        <v>691338015</v>
      </c>
    </row>
    <row r="75" spans="1:6">
      <c r="A75" s="15">
        <v>64</v>
      </c>
      <c r="B75" s="13">
        <v>44814</v>
      </c>
      <c r="C75" s="14">
        <f t="shared" si="0"/>
        <v>691338015</v>
      </c>
      <c r="D75" s="17">
        <v>6522569</v>
      </c>
      <c r="E75" s="17">
        <v>320063</v>
      </c>
      <c r="F75" s="14">
        <f t="shared" si="1"/>
        <v>684815446</v>
      </c>
    </row>
    <row r="76" spans="1:6">
      <c r="A76" s="15">
        <v>65</v>
      </c>
      <c r="B76" s="16">
        <v>44844</v>
      </c>
      <c r="C76" s="14">
        <f t="shared" si="0"/>
        <v>684815446</v>
      </c>
      <c r="D76" s="17">
        <v>6525286</v>
      </c>
      <c r="E76" s="17">
        <v>317044</v>
      </c>
      <c r="F76" s="14">
        <f t="shared" si="1"/>
        <v>678290160</v>
      </c>
    </row>
    <row r="77" spans="1:6">
      <c r="A77" s="15">
        <v>66</v>
      </c>
      <c r="B77" s="13">
        <v>44875</v>
      </c>
      <c r="C77" s="14">
        <f t="shared" ref="C77:C140" si="2">F76</f>
        <v>678290160</v>
      </c>
      <c r="D77" s="17">
        <v>6528005</v>
      </c>
      <c r="E77" s="17">
        <v>314023</v>
      </c>
      <c r="F77" s="14">
        <f t="shared" ref="F77:F140" si="3">C77-D77</f>
        <v>671762155</v>
      </c>
    </row>
    <row r="78" spans="1:6">
      <c r="A78" s="15">
        <v>67</v>
      </c>
      <c r="B78" s="16">
        <v>44905</v>
      </c>
      <c r="C78" s="14">
        <f t="shared" si="2"/>
        <v>671762155</v>
      </c>
      <c r="D78" s="17">
        <v>6530725</v>
      </c>
      <c r="E78" s="17">
        <v>311003</v>
      </c>
      <c r="F78" s="14">
        <f t="shared" si="3"/>
        <v>665231430</v>
      </c>
    </row>
    <row r="79" spans="1:6">
      <c r="A79" s="15">
        <v>68</v>
      </c>
      <c r="B79" s="13">
        <v>44936</v>
      </c>
      <c r="C79" s="14">
        <f t="shared" si="2"/>
        <v>665231430</v>
      </c>
      <c r="D79" s="17">
        <v>6533448</v>
      </c>
      <c r="E79" s="17">
        <v>307976</v>
      </c>
      <c r="F79" s="14">
        <f t="shared" si="3"/>
        <v>658697982</v>
      </c>
    </row>
    <row r="80" spans="1:6">
      <c r="A80" s="15">
        <v>69</v>
      </c>
      <c r="B80" s="16">
        <v>44967</v>
      </c>
      <c r="C80" s="14">
        <f t="shared" si="2"/>
        <v>658697982</v>
      </c>
      <c r="D80" s="17">
        <v>6536168</v>
      </c>
      <c r="E80" s="17">
        <v>304954</v>
      </c>
      <c r="F80" s="14">
        <f t="shared" si="3"/>
        <v>652161814</v>
      </c>
    </row>
    <row r="81" spans="1:6">
      <c r="A81" s="15">
        <v>70</v>
      </c>
      <c r="B81" s="13">
        <v>44995</v>
      </c>
      <c r="C81" s="14">
        <f t="shared" si="2"/>
        <v>652161814</v>
      </c>
      <c r="D81" s="17">
        <v>6538892</v>
      </c>
      <c r="E81" s="17">
        <v>301926</v>
      </c>
      <c r="F81" s="14">
        <f t="shared" si="3"/>
        <v>645622922</v>
      </c>
    </row>
    <row r="82" spans="1:6">
      <c r="A82" s="15">
        <v>71</v>
      </c>
      <c r="B82" s="16">
        <v>45026</v>
      </c>
      <c r="C82" s="14">
        <f t="shared" si="2"/>
        <v>645622922</v>
      </c>
      <c r="D82" s="17">
        <v>6541618</v>
      </c>
      <c r="E82" s="17">
        <v>298898</v>
      </c>
      <c r="F82" s="14">
        <f t="shared" si="3"/>
        <v>639081304</v>
      </c>
    </row>
    <row r="83" spans="1:6">
      <c r="A83" s="15">
        <v>72</v>
      </c>
      <c r="B83" s="13">
        <v>45056</v>
      </c>
      <c r="C83" s="14">
        <f t="shared" si="2"/>
        <v>639081304</v>
      </c>
      <c r="D83" s="17">
        <v>6544342</v>
      </c>
      <c r="E83" s="17">
        <v>295869</v>
      </c>
      <c r="F83" s="14">
        <f t="shared" si="3"/>
        <v>632536962</v>
      </c>
    </row>
    <row r="84" spans="1:6">
      <c r="A84" s="15">
        <v>73</v>
      </c>
      <c r="B84" s="16">
        <v>45087</v>
      </c>
      <c r="C84" s="14">
        <f t="shared" si="2"/>
        <v>632536962</v>
      </c>
      <c r="D84" s="17">
        <v>6547069</v>
      </c>
      <c r="E84" s="17">
        <v>292838</v>
      </c>
      <c r="F84" s="14">
        <f t="shared" si="3"/>
        <v>625989893</v>
      </c>
    </row>
    <row r="85" spans="1:6">
      <c r="A85" s="15">
        <v>74</v>
      </c>
      <c r="B85" s="13">
        <v>45117</v>
      </c>
      <c r="C85" s="14">
        <f t="shared" si="2"/>
        <v>625989893</v>
      </c>
      <c r="D85" s="17">
        <v>6549796</v>
      </c>
      <c r="E85" s="17">
        <v>289809</v>
      </c>
      <c r="F85" s="14">
        <f t="shared" si="3"/>
        <v>619440097</v>
      </c>
    </row>
    <row r="86" spans="1:6">
      <c r="A86" s="15">
        <v>75</v>
      </c>
      <c r="B86" s="16">
        <v>45148</v>
      </c>
      <c r="C86" s="14">
        <f t="shared" si="2"/>
        <v>619440097</v>
      </c>
      <c r="D86" s="17">
        <v>6552527</v>
      </c>
      <c r="E86" s="17">
        <v>286777</v>
      </c>
      <c r="F86" s="14">
        <f t="shared" si="3"/>
        <v>612887570</v>
      </c>
    </row>
    <row r="87" spans="1:6">
      <c r="A87" s="15">
        <v>76</v>
      </c>
      <c r="B87" s="13">
        <v>45179</v>
      </c>
      <c r="C87" s="14">
        <f t="shared" si="2"/>
        <v>612887570</v>
      </c>
      <c r="D87" s="17">
        <v>6555257</v>
      </c>
      <c r="E87" s="17">
        <v>283744</v>
      </c>
      <c r="F87" s="14">
        <f t="shared" si="3"/>
        <v>606332313</v>
      </c>
    </row>
    <row r="88" spans="1:6">
      <c r="A88" s="15">
        <v>77</v>
      </c>
      <c r="B88" s="16">
        <v>45209</v>
      </c>
      <c r="C88" s="14">
        <f t="shared" si="2"/>
        <v>606332313</v>
      </c>
      <c r="D88" s="17">
        <v>6557989</v>
      </c>
      <c r="E88" s="17">
        <v>280710</v>
      </c>
      <c r="F88" s="14">
        <f t="shared" si="3"/>
        <v>599774324</v>
      </c>
    </row>
    <row r="89" spans="1:6">
      <c r="A89" s="15">
        <v>78</v>
      </c>
      <c r="B89" s="13">
        <v>45240</v>
      </c>
      <c r="C89" s="14">
        <f t="shared" si="2"/>
        <v>599774324</v>
      </c>
      <c r="D89" s="17">
        <v>6560720</v>
      </c>
      <c r="E89" s="17">
        <v>277671</v>
      </c>
      <c r="F89" s="14">
        <f t="shared" si="3"/>
        <v>593213604</v>
      </c>
    </row>
    <row r="90" spans="1:6">
      <c r="A90" s="15">
        <v>79</v>
      </c>
      <c r="B90" s="16">
        <v>45270</v>
      </c>
      <c r="C90" s="14">
        <f t="shared" si="2"/>
        <v>593213604</v>
      </c>
      <c r="D90" s="17">
        <v>6563453</v>
      </c>
      <c r="E90" s="17">
        <v>274637</v>
      </c>
      <c r="F90" s="14">
        <f t="shared" si="3"/>
        <v>586650151</v>
      </c>
    </row>
    <row r="91" spans="1:6">
      <c r="A91" s="15">
        <v>80</v>
      </c>
      <c r="B91" s="13">
        <v>45301</v>
      </c>
      <c r="C91" s="14">
        <f t="shared" si="2"/>
        <v>586650151</v>
      </c>
      <c r="D91" s="17">
        <v>6566189</v>
      </c>
      <c r="E91" s="17">
        <v>271597</v>
      </c>
      <c r="F91" s="14">
        <f t="shared" si="3"/>
        <v>580083962</v>
      </c>
    </row>
    <row r="92" spans="1:6">
      <c r="A92" s="15">
        <v>81</v>
      </c>
      <c r="B92" s="16">
        <v>45332</v>
      </c>
      <c r="C92" s="14">
        <f t="shared" si="2"/>
        <v>580083962</v>
      </c>
      <c r="D92" s="17">
        <v>6568925</v>
      </c>
      <c r="E92" s="17">
        <v>268557</v>
      </c>
      <c r="F92" s="14">
        <f t="shared" si="3"/>
        <v>573515037</v>
      </c>
    </row>
    <row r="93" spans="1:6">
      <c r="A93" s="15">
        <v>82</v>
      </c>
      <c r="B93" s="13">
        <v>45361</v>
      </c>
      <c r="C93" s="14">
        <f t="shared" si="2"/>
        <v>573515037</v>
      </c>
      <c r="D93" s="17">
        <v>6571661</v>
      </c>
      <c r="E93" s="17">
        <v>265515</v>
      </c>
      <c r="F93" s="14">
        <f t="shared" si="3"/>
        <v>566943376</v>
      </c>
    </row>
    <row r="94" spans="1:6">
      <c r="A94" s="15">
        <v>83</v>
      </c>
      <c r="B94" s="16">
        <v>45392</v>
      </c>
      <c r="C94" s="14">
        <f t="shared" si="2"/>
        <v>566943376</v>
      </c>
      <c r="D94" s="17">
        <v>6574401</v>
      </c>
      <c r="E94" s="17">
        <v>262475</v>
      </c>
      <c r="F94" s="14">
        <f t="shared" si="3"/>
        <v>560368975</v>
      </c>
    </row>
    <row r="95" spans="1:6">
      <c r="A95" s="15">
        <v>84</v>
      </c>
      <c r="B95" s="13">
        <v>45422</v>
      </c>
      <c r="C95" s="14">
        <f t="shared" si="2"/>
        <v>560368975</v>
      </c>
      <c r="D95" s="17">
        <v>6577138</v>
      </c>
      <c r="E95" s="17">
        <v>259428</v>
      </c>
      <c r="F95" s="14">
        <f t="shared" si="3"/>
        <v>553791837</v>
      </c>
    </row>
    <row r="96" spans="1:6">
      <c r="A96" s="15">
        <v>85</v>
      </c>
      <c r="B96" s="16">
        <v>45453</v>
      </c>
      <c r="C96" s="14">
        <f t="shared" si="2"/>
        <v>553791837</v>
      </c>
      <c r="D96" s="17">
        <v>6579881</v>
      </c>
      <c r="E96" s="17">
        <v>256385</v>
      </c>
      <c r="F96" s="14">
        <f t="shared" si="3"/>
        <v>547211956</v>
      </c>
    </row>
    <row r="97" spans="1:6">
      <c r="A97" s="15">
        <v>86</v>
      </c>
      <c r="B97" s="13">
        <v>45483</v>
      </c>
      <c r="C97" s="14">
        <f t="shared" si="2"/>
        <v>547211956</v>
      </c>
      <c r="D97" s="17">
        <v>6582621</v>
      </c>
      <c r="E97" s="17">
        <v>253336</v>
      </c>
      <c r="F97" s="14">
        <f t="shared" si="3"/>
        <v>540629335</v>
      </c>
    </row>
    <row r="98" spans="1:6">
      <c r="A98" s="15">
        <v>87</v>
      </c>
      <c r="B98" s="16">
        <v>45514</v>
      </c>
      <c r="C98" s="14">
        <f t="shared" si="2"/>
        <v>540629335</v>
      </c>
      <c r="D98" s="17">
        <v>6585365</v>
      </c>
      <c r="E98" s="17">
        <v>250292</v>
      </c>
      <c r="F98" s="14">
        <f t="shared" si="3"/>
        <v>534043970</v>
      </c>
    </row>
    <row r="99" spans="1:6">
      <c r="A99" s="15">
        <v>88</v>
      </c>
      <c r="B99" s="13">
        <v>45545</v>
      </c>
      <c r="C99" s="14">
        <f t="shared" si="2"/>
        <v>534043970</v>
      </c>
      <c r="D99" s="17">
        <v>6588111</v>
      </c>
      <c r="E99" s="17">
        <v>247242</v>
      </c>
      <c r="F99" s="14">
        <f t="shared" si="3"/>
        <v>527455859</v>
      </c>
    </row>
    <row r="100" spans="1:6">
      <c r="A100" s="15">
        <v>89</v>
      </c>
      <c r="B100" s="16">
        <v>45575</v>
      </c>
      <c r="C100" s="14">
        <f t="shared" si="2"/>
        <v>527455859</v>
      </c>
      <c r="D100" s="17">
        <v>6590851</v>
      </c>
      <c r="E100" s="17">
        <v>244193</v>
      </c>
      <c r="F100" s="14">
        <f t="shared" si="3"/>
        <v>520865008</v>
      </c>
    </row>
    <row r="101" spans="1:6">
      <c r="A101" s="15">
        <v>90</v>
      </c>
      <c r="B101" s="13">
        <v>45606</v>
      </c>
      <c r="C101" s="14">
        <f t="shared" si="2"/>
        <v>520865008</v>
      </c>
      <c r="D101" s="17">
        <v>6593600</v>
      </c>
      <c r="E101" s="17">
        <v>241140</v>
      </c>
      <c r="F101" s="14">
        <f t="shared" si="3"/>
        <v>514271408</v>
      </c>
    </row>
    <row r="102" spans="1:6">
      <c r="A102" s="15">
        <v>91</v>
      </c>
      <c r="B102" s="16">
        <v>45636</v>
      </c>
      <c r="C102" s="14">
        <f t="shared" si="2"/>
        <v>514271408</v>
      </c>
      <c r="D102" s="17">
        <v>6596344</v>
      </c>
      <c r="E102" s="17">
        <v>238089</v>
      </c>
      <c r="F102" s="14">
        <f t="shared" si="3"/>
        <v>507675064</v>
      </c>
    </row>
    <row r="103" spans="1:6">
      <c r="A103" s="15">
        <v>92</v>
      </c>
      <c r="B103" s="13">
        <v>45667</v>
      </c>
      <c r="C103" s="14">
        <f t="shared" si="2"/>
        <v>507675064</v>
      </c>
      <c r="D103" s="17">
        <v>6599093</v>
      </c>
      <c r="E103" s="17">
        <v>235036</v>
      </c>
      <c r="F103" s="14">
        <f t="shared" si="3"/>
        <v>501075971</v>
      </c>
    </row>
    <row r="104" spans="1:6">
      <c r="A104" s="15">
        <v>93</v>
      </c>
      <c r="B104" s="16">
        <v>45698</v>
      </c>
      <c r="C104" s="14">
        <f t="shared" si="2"/>
        <v>501075971</v>
      </c>
      <c r="D104" s="17">
        <v>6601847</v>
      </c>
      <c r="E104" s="17">
        <v>231980</v>
      </c>
      <c r="F104" s="14">
        <f t="shared" si="3"/>
        <v>494474124</v>
      </c>
    </row>
    <row r="105" spans="1:6">
      <c r="A105" s="15">
        <v>94</v>
      </c>
      <c r="B105" s="13">
        <v>45726</v>
      </c>
      <c r="C105" s="14">
        <f t="shared" si="2"/>
        <v>494474124</v>
      </c>
      <c r="D105" s="17">
        <v>6604596</v>
      </c>
      <c r="E105" s="17">
        <v>228924</v>
      </c>
      <c r="F105" s="14">
        <f t="shared" si="3"/>
        <v>487869528</v>
      </c>
    </row>
    <row r="106" spans="1:6">
      <c r="A106" s="15">
        <v>95</v>
      </c>
      <c r="B106" s="16">
        <v>45757</v>
      </c>
      <c r="C106" s="14">
        <f t="shared" si="2"/>
        <v>487869528</v>
      </c>
      <c r="D106" s="17">
        <v>6607346</v>
      </c>
      <c r="E106" s="17">
        <v>225864</v>
      </c>
      <c r="F106" s="14">
        <f t="shared" si="3"/>
        <v>481262182</v>
      </c>
    </row>
    <row r="107" spans="1:6">
      <c r="A107" s="15">
        <v>96</v>
      </c>
      <c r="B107" s="13">
        <v>45787</v>
      </c>
      <c r="C107" s="14">
        <f t="shared" si="2"/>
        <v>481262182</v>
      </c>
      <c r="D107" s="17">
        <v>6610100</v>
      </c>
      <c r="E107" s="17">
        <v>222808</v>
      </c>
      <c r="F107" s="14">
        <f t="shared" si="3"/>
        <v>474652082</v>
      </c>
    </row>
    <row r="108" spans="1:6">
      <c r="A108" s="15">
        <v>97</v>
      </c>
      <c r="B108" s="16">
        <v>45818</v>
      </c>
      <c r="C108" s="14">
        <f t="shared" si="2"/>
        <v>474652082</v>
      </c>
      <c r="D108" s="17">
        <v>6612857</v>
      </c>
      <c r="E108" s="17">
        <v>219748</v>
      </c>
      <c r="F108" s="14">
        <f t="shared" si="3"/>
        <v>468039225</v>
      </c>
    </row>
    <row r="109" spans="1:6">
      <c r="A109" s="15">
        <v>98</v>
      </c>
      <c r="B109" s="13">
        <v>45848</v>
      </c>
      <c r="C109" s="14">
        <f t="shared" si="2"/>
        <v>468039225</v>
      </c>
      <c r="D109" s="17">
        <v>6615609</v>
      </c>
      <c r="E109" s="17">
        <v>216685</v>
      </c>
      <c r="F109" s="14">
        <f t="shared" si="3"/>
        <v>461423616</v>
      </c>
    </row>
    <row r="110" spans="1:6">
      <c r="A110" s="15">
        <v>99</v>
      </c>
      <c r="B110" s="16">
        <v>45879</v>
      </c>
      <c r="C110" s="14">
        <f t="shared" si="2"/>
        <v>461423616</v>
      </c>
      <c r="D110" s="17">
        <v>6618366</v>
      </c>
      <c r="E110" s="17">
        <v>213623</v>
      </c>
      <c r="F110" s="14">
        <f t="shared" si="3"/>
        <v>454805250</v>
      </c>
    </row>
    <row r="111" spans="1:6">
      <c r="A111" s="15">
        <v>100</v>
      </c>
      <c r="B111" s="13">
        <v>45910</v>
      </c>
      <c r="C111" s="14">
        <f t="shared" si="2"/>
        <v>454805250</v>
      </c>
      <c r="D111" s="17">
        <v>6621123</v>
      </c>
      <c r="E111" s="17">
        <v>210559</v>
      </c>
      <c r="F111" s="14">
        <f t="shared" si="3"/>
        <v>448184127</v>
      </c>
    </row>
    <row r="112" spans="1:6">
      <c r="A112" s="15">
        <v>101</v>
      </c>
      <c r="B112" s="16">
        <v>45940</v>
      </c>
      <c r="C112" s="14">
        <f t="shared" si="2"/>
        <v>448184127</v>
      </c>
      <c r="D112" s="17">
        <v>6623884</v>
      </c>
      <c r="E112" s="17">
        <v>207491</v>
      </c>
      <c r="F112" s="14">
        <f t="shared" si="3"/>
        <v>441560243</v>
      </c>
    </row>
    <row r="113" spans="1:6">
      <c r="A113" s="15">
        <v>102</v>
      </c>
      <c r="B113" s="13">
        <v>45971</v>
      </c>
      <c r="C113" s="14">
        <f t="shared" si="2"/>
        <v>441560243</v>
      </c>
      <c r="D113" s="17">
        <v>6626641</v>
      </c>
      <c r="E113" s="17">
        <v>204426</v>
      </c>
      <c r="F113" s="14">
        <f t="shared" si="3"/>
        <v>434933602</v>
      </c>
    </row>
    <row r="114" spans="1:6">
      <c r="A114" s="15">
        <v>103</v>
      </c>
      <c r="B114" s="16">
        <v>46001</v>
      </c>
      <c r="C114" s="14">
        <f t="shared" si="2"/>
        <v>434933602</v>
      </c>
      <c r="D114" s="17">
        <v>6629406</v>
      </c>
      <c r="E114" s="17">
        <v>201356</v>
      </c>
      <c r="F114" s="14">
        <f t="shared" si="3"/>
        <v>428304196</v>
      </c>
    </row>
    <row r="115" spans="1:6">
      <c r="A115" s="15">
        <v>104</v>
      </c>
      <c r="B115" s="13">
        <v>46032</v>
      </c>
      <c r="C115" s="14">
        <f t="shared" si="2"/>
        <v>428304196</v>
      </c>
      <c r="D115" s="17">
        <v>6632166</v>
      </c>
      <c r="E115" s="17">
        <v>198290</v>
      </c>
      <c r="F115" s="14">
        <f t="shared" si="3"/>
        <v>421672030</v>
      </c>
    </row>
    <row r="116" spans="1:6">
      <c r="A116" s="15">
        <v>105</v>
      </c>
      <c r="B116" s="16">
        <v>46063</v>
      </c>
      <c r="C116" s="14">
        <f t="shared" si="2"/>
        <v>421672030</v>
      </c>
      <c r="D116" s="17">
        <v>6634927</v>
      </c>
      <c r="E116" s="17">
        <v>195220</v>
      </c>
      <c r="F116" s="14">
        <f t="shared" si="3"/>
        <v>415037103</v>
      </c>
    </row>
    <row r="117" spans="1:6">
      <c r="A117" s="15">
        <v>106</v>
      </c>
      <c r="B117" s="13">
        <v>46091</v>
      </c>
      <c r="C117" s="14">
        <f t="shared" si="2"/>
        <v>415037103</v>
      </c>
      <c r="D117" s="17">
        <v>6637695</v>
      </c>
      <c r="E117" s="17">
        <v>192147</v>
      </c>
      <c r="F117" s="14">
        <f t="shared" si="3"/>
        <v>408399408</v>
      </c>
    </row>
    <row r="118" spans="1:6">
      <c r="A118" s="15">
        <v>107</v>
      </c>
      <c r="B118" s="16">
        <v>46122</v>
      </c>
      <c r="C118" s="14">
        <f t="shared" si="2"/>
        <v>408399408</v>
      </c>
      <c r="D118" s="17">
        <v>6640460</v>
      </c>
      <c r="E118" s="17">
        <v>189072</v>
      </c>
      <c r="F118" s="14">
        <f t="shared" si="3"/>
        <v>401758948</v>
      </c>
    </row>
    <row r="119" spans="1:6">
      <c r="A119" s="15">
        <v>108</v>
      </c>
      <c r="B119" s="13">
        <v>46152</v>
      </c>
      <c r="C119" s="14">
        <f t="shared" si="2"/>
        <v>401758948</v>
      </c>
      <c r="D119" s="17">
        <v>6643227</v>
      </c>
      <c r="E119" s="17">
        <v>186000</v>
      </c>
      <c r="F119" s="14">
        <f t="shared" si="3"/>
        <v>395115721</v>
      </c>
    </row>
    <row r="120" spans="1:6">
      <c r="A120" s="15">
        <v>109</v>
      </c>
      <c r="B120" s="16">
        <v>46183</v>
      </c>
      <c r="C120" s="14">
        <f t="shared" si="2"/>
        <v>395115721</v>
      </c>
      <c r="D120" s="17">
        <v>6645996</v>
      </c>
      <c r="E120" s="17">
        <v>182924</v>
      </c>
      <c r="F120" s="14">
        <f t="shared" si="3"/>
        <v>388469725</v>
      </c>
    </row>
    <row r="121" spans="1:6">
      <c r="A121" s="15">
        <v>110</v>
      </c>
      <c r="B121" s="13">
        <v>46213</v>
      </c>
      <c r="C121" s="14">
        <f t="shared" si="2"/>
        <v>388469725</v>
      </c>
      <c r="D121" s="17">
        <v>6648764</v>
      </c>
      <c r="E121" s="17">
        <v>179847</v>
      </c>
      <c r="F121" s="14">
        <f t="shared" si="3"/>
        <v>381820961</v>
      </c>
    </row>
    <row r="122" spans="1:6">
      <c r="A122" s="15">
        <v>111</v>
      </c>
      <c r="B122" s="16">
        <v>46244</v>
      </c>
      <c r="C122" s="14">
        <f t="shared" si="2"/>
        <v>381820961</v>
      </c>
      <c r="D122" s="17">
        <v>6651535</v>
      </c>
      <c r="E122" s="17">
        <v>176771</v>
      </c>
      <c r="F122" s="14">
        <f t="shared" si="3"/>
        <v>375169426</v>
      </c>
    </row>
    <row r="123" spans="1:6">
      <c r="A123" s="15">
        <v>112</v>
      </c>
      <c r="B123" s="13">
        <v>46275</v>
      </c>
      <c r="C123" s="14">
        <f t="shared" si="2"/>
        <v>375169426</v>
      </c>
      <c r="D123" s="17">
        <v>6654305</v>
      </c>
      <c r="E123" s="17">
        <v>173688</v>
      </c>
      <c r="F123" s="14">
        <f t="shared" si="3"/>
        <v>368515121</v>
      </c>
    </row>
    <row r="124" spans="1:6">
      <c r="A124" s="15">
        <v>113</v>
      </c>
      <c r="B124" s="16">
        <v>46305</v>
      </c>
      <c r="C124" s="14">
        <f t="shared" si="2"/>
        <v>368515121</v>
      </c>
      <c r="D124" s="17">
        <v>6657077</v>
      </c>
      <c r="E124" s="17">
        <v>170607</v>
      </c>
      <c r="F124" s="14">
        <f t="shared" si="3"/>
        <v>361858044</v>
      </c>
    </row>
    <row r="125" spans="1:6">
      <c r="A125" s="15">
        <v>114</v>
      </c>
      <c r="B125" s="13">
        <v>46336</v>
      </c>
      <c r="C125" s="14">
        <f t="shared" si="2"/>
        <v>361858044</v>
      </c>
      <c r="D125" s="17">
        <v>6659855</v>
      </c>
      <c r="E125" s="17">
        <v>167529</v>
      </c>
      <c r="F125" s="14">
        <f t="shared" si="3"/>
        <v>355198189</v>
      </c>
    </row>
    <row r="126" spans="1:6">
      <c r="A126" s="15">
        <v>115</v>
      </c>
      <c r="B126" s="16">
        <v>46366</v>
      </c>
      <c r="C126" s="14">
        <f t="shared" si="2"/>
        <v>355198189</v>
      </c>
      <c r="D126" s="17">
        <v>6662625</v>
      </c>
      <c r="E126" s="17">
        <v>164445</v>
      </c>
      <c r="F126" s="14">
        <f t="shared" si="3"/>
        <v>348535564</v>
      </c>
    </row>
    <row r="127" spans="1:6">
      <c r="A127" s="15">
        <v>116</v>
      </c>
      <c r="B127" s="13">
        <v>46397</v>
      </c>
      <c r="C127" s="14">
        <f t="shared" si="2"/>
        <v>348535564</v>
      </c>
      <c r="D127" s="17">
        <v>6665404</v>
      </c>
      <c r="E127" s="17">
        <v>161361</v>
      </c>
      <c r="F127" s="14">
        <f t="shared" si="3"/>
        <v>341870160</v>
      </c>
    </row>
    <row r="128" spans="1:6">
      <c r="A128" s="15">
        <v>117</v>
      </c>
      <c r="B128" s="16">
        <v>46428</v>
      </c>
      <c r="C128" s="14">
        <f t="shared" si="2"/>
        <v>341870160</v>
      </c>
      <c r="D128" s="17">
        <v>6668181</v>
      </c>
      <c r="E128" s="17">
        <v>158273</v>
      </c>
      <c r="F128" s="14">
        <f t="shared" si="3"/>
        <v>335201979</v>
      </c>
    </row>
    <row r="129" spans="1:6">
      <c r="A129" s="15">
        <v>118</v>
      </c>
      <c r="B129" s="13">
        <v>46456</v>
      </c>
      <c r="C129" s="14">
        <f t="shared" si="2"/>
        <v>335201979</v>
      </c>
      <c r="D129" s="17">
        <v>6670960</v>
      </c>
      <c r="E129" s="17">
        <v>155186</v>
      </c>
      <c r="F129" s="14">
        <f t="shared" si="3"/>
        <v>328531019</v>
      </c>
    </row>
    <row r="130" spans="1:6">
      <c r="A130" s="15">
        <v>119</v>
      </c>
      <c r="B130" s="16">
        <v>46487</v>
      </c>
      <c r="C130" s="14">
        <f t="shared" si="2"/>
        <v>328531019</v>
      </c>
      <c r="D130" s="17">
        <v>6673739</v>
      </c>
      <c r="E130" s="17">
        <v>152098</v>
      </c>
      <c r="F130" s="14">
        <f t="shared" si="3"/>
        <v>321857280</v>
      </c>
    </row>
    <row r="131" spans="1:6">
      <c r="A131" s="15">
        <v>120</v>
      </c>
      <c r="B131" s="13">
        <v>46517</v>
      </c>
      <c r="C131" s="14">
        <f t="shared" si="2"/>
        <v>321857280</v>
      </c>
      <c r="D131" s="17">
        <v>6676526</v>
      </c>
      <c r="E131" s="17">
        <v>149008</v>
      </c>
      <c r="F131" s="14">
        <f t="shared" si="3"/>
        <v>315180754</v>
      </c>
    </row>
    <row r="132" spans="1:6">
      <c r="A132" s="15">
        <v>121</v>
      </c>
      <c r="B132" s="16">
        <v>46548</v>
      </c>
      <c r="C132" s="14">
        <f t="shared" si="2"/>
        <v>315180754</v>
      </c>
      <c r="D132" s="17">
        <v>3886067</v>
      </c>
      <c r="E132" s="17">
        <v>145918</v>
      </c>
      <c r="F132" s="14">
        <f t="shared" si="3"/>
        <v>311294687</v>
      </c>
    </row>
    <row r="133" spans="1:6">
      <c r="A133" s="15">
        <v>122</v>
      </c>
      <c r="B133" s="13">
        <v>46578</v>
      </c>
      <c r="C133" s="14">
        <f t="shared" si="2"/>
        <v>311294687</v>
      </c>
      <c r="D133" s="17">
        <v>3887686</v>
      </c>
      <c r="E133" s="17">
        <v>144119</v>
      </c>
      <c r="F133" s="14">
        <f t="shared" si="3"/>
        <v>307407001</v>
      </c>
    </row>
    <row r="134" spans="1:6">
      <c r="A134" s="15">
        <v>123</v>
      </c>
      <c r="B134" s="16">
        <v>46609</v>
      </c>
      <c r="C134" s="14">
        <f t="shared" si="2"/>
        <v>307407001</v>
      </c>
      <c r="D134" s="17">
        <v>3889307</v>
      </c>
      <c r="E134" s="17">
        <v>142318</v>
      </c>
      <c r="F134" s="14">
        <f t="shared" si="3"/>
        <v>303517694</v>
      </c>
    </row>
    <row r="135" spans="1:6">
      <c r="A135" s="15">
        <v>124</v>
      </c>
      <c r="B135" s="13">
        <v>46640</v>
      </c>
      <c r="C135" s="14">
        <f t="shared" si="2"/>
        <v>303517694</v>
      </c>
      <c r="D135" s="17">
        <v>3890926</v>
      </c>
      <c r="E135" s="17">
        <v>140518</v>
      </c>
      <c r="F135" s="14">
        <f t="shared" si="3"/>
        <v>299626768</v>
      </c>
    </row>
    <row r="136" spans="1:6">
      <c r="A136" s="15">
        <v>125</v>
      </c>
      <c r="B136" s="16">
        <v>46670</v>
      </c>
      <c r="C136" s="14">
        <f t="shared" si="2"/>
        <v>299626768</v>
      </c>
      <c r="D136" s="17">
        <v>3892548</v>
      </c>
      <c r="E136" s="17">
        <v>138718</v>
      </c>
      <c r="F136" s="14">
        <f t="shared" si="3"/>
        <v>295734220</v>
      </c>
    </row>
    <row r="137" spans="1:6">
      <c r="A137" s="15">
        <v>126</v>
      </c>
      <c r="B137" s="13">
        <v>46701</v>
      </c>
      <c r="C137" s="14">
        <f t="shared" si="2"/>
        <v>295734220</v>
      </c>
      <c r="D137" s="17">
        <v>3894167</v>
      </c>
      <c r="E137" s="17">
        <v>136912</v>
      </c>
      <c r="F137" s="14">
        <f t="shared" si="3"/>
        <v>291840053</v>
      </c>
    </row>
    <row r="138" spans="1:6">
      <c r="A138" s="15">
        <v>127</v>
      </c>
      <c r="B138" s="16">
        <v>46731</v>
      </c>
      <c r="C138" s="14">
        <f t="shared" si="2"/>
        <v>291840053</v>
      </c>
      <c r="D138" s="17">
        <v>3895791</v>
      </c>
      <c r="E138" s="17">
        <v>135111</v>
      </c>
      <c r="F138" s="14">
        <f t="shared" si="3"/>
        <v>287944262</v>
      </c>
    </row>
    <row r="139" spans="1:6">
      <c r="A139" s="15">
        <v>128</v>
      </c>
      <c r="B139" s="13">
        <v>46762</v>
      </c>
      <c r="C139" s="14">
        <f t="shared" si="2"/>
        <v>287944262</v>
      </c>
      <c r="D139" s="17">
        <v>3897413</v>
      </c>
      <c r="E139" s="17">
        <v>133309</v>
      </c>
      <c r="F139" s="14">
        <f t="shared" si="3"/>
        <v>284046849</v>
      </c>
    </row>
    <row r="140" spans="1:6">
      <c r="A140" s="15">
        <v>129</v>
      </c>
      <c r="B140" s="16">
        <v>46793</v>
      </c>
      <c r="C140" s="14">
        <f t="shared" si="2"/>
        <v>284046849</v>
      </c>
      <c r="D140" s="17">
        <v>3899038</v>
      </c>
      <c r="E140" s="17">
        <v>131504</v>
      </c>
      <c r="F140" s="14">
        <f t="shared" si="3"/>
        <v>280147811</v>
      </c>
    </row>
    <row r="141" spans="1:6">
      <c r="A141" s="15">
        <v>130</v>
      </c>
      <c r="B141" s="13">
        <v>46822</v>
      </c>
      <c r="C141" s="14">
        <f t="shared" ref="C141:C204" si="4">F140</f>
        <v>280147811</v>
      </c>
      <c r="D141" s="17">
        <v>3900663</v>
      </c>
      <c r="E141" s="17">
        <v>129698</v>
      </c>
      <c r="F141" s="14">
        <f t="shared" ref="F141:F204" si="5">C141-D141</f>
        <v>276247148</v>
      </c>
    </row>
    <row r="142" spans="1:6">
      <c r="A142" s="15">
        <v>131</v>
      </c>
      <c r="B142" s="16">
        <v>46853</v>
      </c>
      <c r="C142" s="14">
        <f t="shared" si="4"/>
        <v>276247148</v>
      </c>
      <c r="D142" s="17">
        <v>3902289</v>
      </c>
      <c r="E142" s="17">
        <v>127891</v>
      </c>
      <c r="F142" s="14">
        <f t="shared" si="5"/>
        <v>272344859</v>
      </c>
    </row>
    <row r="143" spans="1:6">
      <c r="A143" s="15">
        <v>132</v>
      </c>
      <c r="B143" s="13">
        <v>46883</v>
      </c>
      <c r="C143" s="14">
        <f t="shared" si="4"/>
        <v>272344859</v>
      </c>
      <c r="D143" s="17">
        <v>3903914</v>
      </c>
      <c r="E143" s="17">
        <v>126084</v>
      </c>
      <c r="F143" s="14">
        <f t="shared" si="5"/>
        <v>268440945</v>
      </c>
    </row>
    <row r="144" spans="1:6">
      <c r="A144" s="15">
        <v>133</v>
      </c>
      <c r="B144" s="16">
        <v>46914</v>
      </c>
      <c r="C144" s="14">
        <f t="shared" si="4"/>
        <v>268440945</v>
      </c>
      <c r="D144" s="17">
        <v>3905542</v>
      </c>
      <c r="E144" s="17">
        <v>124277</v>
      </c>
      <c r="F144" s="14">
        <f t="shared" si="5"/>
        <v>264535403</v>
      </c>
    </row>
    <row r="145" spans="1:6">
      <c r="A145" s="15">
        <v>134</v>
      </c>
      <c r="B145" s="13">
        <v>46944</v>
      </c>
      <c r="C145" s="14">
        <f t="shared" si="4"/>
        <v>264535403</v>
      </c>
      <c r="D145" s="17">
        <v>3907168</v>
      </c>
      <c r="E145" s="17">
        <v>122469</v>
      </c>
      <c r="F145" s="14">
        <f t="shared" si="5"/>
        <v>260628235</v>
      </c>
    </row>
    <row r="146" spans="1:6">
      <c r="A146" s="15">
        <v>135</v>
      </c>
      <c r="B146" s="16">
        <v>46975</v>
      </c>
      <c r="C146" s="14">
        <f t="shared" si="4"/>
        <v>260628235</v>
      </c>
      <c r="D146" s="17">
        <v>3908797</v>
      </c>
      <c r="E146" s="17">
        <v>120662</v>
      </c>
      <c r="F146" s="14">
        <f t="shared" si="5"/>
        <v>256719438</v>
      </c>
    </row>
    <row r="147" spans="1:6">
      <c r="A147" s="15">
        <v>136</v>
      </c>
      <c r="B147" s="13">
        <v>47006</v>
      </c>
      <c r="C147" s="14">
        <f t="shared" si="4"/>
        <v>256719438</v>
      </c>
      <c r="D147" s="17">
        <v>3910425</v>
      </c>
      <c r="E147" s="17">
        <v>118851</v>
      </c>
      <c r="F147" s="14">
        <f t="shared" si="5"/>
        <v>252809013</v>
      </c>
    </row>
    <row r="148" spans="1:6">
      <c r="A148" s="15">
        <v>137</v>
      </c>
      <c r="B148" s="16">
        <v>47036</v>
      </c>
      <c r="C148" s="14">
        <f t="shared" si="4"/>
        <v>252809013</v>
      </c>
      <c r="D148" s="17">
        <v>3912052</v>
      </c>
      <c r="E148" s="17">
        <v>117041</v>
      </c>
      <c r="F148" s="14">
        <f t="shared" si="5"/>
        <v>248896961</v>
      </c>
    </row>
    <row r="149" spans="1:6">
      <c r="A149" s="15">
        <v>138</v>
      </c>
      <c r="B149" s="13">
        <v>47067</v>
      </c>
      <c r="C149" s="14">
        <f t="shared" si="4"/>
        <v>248896961</v>
      </c>
      <c r="D149" s="17">
        <v>3913686</v>
      </c>
      <c r="E149" s="17">
        <v>115230</v>
      </c>
      <c r="F149" s="14">
        <f t="shared" si="5"/>
        <v>244983275</v>
      </c>
    </row>
    <row r="150" spans="1:6">
      <c r="A150" s="15">
        <v>139</v>
      </c>
      <c r="B150" s="16">
        <v>47097</v>
      </c>
      <c r="C150" s="14">
        <f t="shared" si="4"/>
        <v>244983275</v>
      </c>
      <c r="D150" s="17">
        <v>3915316</v>
      </c>
      <c r="E150" s="17">
        <v>113416</v>
      </c>
      <c r="F150" s="14">
        <f t="shared" si="5"/>
        <v>241067959</v>
      </c>
    </row>
    <row r="151" spans="1:6">
      <c r="A151" s="15">
        <v>140</v>
      </c>
      <c r="B151" s="13">
        <v>47128</v>
      </c>
      <c r="C151" s="14">
        <f t="shared" si="4"/>
        <v>241067959</v>
      </c>
      <c r="D151" s="17">
        <v>3916945</v>
      </c>
      <c r="E151" s="17">
        <v>111605</v>
      </c>
      <c r="F151" s="14">
        <f t="shared" si="5"/>
        <v>237151014</v>
      </c>
    </row>
    <row r="152" spans="1:6">
      <c r="A152" s="15">
        <v>141</v>
      </c>
      <c r="B152" s="16">
        <v>47159</v>
      </c>
      <c r="C152" s="14">
        <f t="shared" si="4"/>
        <v>237151014</v>
      </c>
      <c r="D152" s="17">
        <v>3918578</v>
      </c>
      <c r="E152" s="17">
        <v>109791</v>
      </c>
      <c r="F152" s="14">
        <f t="shared" si="5"/>
        <v>233232436</v>
      </c>
    </row>
    <row r="153" spans="1:6">
      <c r="A153" s="15">
        <v>142</v>
      </c>
      <c r="B153" s="13">
        <v>47187</v>
      </c>
      <c r="C153" s="14">
        <f t="shared" si="4"/>
        <v>233232436</v>
      </c>
      <c r="D153" s="17">
        <v>3920213</v>
      </c>
      <c r="E153" s="17">
        <v>107977</v>
      </c>
      <c r="F153" s="14">
        <f t="shared" si="5"/>
        <v>229312223</v>
      </c>
    </row>
    <row r="154" spans="1:6">
      <c r="A154" s="15">
        <v>143</v>
      </c>
      <c r="B154" s="16">
        <v>47218</v>
      </c>
      <c r="C154" s="14">
        <f t="shared" si="4"/>
        <v>229312223</v>
      </c>
      <c r="D154" s="17">
        <v>3921844</v>
      </c>
      <c r="E154" s="17">
        <v>106163</v>
      </c>
      <c r="F154" s="14">
        <f t="shared" si="5"/>
        <v>225390379</v>
      </c>
    </row>
    <row r="155" spans="1:6">
      <c r="A155" s="15">
        <v>144</v>
      </c>
      <c r="B155" s="13">
        <v>47248</v>
      </c>
      <c r="C155" s="14">
        <f t="shared" si="4"/>
        <v>225390379</v>
      </c>
      <c r="D155" s="17">
        <v>3923479</v>
      </c>
      <c r="E155" s="17">
        <v>104345</v>
      </c>
      <c r="F155" s="14">
        <f t="shared" si="5"/>
        <v>221466900</v>
      </c>
    </row>
    <row r="156" spans="1:6">
      <c r="A156" s="15">
        <v>145</v>
      </c>
      <c r="B156" s="16">
        <v>47279</v>
      </c>
      <c r="C156" s="14">
        <f t="shared" si="4"/>
        <v>221466900</v>
      </c>
      <c r="D156" s="17">
        <v>3925115</v>
      </c>
      <c r="E156" s="17">
        <v>102530</v>
      </c>
      <c r="F156" s="14">
        <f t="shared" si="5"/>
        <v>217541785</v>
      </c>
    </row>
    <row r="157" spans="1:6">
      <c r="A157" s="15">
        <v>146</v>
      </c>
      <c r="B157" s="13">
        <v>47309</v>
      </c>
      <c r="C157" s="14">
        <f t="shared" si="4"/>
        <v>217541785</v>
      </c>
      <c r="D157" s="17">
        <v>3926751</v>
      </c>
      <c r="E157" s="17">
        <v>100713</v>
      </c>
      <c r="F157" s="14">
        <f t="shared" si="5"/>
        <v>213615034</v>
      </c>
    </row>
    <row r="158" spans="1:6">
      <c r="A158" s="15">
        <v>147</v>
      </c>
      <c r="B158" s="16">
        <v>47340</v>
      </c>
      <c r="C158" s="14">
        <f t="shared" si="4"/>
        <v>213615034</v>
      </c>
      <c r="D158" s="17">
        <v>3928384</v>
      </c>
      <c r="E158" s="17">
        <v>98897</v>
      </c>
      <c r="F158" s="14">
        <f t="shared" si="5"/>
        <v>209686650</v>
      </c>
    </row>
    <row r="159" spans="1:6">
      <c r="A159" s="15">
        <v>148</v>
      </c>
      <c r="B159" s="13">
        <v>47371</v>
      </c>
      <c r="C159" s="14">
        <f t="shared" si="4"/>
        <v>209686650</v>
      </c>
      <c r="D159" s="17">
        <v>3930024</v>
      </c>
      <c r="E159" s="17">
        <v>97078</v>
      </c>
      <c r="F159" s="14">
        <f t="shared" si="5"/>
        <v>205756626</v>
      </c>
    </row>
    <row r="160" spans="1:6">
      <c r="A160" s="15">
        <v>149</v>
      </c>
      <c r="B160" s="16">
        <v>47401</v>
      </c>
      <c r="C160" s="14">
        <f t="shared" si="4"/>
        <v>205756626</v>
      </c>
      <c r="D160" s="17">
        <v>3931660</v>
      </c>
      <c r="E160" s="17">
        <v>95258</v>
      </c>
      <c r="F160" s="14">
        <f t="shared" si="5"/>
        <v>201824966</v>
      </c>
    </row>
    <row r="161" spans="1:6">
      <c r="A161" s="15">
        <v>150</v>
      </c>
      <c r="B161" s="13">
        <v>47432</v>
      </c>
      <c r="C161" s="14">
        <f t="shared" si="4"/>
        <v>201824966</v>
      </c>
      <c r="D161" s="17">
        <v>3933297</v>
      </c>
      <c r="E161" s="17">
        <v>93440</v>
      </c>
      <c r="F161" s="14">
        <f t="shared" si="5"/>
        <v>197891669</v>
      </c>
    </row>
    <row r="162" spans="1:6">
      <c r="A162" s="15">
        <v>151</v>
      </c>
      <c r="B162" s="16">
        <v>47462</v>
      </c>
      <c r="C162" s="14">
        <f t="shared" si="4"/>
        <v>197891669</v>
      </c>
      <c r="D162" s="17">
        <v>3934938</v>
      </c>
      <c r="E162" s="17">
        <v>91615</v>
      </c>
      <c r="F162" s="14">
        <f t="shared" si="5"/>
        <v>193956731</v>
      </c>
    </row>
    <row r="163" spans="1:6">
      <c r="A163" s="15">
        <v>152</v>
      </c>
      <c r="B163" s="13">
        <v>47493</v>
      </c>
      <c r="C163" s="14">
        <f t="shared" si="4"/>
        <v>193956731</v>
      </c>
      <c r="D163" s="17">
        <v>3936576</v>
      </c>
      <c r="E163" s="17">
        <v>89795</v>
      </c>
      <c r="F163" s="14">
        <f t="shared" si="5"/>
        <v>190020155</v>
      </c>
    </row>
    <row r="164" spans="1:6">
      <c r="A164" s="15">
        <v>153</v>
      </c>
      <c r="B164" s="16">
        <v>47524</v>
      </c>
      <c r="C164" s="14">
        <f t="shared" si="4"/>
        <v>190020155</v>
      </c>
      <c r="D164" s="17">
        <v>3938218</v>
      </c>
      <c r="E164" s="17">
        <v>87971</v>
      </c>
      <c r="F164" s="14">
        <f t="shared" si="5"/>
        <v>186081937</v>
      </c>
    </row>
    <row r="165" spans="1:6">
      <c r="A165" s="15">
        <v>154</v>
      </c>
      <c r="B165" s="13">
        <v>47552</v>
      </c>
      <c r="C165" s="14">
        <f t="shared" si="4"/>
        <v>186081937</v>
      </c>
      <c r="D165" s="17">
        <v>3939856</v>
      </c>
      <c r="E165" s="17">
        <v>86150</v>
      </c>
      <c r="F165" s="14">
        <f t="shared" si="5"/>
        <v>182142081</v>
      </c>
    </row>
    <row r="166" spans="1:6">
      <c r="A166" s="15">
        <v>155</v>
      </c>
      <c r="B166" s="16">
        <v>47583</v>
      </c>
      <c r="C166" s="14">
        <f t="shared" si="4"/>
        <v>182142081</v>
      </c>
      <c r="D166" s="17">
        <v>3941499</v>
      </c>
      <c r="E166" s="17">
        <v>84324</v>
      </c>
      <c r="F166" s="14">
        <f t="shared" si="5"/>
        <v>178200582</v>
      </c>
    </row>
    <row r="167" spans="1:6">
      <c r="A167" s="15">
        <v>156</v>
      </c>
      <c r="B167" s="13">
        <v>47613</v>
      </c>
      <c r="C167" s="14">
        <f t="shared" si="4"/>
        <v>178200582</v>
      </c>
      <c r="D167" s="17">
        <v>3943140</v>
      </c>
      <c r="E167" s="17">
        <v>82499</v>
      </c>
      <c r="F167" s="14">
        <f t="shared" si="5"/>
        <v>174257442</v>
      </c>
    </row>
    <row r="168" spans="1:6">
      <c r="A168" s="15">
        <v>157</v>
      </c>
      <c r="B168" s="16">
        <v>47644</v>
      </c>
      <c r="C168" s="14">
        <f t="shared" si="4"/>
        <v>174257442</v>
      </c>
      <c r="D168" s="17">
        <v>3944783</v>
      </c>
      <c r="E168" s="17">
        <v>80674</v>
      </c>
      <c r="F168" s="14">
        <f t="shared" si="5"/>
        <v>170312659</v>
      </c>
    </row>
    <row r="169" spans="1:6">
      <c r="A169" s="15">
        <v>158</v>
      </c>
      <c r="B169" s="13">
        <v>47674</v>
      </c>
      <c r="C169" s="14">
        <f t="shared" si="4"/>
        <v>170312659</v>
      </c>
      <c r="D169" s="17">
        <v>3946426</v>
      </c>
      <c r="E169" s="17">
        <v>78848</v>
      </c>
      <c r="F169" s="14">
        <f t="shared" si="5"/>
        <v>166366233</v>
      </c>
    </row>
    <row r="170" spans="1:6">
      <c r="A170" s="15">
        <v>159</v>
      </c>
      <c r="B170" s="16">
        <v>47705</v>
      </c>
      <c r="C170" s="14">
        <f t="shared" si="4"/>
        <v>166366233</v>
      </c>
      <c r="D170" s="17">
        <v>3948073</v>
      </c>
      <c r="E170" s="17">
        <v>77021</v>
      </c>
      <c r="F170" s="14">
        <f t="shared" si="5"/>
        <v>162418160</v>
      </c>
    </row>
    <row r="171" spans="1:6">
      <c r="A171" s="15">
        <v>160</v>
      </c>
      <c r="B171" s="13">
        <v>47736</v>
      </c>
      <c r="C171" s="14">
        <f t="shared" si="4"/>
        <v>162418160</v>
      </c>
      <c r="D171" s="17">
        <v>3949716</v>
      </c>
      <c r="E171" s="17">
        <v>75195</v>
      </c>
      <c r="F171" s="14">
        <f t="shared" si="5"/>
        <v>158468444</v>
      </c>
    </row>
    <row r="172" spans="1:6">
      <c r="A172" s="15">
        <v>161</v>
      </c>
      <c r="B172" s="16">
        <v>47766</v>
      </c>
      <c r="C172" s="14">
        <f t="shared" si="4"/>
        <v>158468444</v>
      </c>
      <c r="D172" s="17">
        <v>3951364</v>
      </c>
      <c r="E172" s="17">
        <v>73365</v>
      </c>
      <c r="F172" s="14">
        <f t="shared" si="5"/>
        <v>154517080</v>
      </c>
    </row>
    <row r="173" spans="1:6">
      <c r="A173" s="15">
        <v>162</v>
      </c>
      <c r="B173" s="13">
        <v>47797</v>
      </c>
      <c r="C173" s="14">
        <f t="shared" si="4"/>
        <v>154517080</v>
      </c>
      <c r="D173" s="17">
        <v>3953007</v>
      </c>
      <c r="E173" s="17">
        <v>71536</v>
      </c>
      <c r="F173" s="14">
        <f t="shared" si="5"/>
        <v>150564073</v>
      </c>
    </row>
    <row r="174" spans="1:6">
      <c r="A174" s="15">
        <v>163</v>
      </c>
      <c r="B174" s="16">
        <v>47827</v>
      </c>
      <c r="C174" s="14">
        <f t="shared" si="4"/>
        <v>150564073</v>
      </c>
      <c r="D174" s="17">
        <v>3954657</v>
      </c>
      <c r="E174" s="17">
        <v>69704</v>
      </c>
      <c r="F174" s="14">
        <f t="shared" si="5"/>
        <v>146609416</v>
      </c>
    </row>
    <row r="175" spans="1:6">
      <c r="A175" s="15">
        <v>164</v>
      </c>
      <c r="B175" s="13">
        <v>47858</v>
      </c>
      <c r="C175" s="14">
        <f t="shared" si="4"/>
        <v>146609416</v>
      </c>
      <c r="D175" s="17">
        <v>3956305</v>
      </c>
      <c r="E175" s="17">
        <v>67875</v>
      </c>
      <c r="F175" s="14">
        <f t="shared" si="5"/>
        <v>142653111</v>
      </c>
    </row>
    <row r="176" spans="1:6">
      <c r="A176" s="15">
        <v>165</v>
      </c>
      <c r="B176" s="16">
        <v>47889</v>
      </c>
      <c r="C176" s="14">
        <f t="shared" si="4"/>
        <v>142653111</v>
      </c>
      <c r="D176" s="17">
        <v>3957955</v>
      </c>
      <c r="E176" s="17">
        <v>66042</v>
      </c>
      <c r="F176" s="14">
        <f t="shared" si="5"/>
        <v>138695156</v>
      </c>
    </row>
    <row r="177" spans="1:6">
      <c r="A177" s="15">
        <v>166</v>
      </c>
      <c r="B177" s="13">
        <v>47917</v>
      </c>
      <c r="C177" s="14">
        <f t="shared" si="4"/>
        <v>138695156</v>
      </c>
      <c r="D177" s="17">
        <v>3959602</v>
      </c>
      <c r="E177" s="17">
        <v>64210</v>
      </c>
      <c r="F177" s="14">
        <f t="shared" si="5"/>
        <v>134735554</v>
      </c>
    </row>
    <row r="178" spans="1:6">
      <c r="A178" s="15">
        <v>167</v>
      </c>
      <c r="B178" s="16">
        <v>47948</v>
      </c>
      <c r="C178" s="14">
        <f t="shared" si="4"/>
        <v>134735554</v>
      </c>
      <c r="D178" s="17">
        <v>3961253</v>
      </c>
      <c r="E178" s="17">
        <v>62377</v>
      </c>
      <c r="F178" s="14">
        <f t="shared" si="5"/>
        <v>130774301</v>
      </c>
    </row>
    <row r="179" spans="1:6">
      <c r="A179" s="15">
        <v>168</v>
      </c>
      <c r="B179" s="13">
        <v>47978</v>
      </c>
      <c r="C179" s="14">
        <f t="shared" si="4"/>
        <v>130774301</v>
      </c>
      <c r="D179" s="17">
        <v>3962901</v>
      </c>
      <c r="E179" s="17">
        <v>60544</v>
      </c>
      <c r="F179" s="14">
        <f t="shared" si="5"/>
        <v>126811400</v>
      </c>
    </row>
    <row r="180" spans="1:6">
      <c r="A180" s="15">
        <v>169</v>
      </c>
      <c r="B180" s="16">
        <v>48009</v>
      </c>
      <c r="C180" s="14">
        <f t="shared" si="4"/>
        <v>126811400</v>
      </c>
      <c r="D180" s="17">
        <v>3964554</v>
      </c>
      <c r="E180" s="17">
        <v>58708</v>
      </c>
      <c r="F180" s="14">
        <f t="shared" si="5"/>
        <v>122846846</v>
      </c>
    </row>
    <row r="181" spans="1:6">
      <c r="A181" s="15">
        <v>170</v>
      </c>
      <c r="B181" s="13">
        <v>48039</v>
      </c>
      <c r="C181" s="14">
        <f t="shared" si="4"/>
        <v>122846846</v>
      </c>
      <c r="D181" s="17">
        <v>3966205</v>
      </c>
      <c r="E181" s="17">
        <v>56873</v>
      </c>
      <c r="F181" s="14">
        <f t="shared" si="5"/>
        <v>118880641</v>
      </c>
    </row>
    <row r="182" spans="1:6">
      <c r="A182" s="15">
        <v>171</v>
      </c>
      <c r="B182" s="16">
        <v>48070</v>
      </c>
      <c r="C182" s="14">
        <f t="shared" si="4"/>
        <v>118880641</v>
      </c>
      <c r="D182" s="17">
        <v>3967859</v>
      </c>
      <c r="E182" s="17">
        <v>55036</v>
      </c>
      <c r="F182" s="14">
        <f t="shared" si="5"/>
        <v>114912782</v>
      </c>
    </row>
    <row r="183" spans="1:6">
      <c r="A183" s="15">
        <v>172</v>
      </c>
      <c r="B183" s="13">
        <v>48101</v>
      </c>
      <c r="C183" s="14">
        <f t="shared" si="4"/>
        <v>114912782</v>
      </c>
      <c r="D183" s="17">
        <v>3969511</v>
      </c>
      <c r="E183" s="17">
        <v>53200</v>
      </c>
      <c r="F183" s="14">
        <f t="shared" si="5"/>
        <v>110943271</v>
      </c>
    </row>
    <row r="184" spans="1:6">
      <c r="A184" s="15">
        <v>173</v>
      </c>
      <c r="B184" s="16">
        <v>48131</v>
      </c>
      <c r="C184" s="14">
        <f t="shared" si="4"/>
        <v>110943271</v>
      </c>
      <c r="D184" s="17">
        <v>3971165</v>
      </c>
      <c r="E184" s="17">
        <v>51364</v>
      </c>
      <c r="F184" s="14">
        <f t="shared" si="5"/>
        <v>106972106</v>
      </c>
    </row>
    <row r="185" spans="1:6">
      <c r="A185" s="15">
        <v>174</v>
      </c>
      <c r="B185" s="13">
        <v>48162</v>
      </c>
      <c r="C185" s="14">
        <f t="shared" si="4"/>
        <v>106972106</v>
      </c>
      <c r="D185" s="17">
        <v>3972819</v>
      </c>
      <c r="E185" s="17">
        <v>49525</v>
      </c>
      <c r="F185" s="14">
        <f t="shared" si="5"/>
        <v>102999287</v>
      </c>
    </row>
    <row r="186" spans="1:6">
      <c r="A186" s="15">
        <v>175</v>
      </c>
      <c r="B186" s="16">
        <v>48192</v>
      </c>
      <c r="C186" s="14">
        <f t="shared" si="4"/>
        <v>102999287</v>
      </c>
      <c r="D186" s="17">
        <v>3974474</v>
      </c>
      <c r="E186" s="17">
        <v>47684</v>
      </c>
      <c r="F186" s="14">
        <f t="shared" si="5"/>
        <v>99024813</v>
      </c>
    </row>
    <row r="187" spans="1:6">
      <c r="A187" s="15">
        <v>176</v>
      </c>
      <c r="B187" s="13">
        <v>48223</v>
      </c>
      <c r="C187" s="14">
        <f t="shared" si="4"/>
        <v>99024813</v>
      </c>
      <c r="D187" s="17">
        <v>3976131</v>
      </c>
      <c r="E187" s="17">
        <v>45844</v>
      </c>
      <c r="F187" s="14">
        <f t="shared" si="5"/>
        <v>95048682</v>
      </c>
    </row>
    <row r="188" spans="1:6">
      <c r="A188" s="15">
        <v>177</v>
      </c>
      <c r="B188" s="16">
        <v>48254</v>
      </c>
      <c r="C188" s="14">
        <f t="shared" si="4"/>
        <v>95048682</v>
      </c>
      <c r="D188" s="17">
        <v>3977786</v>
      </c>
      <c r="E188" s="17">
        <v>44005</v>
      </c>
      <c r="F188" s="14">
        <f t="shared" si="5"/>
        <v>91070896</v>
      </c>
    </row>
    <row r="189" spans="1:6">
      <c r="A189" s="15">
        <v>178</v>
      </c>
      <c r="B189" s="13">
        <v>48283</v>
      </c>
      <c r="C189" s="14">
        <f t="shared" si="4"/>
        <v>91070896</v>
      </c>
      <c r="D189" s="17">
        <v>3979447</v>
      </c>
      <c r="E189" s="17">
        <v>42162</v>
      </c>
      <c r="F189" s="14">
        <f t="shared" si="5"/>
        <v>87091449</v>
      </c>
    </row>
    <row r="190" spans="1:6">
      <c r="A190" s="15">
        <v>179</v>
      </c>
      <c r="B190" s="16">
        <v>48314</v>
      </c>
      <c r="C190" s="14">
        <f t="shared" si="4"/>
        <v>87091449</v>
      </c>
      <c r="D190" s="17">
        <v>3981102</v>
      </c>
      <c r="E190" s="17">
        <v>40321</v>
      </c>
      <c r="F190" s="14">
        <f t="shared" si="5"/>
        <v>83110347</v>
      </c>
    </row>
    <row r="191" spans="1:6">
      <c r="A191" s="15">
        <v>180</v>
      </c>
      <c r="B191" s="13">
        <v>48344</v>
      </c>
      <c r="C191" s="14">
        <f t="shared" si="4"/>
        <v>83110347</v>
      </c>
      <c r="D191" s="17">
        <v>3982755</v>
      </c>
      <c r="E191" s="17">
        <v>38478</v>
      </c>
      <c r="F191" s="14">
        <f t="shared" si="5"/>
        <v>79127592</v>
      </c>
    </row>
    <row r="192" spans="1:6">
      <c r="A192" s="15">
        <v>181</v>
      </c>
      <c r="B192" s="16">
        <v>48375</v>
      </c>
      <c r="C192" s="14">
        <f t="shared" si="4"/>
        <v>79127592</v>
      </c>
      <c r="D192" s="17">
        <v>1464246</v>
      </c>
      <c r="E192" s="17">
        <v>36634</v>
      </c>
      <c r="F192" s="14">
        <f t="shared" si="5"/>
        <v>77663346</v>
      </c>
    </row>
    <row r="193" spans="1:6">
      <c r="A193" s="15">
        <v>182</v>
      </c>
      <c r="B193" s="13">
        <v>48405</v>
      </c>
      <c r="C193" s="14">
        <f t="shared" si="4"/>
        <v>77663346</v>
      </c>
      <c r="D193" s="17">
        <v>1464857</v>
      </c>
      <c r="E193" s="17">
        <v>35955</v>
      </c>
      <c r="F193" s="14">
        <f t="shared" si="5"/>
        <v>76198489</v>
      </c>
    </row>
    <row r="194" spans="1:6">
      <c r="A194" s="15">
        <v>183</v>
      </c>
      <c r="B194" s="16">
        <v>48436</v>
      </c>
      <c r="C194" s="14">
        <f t="shared" si="4"/>
        <v>76198489</v>
      </c>
      <c r="D194" s="17">
        <v>1465467</v>
      </c>
      <c r="E194" s="17">
        <v>35277</v>
      </c>
      <c r="F194" s="14">
        <f t="shared" si="5"/>
        <v>74733022</v>
      </c>
    </row>
    <row r="195" spans="1:6">
      <c r="A195" s="15">
        <v>184</v>
      </c>
      <c r="B195" s="13">
        <v>48467</v>
      </c>
      <c r="C195" s="14">
        <f t="shared" si="4"/>
        <v>74733022</v>
      </c>
      <c r="D195" s="17">
        <v>1466078</v>
      </c>
      <c r="E195" s="17">
        <v>34598</v>
      </c>
      <c r="F195" s="14">
        <f t="shared" si="5"/>
        <v>73266944</v>
      </c>
    </row>
    <row r="196" spans="1:6">
      <c r="A196" s="15">
        <v>185</v>
      </c>
      <c r="B196" s="16">
        <v>48497</v>
      </c>
      <c r="C196" s="14">
        <f t="shared" si="4"/>
        <v>73266944</v>
      </c>
      <c r="D196" s="17">
        <v>1466689</v>
      </c>
      <c r="E196" s="17">
        <v>33921</v>
      </c>
      <c r="F196" s="14">
        <f t="shared" si="5"/>
        <v>71800255</v>
      </c>
    </row>
    <row r="197" spans="1:6">
      <c r="A197" s="15">
        <v>186</v>
      </c>
      <c r="B197" s="13">
        <v>48528</v>
      </c>
      <c r="C197" s="14">
        <f t="shared" si="4"/>
        <v>71800255</v>
      </c>
      <c r="D197" s="17">
        <v>1467299</v>
      </c>
      <c r="E197" s="17">
        <v>33241</v>
      </c>
      <c r="F197" s="14">
        <f t="shared" si="5"/>
        <v>70332956</v>
      </c>
    </row>
    <row r="198" spans="1:6">
      <c r="A198" s="15">
        <v>187</v>
      </c>
      <c r="B198" s="16">
        <v>48558</v>
      </c>
      <c r="C198" s="14">
        <f t="shared" si="4"/>
        <v>70332956</v>
      </c>
      <c r="D198" s="17">
        <v>1467912</v>
      </c>
      <c r="E198" s="17">
        <v>32561</v>
      </c>
      <c r="F198" s="14">
        <f t="shared" si="5"/>
        <v>68865044</v>
      </c>
    </row>
    <row r="199" spans="1:6">
      <c r="A199" s="15">
        <v>188</v>
      </c>
      <c r="B199" s="13">
        <v>48589</v>
      </c>
      <c r="C199" s="14">
        <f t="shared" si="4"/>
        <v>68865044</v>
      </c>
      <c r="D199" s="17">
        <v>1468523</v>
      </c>
      <c r="E199" s="17">
        <v>31881</v>
      </c>
      <c r="F199" s="14">
        <f t="shared" si="5"/>
        <v>67396521</v>
      </c>
    </row>
    <row r="200" spans="1:6">
      <c r="A200" s="15">
        <v>189</v>
      </c>
      <c r="B200" s="16">
        <v>48620</v>
      </c>
      <c r="C200" s="14">
        <f t="shared" si="4"/>
        <v>67396521</v>
      </c>
      <c r="D200" s="17">
        <v>1469135</v>
      </c>
      <c r="E200" s="17">
        <v>31201</v>
      </c>
      <c r="F200" s="14">
        <f t="shared" si="5"/>
        <v>65927386</v>
      </c>
    </row>
    <row r="201" spans="1:6">
      <c r="A201" s="15">
        <v>190</v>
      </c>
      <c r="B201" s="13">
        <v>48648</v>
      </c>
      <c r="C201" s="14">
        <f t="shared" si="4"/>
        <v>65927386</v>
      </c>
      <c r="D201" s="17">
        <v>1469748</v>
      </c>
      <c r="E201" s="17">
        <v>30521</v>
      </c>
      <c r="F201" s="14">
        <f t="shared" si="5"/>
        <v>64457638</v>
      </c>
    </row>
    <row r="202" spans="1:6">
      <c r="A202" s="15">
        <v>191</v>
      </c>
      <c r="B202" s="16">
        <v>48679</v>
      </c>
      <c r="C202" s="14">
        <f t="shared" si="4"/>
        <v>64457638</v>
      </c>
      <c r="D202" s="17">
        <v>1470359</v>
      </c>
      <c r="E202" s="17">
        <v>29841</v>
      </c>
      <c r="F202" s="14">
        <f t="shared" si="5"/>
        <v>62987279</v>
      </c>
    </row>
    <row r="203" spans="1:6">
      <c r="A203" s="15">
        <v>192</v>
      </c>
      <c r="B203" s="13">
        <v>48709</v>
      </c>
      <c r="C203" s="14">
        <f t="shared" si="4"/>
        <v>62987279</v>
      </c>
      <c r="D203" s="17">
        <v>1470973</v>
      </c>
      <c r="E203" s="17">
        <v>29161</v>
      </c>
      <c r="F203" s="14">
        <f t="shared" si="5"/>
        <v>61516306</v>
      </c>
    </row>
    <row r="204" spans="1:6">
      <c r="A204" s="15">
        <v>193</v>
      </c>
      <c r="B204" s="16">
        <v>48740</v>
      </c>
      <c r="C204" s="14">
        <f t="shared" si="4"/>
        <v>61516306</v>
      </c>
      <c r="D204" s="17">
        <v>1471586</v>
      </c>
      <c r="E204" s="17">
        <v>28481</v>
      </c>
      <c r="F204" s="14">
        <f t="shared" si="5"/>
        <v>60044720</v>
      </c>
    </row>
    <row r="205" spans="1:6">
      <c r="A205" s="15">
        <v>194</v>
      </c>
      <c r="B205" s="13">
        <v>48770</v>
      </c>
      <c r="C205" s="14">
        <f t="shared" ref="C205:C251" si="6">F204</f>
        <v>60044720</v>
      </c>
      <c r="D205" s="17">
        <v>1472198</v>
      </c>
      <c r="E205" s="17">
        <v>27798</v>
      </c>
      <c r="F205" s="14">
        <f t="shared" ref="F205:F251" si="7">C205-D205</f>
        <v>58572522</v>
      </c>
    </row>
    <row r="206" spans="1:6">
      <c r="A206" s="15">
        <v>195</v>
      </c>
      <c r="B206" s="16">
        <v>48801</v>
      </c>
      <c r="C206" s="14">
        <f t="shared" si="6"/>
        <v>58572522</v>
      </c>
      <c r="D206" s="17">
        <v>1472811</v>
      </c>
      <c r="E206" s="17">
        <v>27118</v>
      </c>
      <c r="F206" s="14">
        <f t="shared" si="7"/>
        <v>57099711</v>
      </c>
    </row>
    <row r="207" spans="1:6">
      <c r="A207" s="15">
        <v>196</v>
      </c>
      <c r="B207" s="13">
        <v>48832</v>
      </c>
      <c r="C207" s="14">
        <f t="shared" si="6"/>
        <v>57099711</v>
      </c>
      <c r="D207" s="17">
        <v>1473425</v>
      </c>
      <c r="E207" s="17">
        <v>26435</v>
      </c>
      <c r="F207" s="14">
        <f t="shared" si="7"/>
        <v>55626286</v>
      </c>
    </row>
    <row r="208" spans="1:6">
      <c r="A208" s="15">
        <v>197</v>
      </c>
      <c r="B208" s="16">
        <v>48862</v>
      </c>
      <c r="C208" s="14">
        <f t="shared" si="6"/>
        <v>55626286</v>
      </c>
      <c r="D208" s="17">
        <v>1474039</v>
      </c>
      <c r="E208" s="17">
        <v>25752</v>
      </c>
      <c r="F208" s="14">
        <f t="shared" si="7"/>
        <v>54152247</v>
      </c>
    </row>
    <row r="209" spans="1:6">
      <c r="A209" s="15">
        <v>198</v>
      </c>
      <c r="B209" s="13">
        <v>48893</v>
      </c>
      <c r="C209" s="14">
        <f t="shared" si="6"/>
        <v>54152247</v>
      </c>
      <c r="D209" s="17">
        <v>1474653</v>
      </c>
      <c r="E209" s="17">
        <v>25071</v>
      </c>
      <c r="F209" s="14">
        <f t="shared" si="7"/>
        <v>52677594</v>
      </c>
    </row>
    <row r="210" spans="1:6">
      <c r="A210" s="15">
        <v>199</v>
      </c>
      <c r="B210" s="16">
        <v>48923</v>
      </c>
      <c r="C210" s="14">
        <f t="shared" si="6"/>
        <v>52677594</v>
      </c>
      <c r="D210" s="17">
        <v>1475267</v>
      </c>
      <c r="E210" s="17">
        <v>24388</v>
      </c>
      <c r="F210" s="14">
        <f t="shared" si="7"/>
        <v>51202327</v>
      </c>
    </row>
    <row r="211" spans="1:6">
      <c r="A211" s="15">
        <v>200</v>
      </c>
      <c r="B211" s="13">
        <v>48954</v>
      </c>
      <c r="C211" s="14">
        <f t="shared" si="6"/>
        <v>51202327</v>
      </c>
      <c r="D211" s="17">
        <v>1475883</v>
      </c>
      <c r="E211" s="17">
        <v>23705</v>
      </c>
      <c r="F211" s="14">
        <f t="shared" si="7"/>
        <v>49726444</v>
      </c>
    </row>
    <row r="212" spans="1:6">
      <c r="A212" s="15">
        <v>201</v>
      </c>
      <c r="B212" s="16">
        <v>48985</v>
      </c>
      <c r="C212" s="14">
        <f t="shared" si="6"/>
        <v>49726444</v>
      </c>
      <c r="D212" s="17">
        <v>1476498</v>
      </c>
      <c r="E212" s="17">
        <v>23022</v>
      </c>
      <c r="F212" s="14">
        <f t="shared" si="7"/>
        <v>48249946</v>
      </c>
    </row>
    <row r="213" spans="1:6">
      <c r="A213" s="15">
        <v>202</v>
      </c>
      <c r="B213" s="13">
        <v>49013</v>
      </c>
      <c r="C213" s="14">
        <f t="shared" si="6"/>
        <v>48249946</v>
      </c>
      <c r="D213" s="17">
        <v>1477112</v>
      </c>
      <c r="E213" s="17">
        <v>22339</v>
      </c>
      <c r="F213" s="14">
        <f t="shared" si="7"/>
        <v>46772834</v>
      </c>
    </row>
    <row r="214" spans="1:6">
      <c r="A214" s="15">
        <v>203</v>
      </c>
      <c r="B214" s="16">
        <v>49044</v>
      </c>
      <c r="C214" s="14">
        <f t="shared" si="6"/>
        <v>46772834</v>
      </c>
      <c r="D214" s="17">
        <v>1477728</v>
      </c>
      <c r="E214" s="17">
        <v>21654</v>
      </c>
      <c r="F214" s="14">
        <f t="shared" si="7"/>
        <v>45295106</v>
      </c>
    </row>
    <row r="215" spans="1:6">
      <c r="A215" s="15">
        <v>204</v>
      </c>
      <c r="B215" s="13">
        <v>49074</v>
      </c>
      <c r="C215" s="14">
        <f t="shared" si="6"/>
        <v>45295106</v>
      </c>
      <c r="D215" s="17">
        <v>1478345</v>
      </c>
      <c r="E215" s="17">
        <v>20970</v>
      </c>
      <c r="F215" s="14">
        <f t="shared" si="7"/>
        <v>43816761</v>
      </c>
    </row>
    <row r="216" spans="1:6">
      <c r="A216" s="15">
        <v>205</v>
      </c>
      <c r="B216" s="16">
        <v>49105</v>
      </c>
      <c r="C216" s="14">
        <f t="shared" si="6"/>
        <v>43816761</v>
      </c>
      <c r="D216" s="17">
        <v>1478960</v>
      </c>
      <c r="E216" s="17">
        <v>20286</v>
      </c>
      <c r="F216" s="14">
        <f t="shared" si="7"/>
        <v>42337801</v>
      </c>
    </row>
    <row r="217" spans="1:6">
      <c r="A217" s="15">
        <v>206</v>
      </c>
      <c r="B217" s="13">
        <v>49135</v>
      </c>
      <c r="C217" s="14">
        <f t="shared" si="6"/>
        <v>42337801</v>
      </c>
      <c r="D217" s="17">
        <v>1479576</v>
      </c>
      <c r="E217" s="17">
        <v>19601</v>
      </c>
      <c r="F217" s="14">
        <f t="shared" si="7"/>
        <v>40858225</v>
      </c>
    </row>
    <row r="218" spans="1:6">
      <c r="A218" s="15">
        <v>207</v>
      </c>
      <c r="B218" s="16">
        <v>49166</v>
      </c>
      <c r="C218" s="14">
        <f t="shared" si="6"/>
        <v>40858225</v>
      </c>
      <c r="D218" s="17">
        <v>1480193</v>
      </c>
      <c r="E218" s="17">
        <v>18915</v>
      </c>
      <c r="F218" s="14">
        <f t="shared" si="7"/>
        <v>39378032</v>
      </c>
    </row>
    <row r="219" spans="1:6">
      <c r="A219" s="15">
        <v>208</v>
      </c>
      <c r="B219" s="13">
        <v>49197</v>
      </c>
      <c r="C219" s="14">
        <f t="shared" si="6"/>
        <v>39378032</v>
      </c>
      <c r="D219" s="17">
        <v>1480810</v>
      </c>
      <c r="E219" s="17">
        <v>18231</v>
      </c>
      <c r="F219" s="14">
        <f t="shared" si="7"/>
        <v>37897222</v>
      </c>
    </row>
    <row r="220" spans="1:6">
      <c r="A220" s="15">
        <v>209</v>
      </c>
      <c r="B220" s="16">
        <v>49227</v>
      </c>
      <c r="C220" s="14">
        <f t="shared" si="6"/>
        <v>37897222</v>
      </c>
      <c r="D220" s="17">
        <v>1481427</v>
      </c>
      <c r="E220" s="17">
        <v>17545</v>
      </c>
      <c r="F220" s="14">
        <f t="shared" si="7"/>
        <v>36415795</v>
      </c>
    </row>
    <row r="221" spans="1:6">
      <c r="A221" s="15">
        <v>210</v>
      </c>
      <c r="B221" s="13">
        <v>49258</v>
      </c>
      <c r="C221" s="14">
        <f t="shared" si="6"/>
        <v>36415795</v>
      </c>
      <c r="D221" s="17">
        <v>1482044</v>
      </c>
      <c r="E221" s="17">
        <v>16859</v>
      </c>
      <c r="F221" s="14">
        <f t="shared" si="7"/>
        <v>34933751</v>
      </c>
    </row>
    <row r="222" spans="1:6">
      <c r="A222" s="15">
        <v>211</v>
      </c>
      <c r="B222" s="16">
        <v>49288</v>
      </c>
      <c r="C222" s="14">
        <f t="shared" si="6"/>
        <v>34933751</v>
      </c>
      <c r="D222" s="17">
        <v>1482661</v>
      </c>
      <c r="E222" s="17">
        <v>16173</v>
      </c>
      <c r="F222" s="14">
        <f t="shared" si="7"/>
        <v>33451090</v>
      </c>
    </row>
    <row r="223" spans="1:6">
      <c r="A223" s="15">
        <v>212</v>
      </c>
      <c r="B223" s="13">
        <v>49319</v>
      </c>
      <c r="C223" s="14">
        <f t="shared" si="6"/>
        <v>33451090</v>
      </c>
      <c r="D223" s="17">
        <v>1483279</v>
      </c>
      <c r="E223" s="17">
        <v>15486</v>
      </c>
      <c r="F223" s="14">
        <f t="shared" si="7"/>
        <v>31967811</v>
      </c>
    </row>
    <row r="224" spans="1:6">
      <c r="A224" s="15">
        <v>213</v>
      </c>
      <c r="B224" s="16">
        <v>49350</v>
      </c>
      <c r="C224" s="14">
        <f t="shared" si="6"/>
        <v>31967811</v>
      </c>
      <c r="D224" s="17">
        <v>1483898</v>
      </c>
      <c r="E224" s="17">
        <v>14800</v>
      </c>
      <c r="F224" s="14">
        <f t="shared" si="7"/>
        <v>30483913</v>
      </c>
    </row>
    <row r="225" spans="1:6">
      <c r="A225" s="15">
        <v>214</v>
      </c>
      <c r="B225" s="13">
        <v>49378</v>
      </c>
      <c r="C225" s="14">
        <f t="shared" si="6"/>
        <v>30483913</v>
      </c>
      <c r="D225" s="17">
        <v>1484515</v>
      </c>
      <c r="E225" s="17">
        <v>14113</v>
      </c>
      <c r="F225" s="14">
        <f t="shared" si="7"/>
        <v>28999398</v>
      </c>
    </row>
    <row r="226" spans="1:6">
      <c r="A226" s="15">
        <v>215</v>
      </c>
      <c r="B226" s="16">
        <v>49409</v>
      </c>
      <c r="C226" s="14">
        <f t="shared" si="6"/>
        <v>28999398</v>
      </c>
      <c r="D226" s="17">
        <v>1485133</v>
      </c>
      <c r="E226" s="17">
        <v>13425</v>
      </c>
      <c r="F226" s="14">
        <f t="shared" si="7"/>
        <v>27514265</v>
      </c>
    </row>
    <row r="227" spans="1:6">
      <c r="A227" s="15">
        <v>216</v>
      </c>
      <c r="B227" s="13">
        <v>49439</v>
      </c>
      <c r="C227" s="14">
        <f t="shared" si="6"/>
        <v>27514265</v>
      </c>
      <c r="D227" s="17">
        <v>1485753</v>
      </c>
      <c r="E227" s="17">
        <v>12738</v>
      </c>
      <c r="F227" s="14">
        <f t="shared" si="7"/>
        <v>26028512</v>
      </c>
    </row>
    <row r="228" spans="1:6">
      <c r="A228" s="15">
        <v>217</v>
      </c>
      <c r="B228" s="16">
        <v>49470</v>
      </c>
      <c r="C228" s="14">
        <f t="shared" si="6"/>
        <v>26028512</v>
      </c>
      <c r="D228" s="17">
        <v>1486372</v>
      </c>
      <c r="E228" s="17">
        <v>12051</v>
      </c>
      <c r="F228" s="14">
        <f t="shared" si="7"/>
        <v>24542140</v>
      </c>
    </row>
    <row r="229" spans="1:6">
      <c r="A229" s="15">
        <v>218</v>
      </c>
      <c r="B229" s="13">
        <v>49500</v>
      </c>
      <c r="C229" s="14">
        <f t="shared" si="6"/>
        <v>24542140</v>
      </c>
      <c r="D229" s="17">
        <v>1486990</v>
      </c>
      <c r="E229" s="17">
        <v>11362</v>
      </c>
      <c r="F229" s="14">
        <f t="shared" si="7"/>
        <v>23055150</v>
      </c>
    </row>
    <row r="230" spans="1:6">
      <c r="A230" s="15">
        <v>219</v>
      </c>
      <c r="B230" s="16">
        <v>49531</v>
      </c>
      <c r="C230" s="14">
        <f t="shared" si="6"/>
        <v>23055150</v>
      </c>
      <c r="D230" s="17">
        <v>1487610</v>
      </c>
      <c r="E230" s="17">
        <v>10673</v>
      </c>
      <c r="F230" s="14">
        <f t="shared" si="7"/>
        <v>21567540</v>
      </c>
    </row>
    <row r="231" spans="1:6">
      <c r="A231" s="15">
        <v>220</v>
      </c>
      <c r="B231" s="13">
        <v>49562</v>
      </c>
      <c r="C231" s="14">
        <f t="shared" si="6"/>
        <v>21567540</v>
      </c>
      <c r="D231" s="17">
        <v>1488230</v>
      </c>
      <c r="E231" s="17">
        <v>9984</v>
      </c>
      <c r="F231" s="14">
        <f t="shared" si="7"/>
        <v>20079310</v>
      </c>
    </row>
    <row r="232" spans="1:6">
      <c r="A232" s="15">
        <v>221</v>
      </c>
      <c r="B232" s="16">
        <v>49592</v>
      </c>
      <c r="C232" s="14">
        <f t="shared" si="6"/>
        <v>20079310</v>
      </c>
      <c r="D232" s="17">
        <v>1488850</v>
      </c>
      <c r="E232" s="17">
        <v>9297</v>
      </c>
      <c r="F232" s="14">
        <f t="shared" si="7"/>
        <v>18590460</v>
      </c>
    </row>
    <row r="233" spans="1:6">
      <c r="A233" s="15">
        <v>222</v>
      </c>
      <c r="B233" s="13">
        <v>49623</v>
      </c>
      <c r="C233" s="14">
        <f t="shared" si="6"/>
        <v>18590460</v>
      </c>
      <c r="D233" s="17">
        <v>1489474</v>
      </c>
      <c r="E233" s="17">
        <v>8607</v>
      </c>
      <c r="F233" s="14">
        <f t="shared" si="7"/>
        <v>17100986</v>
      </c>
    </row>
    <row r="234" spans="1:6">
      <c r="A234" s="15">
        <v>223</v>
      </c>
      <c r="B234" s="16">
        <v>49653</v>
      </c>
      <c r="C234" s="14">
        <f t="shared" si="6"/>
        <v>17100986</v>
      </c>
      <c r="D234" s="17">
        <v>946694</v>
      </c>
      <c r="E234" s="17">
        <v>7918</v>
      </c>
      <c r="F234" s="14">
        <f t="shared" si="7"/>
        <v>16154292</v>
      </c>
    </row>
    <row r="235" spans="1:6">
      <c r="A235" s="15">
        <v>224</v>
      </c>
      <c r="B235" s="13">
        <v>49684</v>
      </c>
      <c r="C235" s="14">
        <f t="shared" si="6"/>
        <v>16154292</v>
      </c>
      <c r="D235" s="17">
        <v>947090</v>
      </c>
      <c r="E235" s="17">
        <v>7478</v>
      </c>
      <c r="F235" s="14">
        <f t="shared" si="7"/>
        <v>15207202</v>
      </c>
    </row>
    <row r="236" spans="1:6">
      <c r="A236" s="15">
        <v>225</v>
      </c>
      <c r="B236" s="16">
        <v>49715</v>
      </c>
      <c r="C236" s="14">
        <f t="shared" si="6"/>
        <v>15207202</v>
      </c>
      <c r="D236" s="17">
        <v>947484</v>
      </c>
      <c r="E236" s="17">
        <v>7040</v>
      </c>
      <c r="F236" s="14">
        <f t="shared" si="7"/>
        <v>14259718</v>
      </c>
    </row>
    <row r="237" spans="1:6">
      <c r="A237" s="15">
        <v>226</v>
      </c>
      <c r="B237" s="13">
        <v>49744</v>
      </c>
      <c r="C237" s="14">
        <f t="shared" si="6"/>
        <v>14259718</v>
      </c>
      <c r="D237" s="17">
        <v>947878</v>
      </c>
      <c r="E237" s="17">
        <v>6602</v>
      </c>
      <c r="F237" s="14">
        <f t="shared" si="7"/>
        <v>13311840</v>
      </c>
    </row>
    <row r="238" spans="1:6">
      <c r="A238" s="15">
        <v>227</v>
      </c>
      <c r="B238" s="16">
        <v>49775</v>
      </c>
      <c r="C238" s="14">
        <f t="shared" si="6"/>
        <v>13311840</v>
      </c>
      <c r="D238" s="17">
        <v>948274</v>
      </c>
      <c r="E238" s="17">
        <v>6162</v>
      </c>
      <c r="F238" s="14">
        <f t="shared" si="7"/>
        <v>12363566</v>
      </c>
    </row>
    <row r="239" spans="1:6">
      <c r="A239" s="15">
        <v>228</v>
      </c>
      <c r="B239" s="13">
        <v>49805</v>
      </c>
      <c r="C239" s="14">
        <f t="shared" si="6"/>
        <v>12363566</v>
      </c>
      <c r="D239" s="17">
        <v>948668</v>
      </c>
      <c r="E239" s="17">
        <v>5724</v>
      </c>
      <c r="F239" s="14">
        <f t="shared" si="7"/>
        <v>11414898</v>
      </c>
    </row>
    <row r="240" spans="1:6">
      <c r="A240" s="15">
        <v>229</v>
      </c>
      <c r="B240" s="16">
        <v>49836</v>
      </c>
      <c r="C240" s="14">
        <f t="shared" si="6"/>
        <v>11414898</v>
      </c>
      <c r="D240" s="17">
        <v>949064</v>
      </c>
      <c r="E240" s="17">
        <v>5284</v>
      </c>
      <c r="F240" s="14">
        <f t="shared" si="7"/>
        <v>10465834</v>
      </c>
    </row>
    <row r="241" spans="1:6">
      <c r="A241" s="15">
        <v>230</v>
      </c>
      <c r="B241" s="13">
        <v>49866</v>
      </c>
      <c r="C241" s="14">
        <f t="shared" si="6"/>
        <v>10465834</v>
      </c>
      <c r="D241" s="17">
        <v>949460</v>
      </c>
      <c r="E241" s="17">
        <v>4846</v>
      </c>
      <c r="F241" s="14">
        <f t="shared" si="7"/>
        <v>9516374</v>
      </c>
    </row>
    <row r="242" spans="1:6">
      <c r="A242" s="15">
        <v>231</v>
      </c>
      <c r="B242" s="16">
        <v>49897</v>
      </c>
      <c r="C242" s="14">
        <f t="shared" si="6"/>
        <v>9516374</v>
      </c>
      <c r="D242" s="17">
        <v>949854</v>
      </c>
      <c r="E242" s="17">
        <v>4406</v>
      </c>
      <c r="F242" s="14">
        <f t="shared" si="7"/>
        <v>8566520</v>
      </c>
    </row>
    <row r="243" spans="1:6">
      <c r="A243" s="15">
        <v>232</v>
      </c>
      <c r="B243" s="13">
        <v>49928</v>
      </c>
      <c r="C243" s="14">
        <f t="shared" si="6"/>
        <v>8566520</v>
      </c>
      <c r="D243" s="17">
        <v>950250</v>
      </c>
      <c r="E243" s="17">
        <v>3966</v>
      </c>
      <c r="F243" s="14">
        <f t="shared" si="7"/>
        <v>7616270</v>
      </c>
    </row>
    <row r="244" spans="1:6">
      <c r="A244" s="15">
        <v>233</v>
      </c>
      <c r="B244" s="16">
        <v>49958</v>
      </c>
      <c r="C244" s="14">
        <f t="shared" si="6"/>
        <v>7616270</v>
      </c>
      <c r="D244" s="17">
        <v>950646</v>
      </c>
      <c r="E244" s="17">
        <v>3526</v>
      </c>
      <c r="F244" s="14">
        <f t="shared" si="7"/>
        <v>6665624</v>
      </c>
    </row>
    <row r="245" spans="1:6">
      <c r="A245" s="15">
        <v>234</v>
      </c>
      <c r="B245" s="13">
        <v>49989</v>
      </c>
      <c r="C245" s="14">
        <f t="shared" si="6"/>
        <v>6665624</v>
      </c>
      <c r="D245" s="17">
        <v>951042</v>
      </c>
      <c r="E245" s="17">
        <v>3086</v>
      </c>
      <c r="F245" s="14">
        <f t="shared" si="7"/>
        <v>5714582</v>
      </c>
    </row>
    <row r="246" spans="1:6">
      <c r="A246" s="15">
        <v>235</v>
      </c>
      <c r="B246" s="16">
        <v>50019</v>
      </c>
      <c r="C246" s="14">
        <f t="shared" si="6"/>
        <v>5714582</v>
      </c>
      <c r="D246" s="17">
        <v>951438</v>
      </c>
      <c r="E246" s="17">
        <v>2646</v>
      </c>
      <c r="F246" s="14">
        <f t="shared" si="7"/>
        <v>4763144</v>
      </c>
    </row>
    <row r="247" spans="1:6">
      <c r="A247" s="15">
        <v>236</v>
      </c>
      <c r="B247" s="13">
        <v>50050</v>
      </c>
      <c r="C247" s="14">
        <f t="shared" si="6"/>
        <v>4763144</v>
      </c>
      <c r="D247" s="17">
        <v>951836</v>
      </c>
      <c r="E247" s="17">
        <v>2206</v>
      </c>
      <c r="F247" s="14">
        <f t="shared" si="7"/>
        <v>3811308</v>
      </c>
    </row>
    <row r="248" spans="1:6">
      <c r="A248" s="15">
        <v>237</v>
      </c>
      <c r="B248" s="16">
        <v>50081</v>
      </c>
      <c r="C248" s="14">
        <f t="shared" si="6"/>
        <v>3811308</v>
      </c>
      <c r="D248" s="17">
        <v>952232</v>
      </c>
      <c r="E248" s="17">
        <v>1764</v>
      </c>
      <c r="F248" s="14">
        <f t="shared" si="7"/>
        <v>2859076</v>
      </c>
    </row>
    <row r="249" spans="1:6">
      <c r="A249" s="15">
        <v>238</v>
      </c>
      <c r="B249" s="13">
        <v>50109</v>
      </c>
      <c r="C249" s="14">
        <f t="shared" si="6"/>
        <v>2859076</v>
      </c>
      <c r="D249" s="17">
        <v>952628</v>
      </c>
      <c r="E249" s="17">
        <v>1324</v>
      </c>
      <c r="F249" s="14">
        <f t="shared" si="7"/>
        <v>1906448</v>
      </c>
    </row>
    <row r="250" spans="1:6">
      <c r="A250" s="15">
        <v>239</v>
      </c>
      <c r="B250" s="16">
        <v>50140</v>
      </c>
      <c r="C250" s="14">
        <f t="shared" si="6"/>
        <v>1906448</v>
      </c>
      <c r="D250" s="17">
        <v>953026</v>
      </c>
      <c r="E250" s="17">
        <v>882</v>
      </c>
      <c r="F250" s="14">
        <f t="shared" si="7"/>
        <v>953422</v>
      </c>
    </row>
    <row r="251" spans="1:6">
      <c r="A251" s="15">
        <v>240</v>
      </c>
      <c r="B251" s="13">
        <v>50170</v>
      </c>
      <c r="C251" s="14">
        <f t="shared" si="6"/>
        <v>953422</v>
      </c>
      <c r="D251" s="17">
        <v>953422</v>
      </c>
      <c r="E251" s="17">
        <v>442</v>
      </c>
      <c r="F251" s="14">
        <f t="shared" si="7"/>
        <v>0</v>
      </c>
    </row>
    <row r="252" spans="1:6">
      <c r="A252" s="23"/>
      <c r="B252" s="31"/>
      <c r="C252" s="24"/>
      <c r="D252" s="22"/>
      <c r="E252" s="22"/>
      <c r="F252" s="24"/>
    </row>
    <row r="253" spans="1:6">
      <c r="A253" s="23"/>
      <c r="B253" s="22"/>
      <c r="C253" s="24"/>
      <c r="D253" s="22"/>
      <c r="E253" s="22"/>
      <c r="F25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Pokok</vt:lpstr>
      <vt:lpstr>BUNGA</vt:lpstr>
      <vt:lpstr>Jadwal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Setiyowati</cp:lastModifiedBy>
  <dcterms:created xsi:type="dcterms:W3CDTF">2017-02-20T06:35:00Z</dcterms:created>
  <dcterms:modified xsi:type="dcterms:W3CDTF">2018-09-14T02:28:40Z</dcterms:modified>
</cp:coreProperties>
</file>