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mbroladze\Documents\GitHub\AmbroAFB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nm._FilterDatabase" localSheetId="0" hidden="1">Sheet1!$A$1:$J$259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2" i="1"/>
  <c r="I33" i="1"/>
  <c r="I34" i="1"/>
  <c r="I35" i="1"/>
  <c r="I36" i="1"/>
  <c r="I37" i="1"/>
  <c r="I38" i="1"/>
  <c r="I39" i="1"/>
  <c r="I41" i="1"/>
  <c r="I42" i="1"/>
  <c r="I44" i="1"/>
  <c r="I45" i="1"/>
  <c r="I46" i="1"/>
  <c r="I47" i="1"/>
  <c r="I48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8" i="1"/>
  <c r="I89" i="1"/>
  <c r="I90" i="1"/>
  <c r="I91" i="1"/>
  <c r="I92" i="1"/>
  <c r="I93" i="1"/>
  <c r="I94" i="1"/>
  <c r="I95" i="1"/>
  <c r="I96" i="1"/>
  <c r="I106" i="1"/>
  <c r="I107" i="1"/>
  <c r="I108" i="1"/>
  <c r="I109" i="1"/>
  <c r="I110" i="1"/>
  <c r="I111" i="1"/>
  <c r="I121" i="1"/>
  <c r="I122" i="1"/>
  <c r="I123" i="1"/>
  <c r="I125" i="1"/>
  <c r="I126" i="1"/>
  <c r="I127" i="1"/>
  <c r="I128" i="1"/>
  <c r="I129" i="1"/>
  <c r="I131" i="1"/>
  <c r="I132" i="1"/>
  <c r="I134" i="1"/>
  <c r="I135" i="1"/>
  <c r="I136" i="1"/>
  <c r="I137" i="1"/>
  <c r="I138" i="1"/>
  <c r="I139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1" i="1"/>
  <c r="I232" i="1"/>
  <c r="I236" i="1"/>
  <c r="I237" i="1"/>
  <c r="I238" i="1"/>
  <c r="I239" i="1"/>
  <c r="I240" i="1"/>
  <c r="I241" i="1"/>
  <c r="I243" i="1"/>
  <c r="I245" i="1"/>
  <c r="I246" i="1"/>
  <c r="I247" i="1"/>
  <c r="I249" i="1"/>
  <c r="I252" i="1"/>
  <c r="I253" i="1"/>
  <c r="I254" i="1"/>
  <c r="I255" i="1"/>
  <c r="I256" i="1"/>
  <c r="I257" i="1"/>
  <c r="I25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5" i="1"/>
  <c r="K35" i="1" s="1"/>
  <c r="G36" i="1"/>
  <c r="K36" i="1" s="1"/>
  <c r="G37" i="1"/>
  <c r="K37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46" i="1"/>
  <c r="K46" i="1" s="1"/>
  <c r="G47" i="1"/>
  <c r="K47" i="1" s="1"/>
  <c r="G48" i="1"/>
  <c r="K48" i="1" s="1"/>
  <c r="G49" i="1"/>
  <c r="K49" i="1" s="1"/>
  <c r="G50" i="1"/>
  <c r="K50" i="1" s="1"/>
  <c r="G51" i="1"/>
  <c r="K51" i="1" s="1"/>
  <c r="G52" i="1"/>
  <c r="K52" i="1" s="1"/>
  <c r="G53" i="1"/>
  <c r="K53" i="1" s="1"/>
  <c r="G54" i="1"/>
  <c r="K54" i="1" s="1"/>
  <c r="G55" i="1"/>
  <c r="K55" i="1" s="1"/>
  <c r="G56" i="1"/>
  <c r="K56" i="1" s="1"/>
  <c r="G57" i="1"/>
  <c r="K57" i="1" s="1"/>
  <c r="G58" i="1"/>
  <c r="K58" i="1" s="1"/>
  <c r="G59" i="1"/>
  <c r="K59" i="1" s="1"/>
  <c r="G60" i="1"/>
  <c r="K60" i="1" s="1"/>
  <c r="G61" i="1"/>
  <c r="K61" i="1" s="1"/>
  <c r="G62" i="1"/>
  <c r="K62" i="1" s="1"/>
  <c r="G63" i="1"/>
  <c r="K63" i="1" s="1"/>
  <c r="G64" i="1"/>
  <c r="K64" i="1" s="1"/>
  <c r="G65" i="1"/>
  <c r="K65" i="1" s="1"/>
  <c r="G66" i="1"/>
  <c r="K66" i="1" s="1"/>
  <c r="G67" i="1"/>
  <c r="K67" i="1" s="1"/>
  <c r="G68" i="1"/>
  <c r="K68" i="1" s="1"/>
  <c r="G69" i="1"/>
  <c r="K69" i="1" s="1"/>
  <c r="G70" i="1"/>
  <c r="K70" i="1" s="1"/>
  <c r="G71" i="1"/>
  <c r="K71" i="1" s="1"/>
  <c r="G72" i="1"/>
  <c r="K72" i="1" s="1"/>
  <c r="G73" i="1"/>
  <c r="K73" i="1" s="1"/>
  <c r="G74" i="1"/>
  <c r="K74" i="1" s="1"/>
  <c r="G75" i="1"/>
  <c r="K75" i="1" s="1"/>
  <c r="G76" i="1"/>
  <c r="K76" i="1" s="1"/>
  <c r="G77" i="1"/>
  <c r="K77" i="1" s="1"/>
  <c r="G78" i="1"/>
  <c r="K78" i="1" s="1"/>
  <c r="G79" i="1"/>
  <c r="K79" i="1" s="1"/>
  <c r="G80" i="1"/>
  <c r="K80" i="1" s="1"/>
  <c r="G81" i="1"/>
  <c r="K81" i="1" s="1"/>
  <c r="G82" i="1"/>
  <c r="K82" i="1" s="1"/>
  <c r="G83" i="1"/>
  <c r="K83" i="1" s="1"/>
  <c r="G84" i="1"/>
  <c r="K84" i="1" s="1"/>
  <c r="G85" i="1"/>
  <c r="K85" i="1" s="1"/>
  <c r="G86" i="1"/>
  <c r="K86" i="1" s="1"/>
  <c r="G87" i="1"/>
  <c r="K87" i="1" s="1"/>
  <c r="G88" i="1"/>
  <c r="K88" i="1" s="1"/>
  <c r="G89" i="1"/>
  <c r="K89" i="1" s="1"/>
  <c r="G90" i="1"/>
  <c r="K90" i="1" s="1"/>
  <c r="G91" i="1"/>
  <c r="K91" i="1" s="1"/>
  <c r="G92" i="1"/>
  <c r="K92" i="1" s="1"/>
  <c r="G93" i="1"/>
  <c r="K93" i="1" s="1"/>
  <c r="G94" i="1"/>
  <c r="K94" i="1" s="1"/>
  <c r="G95" i="1"/>
  <c r="K95" i="1" s="1"/>
  <c r="G96" i="1"/>
  <c r="K96" i="1" s="1"/>
  <c r="G97" i="1"/>
  <c r="K97" i="1" s="1"/>
  <c r="G98" i="1"/>
  <c r="K98" i="1" s="1"/>
  <c r="G99" i="1"/>
  <c r="K99" i="1" s="1"/>
  <c r="G100" i="1"/>
  <c r="K100" i="1" s="1"/>
  <c r="G101" i="1"/>
  <c r="K101" i="1" s="1"/>
  <c r="G102" i="1"/>
  <c r="K102" i="1" s="1"/>
  <c r="G103" i="1"/>
  <c r="K103" i="1" s="1"/>
  <c r="G104" i="1"/>
  <c r="K104" i="1" s="1"/>
  <c r="G105" i="1"/>
  <c r="K105" i="1" s="1"/>
  <c r="G106" i="1"/>
  <c r="K106" i="1" s="1"/>
  <c r="G107" i="1"/>
  <c r="K107" i="1" s="1"/>
  <c r="G108" i="1"/>
  <c r="K108" i="1" s="1"/>
  <c r="G109" i="1"/>
  <c r="K109" i="1" s="1"/>
  <c r="G110" i="1"/>
  <c r="K110" i="1" s="1"/>
  <c r="G111" i="1"/>
  <c r="K111" i="1" s="1"/>
  <c r="G112" i="1"/>
  <c r="K112" i="1" s="1"/>
  <c r="G113" i="1"/>
  <c r="K113" i="1" s="1"/>
  <c r="G114" i="1"/>
  <c r="K114" i="1" s="1"/>
  <c r="G115" i="1"/>
  <c r="K115" i="1" s="1"/>
  <c r="G116" i="1"/>
  <c r="K116" i="1" s="1"/>
  <c r="G117" i="1"/>
  <c r="K117" i="1" s="1"/>
  <c r="G118" i="1"/>
  <c r="K118" i="1" s="1"/>
  <c r="G119" i="1"/>
  <c r="K119" i="1" s="1"/>
  <c r="G120" i="1"/>
  <c r="K120" i="1" s="1"/>
  <c r="G121" i="1"/>
  <c r="K121" i="1" s="1"/>
  <c r="G122" i="1"/>
  <c r="K122" i="1" s="1"/>
  <c r="G123" i="1"/>
  <c r="K123" i="1" s="1"/>
  <c r="G124" i="1"/>
  <c r="K124" i="1" s="1"/>
  <c r="G125" i="1"/>
  <c r="K125" i="1" s="1"/>
  <c r="G126" i="1"/>
  <c r="K126" i="1" s="1"/>
  <c r="G127" i="1"/>
  <c r="K127" i="1" s="1"/>
  <c r="G128" i="1"/>
  <c r="K128" i="1" s="1"/>
  <c r="G129" i="1"/>
  <c r="K129" i="1" s="1"/>
  <c r="G130" i="1"/>
  <c r="K130" i="1" s="1"/>
  <c r="G131" i="1"/>
  <c r="K131" i="1" s="1"/>
  <c r="G132" i="1"/>
  <c r="K132" i="1" s="1"/>
  <c r="G133" i="1"/>
  <c r="K133" i="1" s="1"/>
  <c r="G134" i="1"/>
  <c r="K134" i="1" s="1"/>
  <c r="G135" i="1"/>
  <c r="K135" i="1" s="1"/>
  <c r="G136" i="1"/>
  <c r="K136" i="1" s="1"/>
  <c r="G137" i="1"/>
  <c r="K137" i="1" s="1"/>
  <c r="G138" i="1"/>
  <c r="K138" i="1" s="1"/>
  <c r="G139" i="1"/>
  <c r="K139" i="1" s="1"/>
  <c r="G140" i="1"/>
  <c r="K140" i="1" s="1"/>
  <c r="G141" i="1"/>
  <c r="K141" i="1" s="1"/>
  <c r="G142" i="1"/>
  <c r="K142" i="1" s="1"/>
  <c r="G143" i="1"/>
  <c r="K143" i="1" s="1"/>
  <c r="G144" i="1"/>
  <c r="K144" i="1" s="1"/>
  <c r="G145" i="1"/>
  <c r="K145" i="1" s="1"/>
  <c r="G146" i="1"/>
  <c r="K146" i="1" s="1"/>
  <c r="G147" i="1"/>
  <c r="K147" i="1" s="1"/>
  <c r="G148" i="1"/>
  <c r="K148" i="1" s="1"/>
  <c r="G149" i="1"/>
  <c r="K149" i="1" s="1"/>
  <c r="G150" i="1"/>
  <c r="K150" i="1" s="1"/>
  <c r="G151" i="1"/>
  <c r="K151" i="1" s="1"/>
  <c r="G152" i="1"/>
  <c r="K152" i="1" s="1"/>
  <c r="G153" i="1"/>
  <c r="K153" i="1" s="1"/>
  <c r="G154" i="1"/>
  <c r="K154" i="1" s="1"/>
  <c r="G155" i="1"/>
  <c r="K155" i="1" s="1"/>
  <c r="G156" i="1"/>
  <c r="K156" i="1" s="1"/>
  <c r="G157" i="1"/>
  <c r="K157" i="1" s="1"/>
  <c r="G158" i="1"/>
  <c r="K158" i="1" s="1"/>
  <c r="G159" i="1"/>
  <c r="K159" i="1" s="1"/>
  <c r="G160" i="1"/>
  <c r="K160" i="1" s="1"/>
  <c r="G161" i="1"/>
  <c r="K161" i="1" s="1"/>
  <c r="G162" i="1"/>
  <c r="K162" i="1" s="1"/>
  <c r="G163" i="1"/>
  <c r="K163" i="1" s="1"/>
  <c r="G164" i="1"/>
  <c r="K164" i="1" s="1"/>
  <c r="G165" i="1"/>
  <c r="K165" i="1" s="1"/>
  <c r="G166" i="1"/>
  <c r="K166" i="1" s="1"/>
  <c r="G167" i="1"/>
  <c r="K167" i="1" s="1"/>
  <c r="G168" i="1"/>
  <c r="K168" i="1" s="1"/>
  <c r="G169" i="1"/>
  <c r="K169" i="1" s="1"/>
  <c r="G170" i="1"/>
  <c r="K170" i="1" s="1"/>
  <c r="G171" i="1"/>
  <c r="K171" i="1" s="1"/>
  <c r="G172" i="1"/>
  <c r="K172" i="1" s="1"/>
  <c r="G173" i="1"/>
  <c r="K173" i="1" s="1"/>
  <c r="G174" i="1"/>
  <c r="K174" i="1" s="1"/>
  <c r="G175" i="1"/>
  <c r="K175" i="1" s="1"/>
  <c r="G176" i="1"/>
  <c r="K176" i="1" s="1"/>
  <c r="G177" i="1"/>
  <c r="K177" i="1" s="1"/>
  <c r="G178" i="1"/>
  <c r="K178" i="1" s="1"/>
  <c r="G179" i="1"/>
  <c r="K179" i="1" s="1"/>
  <c r="G180" i="1"/>
  <c r="K180" i="1" s="1"/>
  <c r="G181" i="1"/>
  <c r="K181" i="1" s="1"/>
  <c r="G182" i="1"/>
  <c r="K182" i="1" s="1"/>
  <c r="G183" i="1"/>
  <c r="K183" i="1" s="1"/>
  <c r="G184" i="1"/>
  <c r="K184" i="1" s="1"/>
  <c r="G185" i="1"/>
  <c r="K185" i="1" s="1"/>
  <c r="G186" i="1"/>
  <c r="K186" i="1" s="1"/>
  <c r="G187" i="1"/>
  <c r="K187" i="1" s="1"/>
  <c r="G188" i="1"/>
  <c r="K188" i="1" s="1"/>
  <c r="G189" i="1"/>
  <c r="K189" i="1" s="1"/>
  <c r="G190" i="1"/>
  <c r="K190" i="1" s="1"/>
  <c r="G191" i="1"/>
  <c r="K191" i="1" s="1"/>
  <c r="G192" i="1"/>
  <c r="K192" i="1" s="1"/>
  <c r="G193" i="1"/>
  <c r="K193" i="1" s="1"/>
  <c r="G194" i="1"/>
  <c r="K194" i="1" s="1"/>
  <c r="G195" i="1"/>
  <c r="K195" i="1" s="1"/>
  <c r="G196" i="1"/>
  <c r="K196" i="1" s="1"/>
  <c r="G197" i="1"/>
  <c r="K197" i="1" s="1"/>
  <c r="G198" i="1"/>
  <c r="K198" i="1" s="1"/>
  <c r="G199" i="1"/>
  <c r="K199" i="1" s="1"/>
  <c r="G200" i="1"/>
  <c r="K200" i="1" s="1"/>
  <c r="G201" i="1"/>
  <c r="K201" i="1" s="1"/>
  <c r="G202" i="1"/>
  <c r="K202" i="1" s="1"/>
  <c r="G203" i="1"/>
  <c r="K203" i="1" s="1"/>
  <c r="G204" i="1"/>
  <c r="K204" i="1" s="1"/>
  <c r="G205" i="1"/>
  <c r="K205" i="1" s="1"/>
  <c r="G206" i="1"/>
  <c r="K206" i="1" s="1"/>
  <c r="G207" i="1"/>
  <c r="K207" i="1" s="1"/>
  <c r="G208" i="1"/>
  <c r="K208" i="1" s="1"/>
  <c r="G209" i="1"/>
  <c r="K209" i="1" s="1"/>
  <c r="G210" i="1"/>
  <c r="K210" i="1" s="1"/>
  <c r="G211" i="1"/>
  <c r="K211" i="1" s="1"/>
  <c r="G212" i="1"/>
  <c r="K212" i="1" s="1"/>
  <c r="G213" i="1"/>
  <c r="K213" i="1" s="1"/>
  <c r="G214" i="1"/>
  <c r="K214" i="1" s="1"/>
  <c r="G215" i="1"/>
  <c r="K215" i="1" s="1"/>
  <c r="G216" i="1"/>
  <c r="K216" i="1" s="1"/>
  <c r="G217" i="1"/>
  <c r="K217" i="1" s="1"/>
  <c r="G218" i="1"/>
  <c r="K218" i="1" s="1"/>
  <c r="G219" i="1"/>
  <c r="K219" i="1" s="1"/>
  <c r="G220" i="1"/>
  <c r="K220" i="1" s="1"/>
  <c r="G221" i="1"/>
  <c r="K221" i="1" s="1"/>
  <c r="G222" i="1"/>
  <c r="K222" i="1" s="1"/>
  <c r="G223" i="1"/>
  <c r="K223" i="1" s="1"/>
  <c r="G224" i="1"/>
  <c r="K224" i="1" s="1"/>
  <c r="G225" i="1"/>
  <c r="K225" i="1" s="1"/>
  <c r="G226" i="1"/>
  <c r="K226" i="1" s="1"/>
  <c r="G227" i="1"/>
  <c r="K227" i="1" s="1"/>
  <c r="G228" i="1"/>
  <c r="K228" i="1" s="1"/>
  <c r="G229" i="1"/>
  <c r="K229" i="1" s="1"/>
  <c r="G230" i="1"/>
  <c r="K230" i="1" s="1"/>
  <c r="G231" i="1"/>
  <c r="K231" i="1" s="1"/>
  <c r="G232" i="1"/>
  <c r="K232" i="1" s="1"/>
  <c r="G233" i="1"/>
  <c r="K233" i="1" s="1"/>
  <c r="G234" i="1"/>
  <c r="K234" i="1" s="1"/>
  <c r="G235" i="1"/>
  <c r="K235" i="1" s="1"/>
  <c r="G236" i="1"/>
  <c r="K236" i="1" s="1"/>
  <c r="G237" i="1"/>
  <c r="K237" i="1" s="1"/>
  <c r="G238" i="1"/>
  <c r="K238" i="1" s="1"/>
  <c r="G239" i="1"/>
  <c r="K239" i="1" s="1"/>
  <c r="G240" i="1"/>
  <c r="K240" i="1" s="1"/>
  <c r="G241" i="1"/>
  <c r="K241" i="1" s="1"/>
  <c r="G242" i="1"/>
  <c r="K242" i="1" s="1"/>
  <c r="G243" i="1"/>
  <c r="K243" i="1" s="1"/>
  <c r="G244" i="1"/>
  <c r="K244" i="1" s="1"/>
  <c r="G245" i="1"/>
  <c r="K245" i="1" s="1"/>
  <c r="G246" i="1"/>
  <c r="K246" i="1" s="1"/>
  <c r="G247" i="1"/>
  <c r="K247" i="1" s="1"/>
  <c r="G248" i="1"/>
  <c r="K248" i="1" s="1"/>
  <c r="G249" i="1"/>
  <c r="K249" i="1" s="1"/>
  <c r="G250" i="1"/>
  <c r="K250" i="1" s="1"/>
  <c r="G251" i="1"/>
  <c r="K251" i="1" s="1"/>
  <c r="G252" i="1"/>
  <c r="K252" i="1" s="1"/>
  <c r="G253" i="1"/>
  <c r="K253" i="1" s="1"/>
  <c r="G254" i="1"/>
  <c r="K254" i="1" s="1"/>
  <c r="G255" i="1"/>
  <c r="K255" i="1" s="1"/>
  <c r="G256" i="1"/>
  <c r="K256" i="1" s="1"/>
  <c r="G257" i="1"/>
  <c r="K257" i="1" s="1"/>
  <c r="G258" i="1"/>
  <c r="K258" i="1" s="1"/>
  <c r="G259" i="1"/>
  <c r="K259" i="1" s="1"/>
  <c r="I2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" i="1"/>
  <c r="G2" i="1"/>
  <c r="K2" i="1" s="1"/>
</calcChain>
</file>

<file path=xl/sharedStrings.xml><?xml version="1.0" encoding="utf-8"?>
<sst xmlns="http://schemas.openxmlformats.org/spreadsheetml/2006/main" count="952" uniqueCount="480">
  <si>
    <t>აქტ.</t>
  </si>
  <si>
    <t>მიმდინარე აქტივები</t>
  </si>
  <si>
    <t>CURRENT ASSETS</t>
  </si>
  <si>
    <t>ნაღდი ფული სალაროში</t>
  </si>
  <si>
    <t>Cash on hand</t>
  </si>
  <si>
    <t>ნაღდი ფული ეროვნულ ვალუტაში</t>
  </si>
  <si>
    <t>Cash on hand national currency</t>
  </si>
  <si>
    <t>ძირ.</t>
  </si>
  <si>
    <t>ნაღდი ფული უცხოურ ვალუტაში</t>
  </si>
  <si>
    <t>Cash on hand foreign currency</t>
  </si>
  <si>
    <t>ფული საბანკო ანგარიშებზე</t>
  </si>
  <si>
    <t>Cash in bank</t>
  </si>
  <si>
    <t>ეროვნული ვალუტა რეზიდენტ ბანკში</t>
  </si>
  <si>
    <t>Bank - national currency</t>
  </si>
  <si>
    <t>უცხოური ვალუტა რეზიდენტ ბანკში</t>
  </si>
  <si>
    <t>Bank - foreign currency</t>
  </si>
  <si>
    <t>უცხოური ვალუტა არარეზიდენტ ბანკში</t>
  </si>
  <si>
    <t>International Bank - foreign currency</t>
  </si>
  <si>
    <t>ფული სხვა საბანკო ანგარიშზე</t>
  </si>
  <si>
    <t>Other bank accounts</t>
  </si>
  <si>
    <t>აკრედიტივი</t>
  </si>
  <si>
    <t>Letter of Credit</t>
  </si>
  <si>
    <t>დამ.</t>
  </si>
  <si>
    <t>ჩეკები დეპონირებული სახსრებით</t>
  </si>
  <si>
    <t>Checks deposited funds</t>
  </si>
  <si>
    <t>ჩეკები საბანკო გარანტიით</t>
  </si>
  <si>
    <t>Checks with a bank guarantee</t>
  </si>
  <si>
    <t>ფული კაპიტალური დაბანდებისათვის</t>
  </si>
  <si>
    <t>Money for capital investments</t>
  </si>
  <si>
    <t>მოკლევადიანი ინვესტიციები</t>
  </si>
  <si>
    <t>Short-term investments</t>
  </si>
  <si>
    <t>მოკლევადიანი ინვესტიციები საწარმოთა ფასიან ქაღალდებში</t>
  </si>
  <si>
    <t>Marketable securities</t>
  </si>
  <si>
    <t>მოკლევადიანი ინვესტიციები აქციებში</t>
  </si>
  <si>
    <t>Short-term investments in shares</t>
  </si>
  <si>
    <t>მოკლევადიანი ინვესტიციები ობლიგაციებში</t>
  </si>
  <si>
    <t>Short-term investments in bonds</t>
  </si>
  <si>
    <t>მოკლევადიანი ინვესტიციები სახელმწიფო ფასიან ქაღალდებში</t>
  </si>
  <si>
    <t>Governments securities</t>
  </si>
  <si>
    <t>გრძელვადიანი ინვესტიციების მიმდინარე ნაწილი</t>
  </si>
  <si>
    <t>Current portion of long-term investments</t>
  </si>
  <si>
    <t>სხვა მოკლევადიანი ინვესტიციები</t>
  </si>
  <si>
    <t>Other short-term investments</t>
  </si>
  <si>
    <t>მოკლევადიანი მოთხოვნები</t>
  </si>
  <si>
    <t>Receivables</t>
  </si>
  <si>
    <t>მოთხოვნები მიწოდებიდან და მომსახურებიდან</t>
  </si>
  <si>
    <t>Accounts receivable - trade</t>
  </si>
  <si>
    <t>პას.</t>
  </si>
  <si>
    <t>გამოქვითული საეჭვო მოთხოვნები</t>
  </si>
  <si>
    <t>Allowance for doubtful debts</t>
  </si>
  <si>
    <t>მოთხოვნები მეკავშირე საწარმოს მიმართ</t>
  </si>
  <si>
    <t>Accounts receivable from subsidiaries</t>
  </si>
  <si>
    <t>მოთხოვნები საწარმოს პერსონლის მიმართ</t>
  </si>
  <si>
    <t>Accounts receivable - employees</t>
  </si>
  <si>
    <t>მოთხოვნები ხელმძღვანელებისა და სამეთვალყურეო ორგანოების წევრების მიმართ</t>
  </si>
  <si>
    <t>Accounts receivable - officers and directors</t>
  </si>
  <si>
    <t>მოთხოვნები პარტნიორებზე გაცემული სესხიდან</t>
  </si>
  <si>
    <t>Accounts receivable - partners on the loans issued</t>
  </si>
  <si>
    <t>კაპიტალის შევსებაზე პარტნიორების გრძელვადიანი დავალიანების მიმდინარე ნაწილი</t>
  </si>
  <si>
    <t>Payments receivable from founders for subscribed share</t>
  </si>
  <si>
    <t>გრძელვადიანი მოთხოვნების მიმდინარე ნაწილი</t>
  </si>
  <si>
    <t>Current portion of long-term receivables</t>
  </si>
  <si>
    <t>მოკლევადიანი მოთხოვნები ფინანსური იჯარიდან</t>
  </si>
  <si>
    <t>მომწოდებელზე გადახდილი ავანსები</t>
  </si>
  <si>
    <t>Prepayments to suppliers</t>
  </si>
  <si>
    <t>სხვა მოთხოვნები</t>
  </si>
  <si>
    <t>Other receivables</t>
  </si>
  <si>
    <t>მოკლევადიანი სათამასუქო მოთხოვნები</t>
  </si>
  <si>
    <t>Notes Receivable</t>
  </si>
  <si>
    <t>მიღებული მოკლევადიანი თამასუქები</t>
  </si>
  <si>
    <t>Notes receivable due within one year</t>
  </si>
  <si>
    <t>მიღებული გრძელვადიანი თამასუქების მიმდინარე ნაწილი</t>
  </si>
  <si>
    <t>Current portion of long-term notes receivable</t>
  </si>
  <si>
    <t>სასაქონლო-მატერიალური მარაგი</t>
  </si>
  <si>
    <t>Inventory</t>
  </si>
  <si>
    <t>საქონელი</t>
  </si>
  <si>
    <t>Merchandise inventory</t>
  </si>
  <si>
    <t>ნედლეული და მასალები</t>
  </si>
  <si>
    <t>Raw materials inventory</t>
  </si>
  <si>
    <t>სათადარიგო ნაწილები</t>
  </si>
  <si>
    <t>დაუმთავრებელი წარმოება</t>
  </si>
  <si>
    <t>Work-in process inventory</t>
  </si>
  <si>
    <t>მზა პროდუქცია</t>
  </si>
  <si>
    <t>Finished goods inventory</t>
  </si>
  <si>
    <t>კონსიგნაციით გაგზავნილი საქონელი</t>
  </si>
  <si>
    <t>სხვა სასაქონლო-მატერიალური მარაგი</t>
  </si>
  <si>
    <t>Other inventory (fuel, tare)</t>
  </si>
  <si>
    <t>წინასწარ გაწეული ხარჯები</t>
  </si>
  <si>
    <t>Prepaid expenses</t>
  </si>
  <si>
    <t>წინასწარ ანაზღაურებული მომსახურეობა</t>
  </si>
  <si>
    <t>Prepaid services</t>
  </si>
  <si>
    <t>წინასწარ გადახდილი საიჯარო ქირა</t>
  </si>
  <si>
    <t>Prepaid rent</t>
  </si>
  <si>
    <t>სხვა წინასწარ გაწეული ხარჯი</t>
  </si>
  <si>
    <t>Prepaid other</t>
  </si>
  <si>
    <t>დარიცხული მოთხოვნები</t>
  </si>
  <si>
    <t>Accrued receivables</t>
  </si>
  <si>
    <t>მისაღები დივედენდები (კორესპონდენცია 8120 ანგარიშთან)</t>
  </si>
  <si>
    <t>Accrued dividends receivable</t>
  </si>
  <si>
    <t>მისაღები პროცენტები (კორესპონდენცია 8110 ანგარიშთან)</t>
  </si>
  <si>
    <t>Accrued interest receivable</t>
  </si>
  <si>
    <t>სხვა დარიცხული მოთხოვნები</t>
  </si>
  <si>
    <t>Other accrued receivables</t>
  </si>
  <si>
    <t>მოთხოვნები იჯარაზე</t>
  </si>
  <si>
    <t>სხვა მიმდინარე აქტივები</t>
  </si>
  <si>
    <t>Other current assets</t>
  </si>
  <si>
    <t>Current assets - other</t>
  </si>
  <si>
    <t>გრძელვადიანი აქტივები</t>
  </si>
  <si>
    <t>LONG-TERM ASSETS</t>
  </si>
  <si>
    <t>ძირითადი საშუალებები</t>
  </si>
  <si>
    <t>Fixed assets</t>
  </si>
  <si>
    <t>მიწა</t>
  </si>
  <si>
    <t>Land</t>
  </si>
  <si>
    <t>დაუმთავრებელი მშენებლობა</t>
  </si>
  <si>
    <t>Construction in progress</t>
  </si>
  <si>
    <t>შენობა</t>
  </si>
  <si>
    <t>Buildings and improvements</t>
  </si>
  <si>
    <t>ნაგებობა</t>
  </si>
  <si>
    <t>Constructions</t>
  </si>
  <si>
    <t>მანქანა-დანადგარები</t>
  </si>
  <si>
    <t>Machinery and equipment</t>
  </si>
  <si>
    <t>ოფისის აღჭურვილობა</t>
  </si>
  <si>
    <t>Office equipment</t>
  </si>
  <si>
    <t>ავეჯი და სხვა ინვენტარი</t>
  </si>
  <si>
    <t>Furniture and fixtures</t>
  </si>
  <si>
    <t>ტრანსპორტი</t>
  </si>
  <si>
    <t>Vehicles</t>
  </si>
  <si>
    <t>იჯარით აღებული ქონების კეთილმოწყობა</t>
  </si>
  <si>
    <t>Leasehold improvements</t>
  </si>
  <si>
    <t>ძირითადი საშუალების ცვეთა</t>
  </si>
  <si>
    <t>Accumulated depreciation - Fixed assets</t>
  </si>
  <si>
    <t>შენობის ცვეთა</t>
  </si>
  <si>
    <t>Accumulated depreciation - Buildings and improvements</t>
  </si>
  <si>
    <t>ნაგებობის ცვეთა</t>
  </si>
  <si>
    <t>Accumulated depreciation - Constructions</t>
  </si>
  <si>
    <t>მანქანა-დანადგარების ცვეთა</t>
  </si>
  <si>
    <t>Accumulated depreciation - Machinery and equipment</t>
  </si>
  <si>
    <t>ოფისის აღჭურვილობის ცვეთა</t>
  </si>
  <si>
    <t>Accumulated depreciation - Office equipment</t>
  </si>
  <si>
    <t>ავეჯი და სხვა ინვენტარის ცვეთა</t>
  </si>
  <si>
    <t>Accumulated depreciation - Furniture and fixtures</t>
  </si>
  <si>
    <t>ტრანსპორტის ცვეთა</t>
  </si>
  <si>
    <t>Accumulated depreciation - Vehicles</t>
  </si>
  <si>
    <t>იჯარით აღებული ქონების კეთილმოწყობის ცვეთა</t>
  </si>
  <si>
    <t>Accumulated depreciation - Leasehold improvements</t>
  </si>
  <si>
    <t>გრძელვადიანი მოთხოვნები</t>
  </si>
  <si>
    <t>Long-term receivables</t>
  </si>
  <si>
    <t>მიღებული გრძელვადიანი თამასუქები (კორესპონდენცია 1520 ანგარიშთან)</t>
  </si>
  <si>
    <t>Notes receivable</t>
  </si>
  <si>
    <t>ფინანსურ იჯარასთან დაკავშირებული მოთხოვნები (კორესპონდენცია 1477 ანგარიშთან)</t>
  </si>
  <si>
    <t>Finance lease receivable</t>
  </si>
  <si>
    <t>მოთხოვნები საწესდებო კაპიტალის შევსებაზე (კორესპონდენცია 1460 ანგარიშთან)</t>
  </si>
  <si>
    <t>Payments receivable for subscribed shares</t>
  </si>
  <si>
    <t>გადავადებული საგადასახადო აქტივები</t>
  </si>
  <si>
    <t>Deferred tax assets</t>
  </si>
  <si>
    <t>სხვა გრძელვადიანი მოთხოვნები</t>
  </si>
  <si>
    <t>Other long-term receivables</t>
  </si>
  <si>
    <t>გრძელვადიანი ინვესტიციები</t>
  </si>
  <si>
    <t>Long-term investments</t>
  </si>
  <si>
    <t>საწარმოთა გრძელვადიანი ფასიანი ქაღალდები</t>
  </si>
  <si>
    <t>Long-term marketable securities</t>
  </si>
  <si>
    <t>დისკონტი გრძელვადიან ობლიგაციებზე</t>
  </si>
  <si>
    <t>პრემია გრძელვადიან ობლიგაციებზე</t>
  </si>
  <si>
    <t>გრძელვადიანი ინვესტიციები ობლიგაციებში</t>
  </si>
  <si>
    <t>გრძელვადიანი ინვესტიციები შვილობილი საწარმოს აქციებში</t>
  </si>
  <si>
    <t>გრძელვადიანი ინვესტიციები მეკავშირე საწარმოს აქციებში</t>
  </si>
  <si>
    <t>სახელმწიფო გრძელვადიანი ფასიანი ქაღალდები</t>
  </si>
  <si>
    <t>Long-term governmental securities</t>
  </si>
  <si>
    <t>მონაწილეობა სხვა საზოგადოებაში</t>
  </si>
  <si>
    <t>Participant in order companies</t>
  </si>
  <si>
    <t>სხვა გრძელვადიანი ინვესტიციები</t>
  </si>
  <si>
    <t>Other long-term investments</t>
  </si>
  <si>
    <t>არამატერიალური აქტივები</t>
  </si>
  <si>
    <t>Intangible assets</t>
  </si>
  <si>
    <t>ლიცენზიები</t>
  </si>
  <si>
    <t>License</t>
  </si>
  <si>
    <t>კონცენსიები</t>
  </si>
  <si>
    <t>Concession</t>
  </si>
  <si>
    <t>პატენტები</t>
  </si>
  <si>
    <t>Patents</t>
  </si>
  <si>
    <t>გუდვილი</t>
  </si>
  <si>
    <t>Goodwill</t>
  </si>
  <si>
    <t>სხვა არამატერიალური აქტივები</t>
  </si>
  <si>
    <t>Other intangible assets</t>
  </si>
  <si>
    <t>კომპიუტერული პროგრამა</t>
  </si>
  <si>
    <t>სავაჭრო ნიშნები და სახელები</t>
  </si>
  <si>
    <t>რეცეპტი</t>
  </si>
  <si>
    <t>ლაბორატორიული ჩანაწერები</t>
  </si>
  <si>
    <t>სავაჭრო არეალი</t>
  </si>
  <si>
    <t>პროექტები</t>
  </si>
  <si>
    <t>ტექნოლოგიები</t>
  </si>
  <si>
    <t>ნოუ-ჰაუ</t>
  </si>
  <si>
    <t>ფრანშიზი</t>
  </si>
  <si>
    <t>არამატერიალური აქტივების ამორტიზაცია</t>
  </si>
  <si>
    <t>Accumulated amortization of intangible assets</t>
  </si>
  <si>
    <t>ლიცენზიების ამორტიზაცია</t>
  </si>
  <si>
    <t>Accumulated amortization - License</t>
  </si>
  <si>
    <t>კონცენსიების ამორტიზაცია</t>
  </si>
  <si>
    <t>Accumulated amortization - Concession</t>
  </si>
  <si>
    <t>პატენტების ამორტიზაცია</t>
  </si>
  <si>
    <t>Accumulated amortization - Patents</t>
  </si>
  <si>
    <t>გუდვილის ამორტიზაცია</t>
  </si>
  <si>
    <t>Accumulated amortization - Goodwill</t>
  </si>
  <si>
    <t>სხვა არამატერიალური აქტივების ამორტიზაცია</t>
  </si>
  <si>
    <t>Accumulated amortization - Other intangible assets</t>
  </si>
  <si>
    <t>კომპიუტერული პროგრამის ამორტიზაცია</t>
  </si>
  <si>
    <t>სავაჭრო ნიშნები და სახელების ამორტიზაცია</t>
  </si>
  <si>
    <t>რეცეპტის ამორტიზაცია</t>
  </si>
  <si>
    <t>ლაბორატორიული ჩანაწერების ამორტიზაცია</t>
  </si>
  <si>
    <t>სავაჭრო არეალის ამორტიზაცია</t>
  </si>
  <si>
    <t>პროექტების ამორტიზაცია</t>
  </si>
  <si>
    <t>ტექნოლოგიების ამორტიზაციას ამორტიზაცია</t>
  </si>
  <si>
    <t>ნოუ-ჰაუს ამორტიზაცია</t>
  </si>
  <si>
    <t>ფრანშიზის ამორტიზაცია</t>
  </si>
  <si>
    <t>მიმდინარე ვალდებულებები</t>
  </si>
  <si>
    <t>CURRENT LIABILITIES</t>
  </si>
  <si>
    <t>მოკლევადიანი ვალდებულებები</t>
  </si>
  <si>
    <t>Payables</t>
  </si>
  <si>
    <t>მოწოდებიდან და მომსახურეობიდან წარმოქმნილი ვალდებულებები</t>
  </si>
  <si>
    <t>Accounts payable - trade</t>
  </si>
  <si>
    <t>გასანაღდებელი მოკლევადიანი თამასუქები</t>
  </si>
  <si>
    <t>მიღებული ავანსები</t>
  </si>
  <si>
    <t>Advances received</t>
  </si>
  <si>
    <t>გადასახდელი ხელფასები</t>
  </si>
  <si>
    <t>Wages and salaries payable</t>
  </si>
  <si>
    <t>როიალტი</t>
  </si>
  <si>
    <t>Royalty</t>
  </si>
  <si>
    <t>საკომისიო გადასახდელები</t>
  </si>
  <si>
    <t>Liability for fees, commissions</t>
  </si>
  <si>
    <t>ვალდებულებები საწარმოს პერსონალის წინაშე</t>
  </si>
  <si>
    <t>Non-wage payables to company personal</t>
  </si>
  <si>
    <t>შვებულების რეზერვი</t>
  </si>
  <si>
    <t>ვალდებულებები მეკავშირე საწარმოების წინაშე</t>
  </si>
  <si>
    <t>Payables to subsidiaries</t>
  </si>
  <si>
    <t>სხვა მოკლევადიანი ვალდებულებები</t>
  </si>
  <si>
    <t>Other short-term payables</t>
  </si>
  <si>
    <t>ფინანსური იჯარის ვალდებულების მიმდინარე ნაწილი</t>
  </si>
  <si>
    <t>მოკლევადიანი სესხები</t>
  </si>
  <si>
    <t>Short-Term Debt</t>
  </si>
  <si>
    <t>Short-term loans</t>
  </si>
  <si>
    <t>სესხები პარტნიორებისგან</t>
  </si>
  <si>
    <t>Shareholders (partners) loans</t>
  </si>
  <si>
    <t>გრღელვადიანი სესხების მიმდინარე ნაწილი</t>
  </si>
  <si>
    <t>Current portion of long-term debt</t>
  </si>
  <si>
    <t>საგადასახადო ვალდებულებები</t>
  </si>
  <si>
    <t>Taxes Payable</t>
  </si>
  <si>
    <t>გადასახდელი მოგების გადასახადი</t>
  </si>
  <si>
    <t>Profit tax payable</t>
  </si>
  <si>
    <t>გადახდილი მოგების გადასახადი</t>
  </si>
  <si>
    <t>გადასახდელი საშემოსავლო გადასახადი</t>
  </si>
  <si>
    <t>Payroll taxes payable</t>
  </si>
  <si>
    <t>გადასახდელი დღგ</t>
  </si>
  <si>
    <t>Value Added Tax (VAT) payable</t>
  </si>
  <si>
    <t>გადახდილი დღგ</t>
  </si>
  <si>
    <t>VAT recoverable (paid)</t>
  </si>
  <si>
    <t>გადასახდელი აქციზი</t>
  </si>
  <si>
    <t>Excise payable</t>
  </si>
  <si>
    <t>გადახდილი აქციზი</t>
  </si>
  <si>
    <t>Excise paid</t>
  </si>
  <si>
    <t>სოციალური გადასახადი</t>
  </si>
  <si>
    <t>Social insurance payable</t>
  </si>
  <si>
    <t>ქონების გადასახადი</t>
  </si>
  <si>
    <t>Property tax</t>
  </si>
  <si>
    <t>საგზაო ფონდის გადასახადი</t>
  </si>
  <si>
    <t>Tax for use highway</t>
  </si>
  <si>
    <t>სხვა საგადასახადო ვალდებულებები</t>
  </si>
  <si>
    <t>Other tax payables</t>
  </si>
  <si>
    <t>დარიცხული ვალდებულებები</t>
  </si>
  <si>
    <t>Accrued Liabilities</t>
  </si>
  <si>
    <t>გადასახდელი პროცენტები</t>
  </si>
  <si>
    <t>Accrued interest payable</t>
  </si>
  <si>
    <t>გადასახდელი დივიდენდები</t>
  </si>
  <si>
    <t>Dividends payable</t>
  </si>
  <si>
    <t>ვალდებულება საგარანტიო მომსახურებაზე</t>
  </si>
  <si>
    <t>Warranties payable</t>
  </si>
  <si>
    <t>სხვა დარიცხული ვალდებულებები</t>
  </si>
  <si>
    <t>Other accrued expenses</t>
  </si>
  <si>
    <t>გრძელვადიანი ვალდებულებები</t>
  </si>
  <si>
    <t>LONG-TERM LIABILITIES</t>
  </si>
  <si>
    <t>გრძელვადიანი სასესხო ვალდებულებები</t>
  </si>
  <si>
    <t>Long-Term Debt</t>
  </si>
  <si>
    <t>გასანაღდებელი ობლიგაციები</t>
  </si>
  <si>
    <t>Bonds payable</t>
  </si>
  <si>
    <t>გასანაღდებელი გრძელვადიანი თამასუქები (კორესპონდენცია 3115 ანგარიშთან)</t>
  </si>
  <si>
    <t>Notes payable</t>
  </si>
  <si>
    <t>ვალდებულებები ფინანსურ იჯარაზე (კორესპონდენცია 3195 ანგარიშთან)</t>
  </si>
  <si>
    <t>Obligations under finance leases</t>
  </si>
  <si>
    <t>გრძელვადიანი სესხები</t>
  </si>
  <si>
    <t>Long-term loans</t>
  </si>
  <si>
    <t>სხვა გრძელვადიანი სასესხო ვალდებულებები</t>
  </si>
  <si>
    <t>Other long-term debt</t>
  </si>
  <si>
    <t>გადავადებული გადასახ და სხვა გრძელვ ვალდ</t>
  </si>
  <si>
    <t>Deferred taxes and other Long-term liabilities</t>
  </si>
  <si>
    <t>გადადებული მოგების გადასახადი</t>
  </si>
  <si>
    <t>Deferred profit tax</t>
  </si>
  <si>
    <t>სხვა გრძელვადიანი ვალდებულებები</t>
  </si>
  <si>
    <t>Other long-term liabilities</t>
  </si>
  <si>
    <t>ანარიცხები</t>
  </si>
  <si>
    <t>Provisions</t>
  </si>
  <si>
    <t>საპენსიო უზრუნველყოფის ანარიცხები</t>
  </si>
  <si>
    <t>Provisions for the retired benefits</t>
  </si>
  <si>
    <t>სხვა ანარიცხები</t>
  </si>
  <si>
    <t>Other provisions</t>
  </si>
  <si>
    <t>გადავადებული შემოსავალი</t>
  </si>
  <si>
    <t>Deferred income</t>
  </si>
  <si>
    <t>საკუთარი კაპიტალი</t>
  </si>
  <si>
    <t>EQUITY</t>
  </si>
  <si>
    <t>საწესდებო კაპიტალი</t>
  </si>
  <si>
    <t>Capital Stock</t>
  </si>
  <si>
    <t>ჩვეულებრივი აქციები</t>
  </si>
  <si>
    <t>Common stock</t>
  </si>
  <si>
    <t>პრივილიგიური აქციები</t>
  </si>
  <si>
    <t>Preferred stock</t>
  </si>
  <si>
    <t>გამოსყიდული საკუთარი აქციები</t>
  </si>
  <si>
    <t>Treasury stock</t>
  </si>
  <si>
    <t>საემისიო კაპიტალი</t>
  </si>
  <si>
    <t>Additional Paid in Capital</t>
  </si>
  <si>
    <t>საწესდებო კაპიტალი შპს-ში</t>
  </si>
  <si>
    <t>Subscription to stock (shares)</t>
  </si>
  <si>
    <t>პარტნნიორთა კაპიტალი (შეზღ.პასუხ.არმქონე საზ.)</t>
  </si>
  <si>
    <t>Owners Equity for non</t>
  </si>
  <si>
    <t>პარტნიორთა კაპიტალი</t>
  </si>
  <si>
    <t>Equity Capital</t>
  </si>
  <si>
    <t>Profit/Loss</t>
  </si>
  <si>
    <t>გაუნაწილებელი მოგება</t>
  </si>
  <si>
    <t>Undistributed retained earnings</t>
  </si>
  <si>
    <t>დაუფარავი ზარალი</t>
  </si>
  <si>
    <t>Previous periods accumulated losses</t>
  </si>
  <si>
    <t>ა/პ.</t>
  </si>
  <si>
    <t>საანგარიშგებო პერიოდის მოგება/ზარალი</t>
  </si>
  <si>
    <t>Current period income and Losses</t>
  </si>
  <si>
    <t>რეზერვები და დაფინანსება</t>
  </si>
  <si>
    <t>Reserves and Financing</t>
  </si>
  <si>
    <t>სარეზერვო კაპიტალი</t>
  </si>
  <si>
    <t>Restricted appropriations</t>
  </si>
  <si>
    <t>ძირ. საშუალებების გადაფასების რეზერვი</t>
  </si>
  <si>
    <t>Asset revaluation adjustments</t>
  </si>
  <si>
    <t>ინვესტიციების გადაფასების რეზერვი</t>
  </si>
  <si>
    <t>Long-term investments revaluation adjust</t>
  </si>
  <si>
    <t>არამატერიალური აქტივების გადაფასების რეზერვი</t>
  </si>
  <si>
    <t>სხვა რეზერვები და დაფინანსება</t>
  </si>
  <si>
    <t>Other reserves and financing</t>
  </si>
  <si>
    <t>საოპერაციო შემოსავლები</t>
  </si>
  <si>
    <t>INCOME</t>
  </si>
  <si>
    <t>Operating income</t>
  </si>
  <si>
    <t>შემოსავალი რეალიზიციიდან</t>
  </si>
  <si>
    <t>Income from sales</t>
  </si>
  <si>
    <t>გაყიდული საქ. დაბრუნება და ფასდათმობა</t>
  </si>
  <si>
    <t>Returns and discounts</t>
  </si>
  <si>
    <t>შემოსავალი საეჭვო მოთხოვნებიდან</t>
  </si>
  <si>
    <t>Bad debt income</t>
  </si>
  <si>
    <t>სხვა საოპერაციო შემოსავლები</t>
  </si>
  <si>
    <t>Other operating income</t>
  </si>
  <si>
    <t>საოპერაციო ხარჯები</t>
  </si>
  <si>
    <t>EXPENSES</t>
  </si>
  <si>
    <t>რეალიზ.პროდ.თვითღ.(პრ.მწ.და მომს.სფ.საწ.)</t>
  </si>
  <si>
    <t>Cost of Goods Sold (manufacturing company)</t>
  </si>
  <si>
    <t>ძირითადი მასალების დანახარჯები/შეძენა</t>
  </si>
  <si>
    <t>Materials purchased</t>
  </si>
  <si>
    <t>პირდაპირი ხელფასი</t>
  </si>
  <si>
    <t>Labor - Direct</t>
  </si>
  <si>
    <t>სოციალ. დანარიცხები პირდაპირ ხელფასზე</t>
  </si>
  <si>
    <t>Direct labor taxes and social insurance</t>
  </si>
  <si>
    <t>დამხმარე მასალების დანახარჯები/შეძენა</t>
  </si>
  <si>
    <t>Indirect materials (purchased)</t>
  </si>
  <si>
    <t>არაპირდაპირი ხელფასი</t>
  </si>
  <si>
    <t>Indirect labor</t>
  </si>
  <si>
    <t>სოციალ. დანარიცხები არაპირდაპირ ხელფასზე</t>
  </si>
  <si>
    <t>Indirect labor taxes and benefits expense</t>
  </si>
  <si>
    <t>ცვეთა და ამორტიზაცია</t>
  </si>
  <si>
    <t>Depreciation/amortization</t>
  </si>
  <si>
    <t>რემონტის დანახარჯები</t>
  </si>
  <si>
    <t>Repair and maintenance</t>
  </si>
  <si>
    <t>სასაქ.-მატერიალური მარაგის კორექტირება (გამოიყენება მხოლოდ პერიოდულ აღრიცხვაში)</t>
  </si>
  <si>
    <t>Inventory adjustment</t>
  </si>
  <si>
    <t>სხვა საოპერაციო ხარჯები</t>
  </si>
  <si>
    <t>Other operating expenses</t>
  </si>
  <si>
    <t>რეალიზ.საქონ.თვითღ.(სავაჭრო საწარმოსათვის)</t>
  </si>
  <si>
    <t>Cost of Goods Sold (merchandise firms)</t>
  </si>
  <si>
    <t>გაყიდული/შეძენილი საქონელი</t>
  </si>
  <si>
    <t>Acquisition/purchase</t>
  </si>
  <si>
    <t>შეძენილი საქონ. უკან დაბრ. და ფასდათმობა (გამოიყენება მხოლოდ პერიოდულ აღრიცხვაში)</t>
  </si>
  <si>
    <t>Returns/discounts</t>
  </si>
  <si>
    <t>სასაქონლო-მატერიალ. მარაგის კორექტირება (გამოიყენება მხოლოდ პერიოდულ აღრიცხვაში)</t>
  </si>
  <si>
    <t>Inventory adjustments</t>
  </si>
  <si>
    <t>მიწოდების ხარჯები</t>
  </si>
  <si>
    <t>Selling expenses</t>
  </si>
  <si>
    <t>რეკლამის ხარჯები</t>
  </si>
  <si>
    <t>Advertisement and sales promotion expense</t>
  </si>
  <si>
    <t>შრომის ანაზღ.და საკომისიო გასამრჯელო</t>
  </si>
  <si>
    <t>Salaries,wages and commissions expenses</t>
  </si>
  <si>
    <t>შრომის ანაზღაურებაზე დანარიცხები</t>
  </si>
  <si>
    <t>Sales salary taxes and benefits expenses</t>
  </si>
  <si>
    <t>ტრანსპორტირებისა და შენახვის ხარჯები</t>
  </si>
  <si>
    <t>Transportation and storage expenses</t>
  </si>
  <si>
    <t>მიწოდების სხვა ხარჯები</t>
  </si>
  <si>
    <t>Other selling expenses - taxable</t>
  </si>
  <si>
    <t>საერთო და ადმინისტრაციული ხარჯები</t>
  </si>
  <si>
    <t>General and administrative expenses</t>
  </si>
  <si>
    <t>შრომის ანაზღაურება</t>
  </si>
  <si>
    <t>Salary and wages expense</t>
  </si>
  <si>
    <t>დამოუკიდებელი ანგარიში</t>
  </si>
  <si>
    <t>Independent account</t>
  </si>
  <si>
    <t>სოციალური დანარიცხები</t>
  </si>
  <si>
    <t>Social insurance - expense</t>
  </si>
  <si>
    <t>საიჯარო ქირა</t>
  </si>
  <si>
    <t>Operating lease</t>
  </si>
  <si>
    <t>საოფისე ინვენტარი</t>
  </si>
  <si>
    <t>Office supplies</t>
  </si>
  <si>
    <t>კომუნიკაციის ხარჯები</t>
  </si>
  <si>
    <t>Communications - expense</t>
  </si>
  <si>
    <t>დაზღვევა</t>
  </si>
  <si>
    <t>Insurance</t>
  </si>
  <si>
    <t>რემონტი</t>
  </si>
  <si>
    <t>Repairs</t>
  </si>
  <si>
    <t>კომპიუტერის ხარჯები</t>
  </si>
  <si>
    <t>საკონსულტაციო ხარჯები</t>
  </si>
  <si>
    <t>Consulting fees</t>
  </si>
  <si>
    <t>Depreciation and amortization</t>
  </si>
  <si>
    <t>საეჭვო მოთხოვნ. დაკავშირებული ხარჯები</t>
  </si>
  <si>
    <t>Bad debt expense</t>
  </si>
  <si>
    <t>ფასდათმობასთან დაკავშირებული ხარჯები</t>
  </si>
  <si>
    <t>სხვა საგადასახადო ხარჯი</t>
  </si>
  <si>
    <t>Other tax expenses</t>
  </si>
  <si>
    <t>სხვა საერთო ხარჯი</t>
  </si>
  <si>
    <t>Other general expenses</t>
  </si>
  <si>
    <t>რეკლამის ხარჯი</t>
  </si>
  <si>
    <t>ბანკის მომსახურეობის ხარჯი</t>
  </si>
  <si>
    <t>მივლინების ხარჯი</t>
  </si>
  <si>
    <t>არასაოპერაციო ხარჯები და შემოსავლები</t>
  </si>
  <si>
    <t>NON-OPERATING INCOME AND EXPENSE</t>
  </si>
  <si>
    <t>არასაოპერაციო შემოსავლები</t>
  </si>
  <si>
    <t>Non-operation income</t>
  </si>
  <si>
    <t>საპროცენტო შემოსავალი</t>
  </si>
  <si>
    <t>Interest income</t>
  </si>
  <si>
    <t>დივიდენდები</t>
  </si>
  <si>
    <t>Income from dividends</t>
  </si>
  <si>
    <t>არასაოპერაციო მოგება</t>
  </si>
  <si>
    <t>Gain from non operating activities</t>
  </si>
  <si>
    <t>მოგება სავალუტო კურსთაშორისი სხვაობიდან</t>
  </si>
  <si>
    <t>Gain from changes in exchange rates</t>
  </si>
  <si>
    <t>მოგება არამატერიალური აქტივების აფასებიდან</t>
  </si>
  <si>
    <t>სხვა არასაოპერაციო შემოსავალი</t>
  </si>
  <si>
    <t>Other non-operating income</t>
  </si>
  <si>
    <t>შემოსავალი იჯარიდან</t>
  </si>
  <si>
    <t>არასაოპერაციო ხარჯები</t>
  </si>
  <si>
    <t xml:space="preserve">Non-Operating Expenses/Losses </t>
  </si>
  <si>
    <t>საპროცენტო ხარჯი</t>
  </si>
  <si>
    <t>Interest expense</t>
  </si>
  <si>
    <t>არასაოპერაციო ზარალი</t>
  </si>
  <si>
    <t>Non-operating loss</t>
  </si>
  <si>
    <t>გადახდილი ჯარიმა</t>
  </si>
  <si>
    <t>ზარალი სავალუტო კურსთაშორისი სხვაობიდან</t>
  </si>
  <si>
    <t>Losses from changes in exchange rates</t>
  </si>
  <si>
    <t xml:space="preserve">ზარალი ფინანსური იჯარიდან </t>
  </si>
  <si>
    <t xml:space="preserve">ზარალი არამატერიალური აქტივების ჩამოფასებიდან </t>
  </si>
  <si>
    <t>სხვა არასაოპერაციო ხარჯები</t>
  </si>
  <si>
    <t>Other non operating Losses</t>
  </si>
  <si>
    <t>განსაკუთრებული და სხვა შემოსავლები და ხარჯები</t>
  </si>
  <si>
    <t>EXTRAORDINARY GAINS (LOSSES)</t>
  </si>
  <si>
    <t>განსაკუთრებული შემოსავლები და ხარჯები</t>
  </si>
  <si>
    <t>Extraordinary gains or losses</t>
  </si>
  <si>
    <t>განსაკუთრებული შემოსავლები</t>
  </si>
  <si>
    <t>Extraordinary gains</t>
  </si>
  <si>
    <t>განსაკუთრებული ხარჯები</t>
  </si>
  <si>
    <t>Extraordinary losses</t>
  </si>
  <si>
    <t>სხვა ხარჯები</t>
  </si>
  <si>
    <t>Other expenses</t>
  </si>
  <si>
    <t>მოგების გადასახადი</t>
  </si>
  <si>
    <t>Profit tax</t>
  </si>
  <si>
    <t>გაცემული შესაწირი</t>
  </si>
  <si>
    <t>bal_acc</t>
  </si>
  <si>
    <t>act_pas</t>
  </si>
  <si>
    <t>descrip</t>
  </si>
  <si>
    <t>descrip_en</t>
  </si>
  <si>
    <t>level</t>
  </si>
  <si>
    <t>is_base</t>
  </si>
  <si>
    <t>Short accets from financial rent</t>
  </si>
  <si>
    <t>Computers expenses</t>
  </si>
  <si>
    <t>მოგება/ ზარალი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</si>
</sst>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Sylfaen"/>
      <family val="2"/>
      <charset val="1"/>
      <scheme val="minor"/>
    </font>
    <font>
      <b/>
      <sz val="11"/>
      <color theme="1"/>
      <name val="Sylfaen"/>
      <family val="2"/>
      <charset val="1"/>
      <scheme val="minor"/>
    </font>
    <font>
      <i/>
      <sz val="11"/>
      <color theme="1"/>
      <name val="Sylfaen"/>
      <family val="2"/>
      <charset val="1"/>
      <scheme val="minor"/>
    </font>
    <font>
      <b/>
      <i/>
      <sz val="11"/>
      <color theme="1"/>
      <name val="Sylfaen"/>
      <family val="2"/>
      <charset val="1"/>
      <scheme val="minor"/>
    </font>
    <font>
      <u/>
      <sz val="11"/>
      <color theme="10"/>
      <name val="Sylfaen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a.wikipedia.org/wiki/%E1%83%9B%E1%83%9D%E1%83%97%E1%83%AE%E1%83%9D%E1%83%95%E1%83%9C%E1%83%94%E1%83%91%E1%83%98_(%E1%83%93%E1%83%94%E1%83%91%E1%83%98%E1%83%A2%E1%83%9D%E1%83%A0%E1%83%A3%E1%83%9A%E1%83%98_%E1%83%93%E1%83%90%E1%83%95%E1%83%90%E1%83%9A%E1%83%98%E1%83%90%E1%83%9C%E1%83%94%E1%83%91%E1%83%90)" TargetMode="External"/><Relationship Id="rId13" Type="http://schemas.openxmlformats.org/officeDocument/2006/relationships/hyperlink" Target="https://ka.wikipedia.org/wiki/%E1%83%97%E1%83%90%E1%83%9B%E1%83%90%E1%83%A1%E1%83%A3%E1%83%A5%E1%83%98" TargetMode="External"/><Relationship Id="rId3" Type="http://schemas.openxmlformats.org/officeDocument/2006/relationships/hyperlink" Target="https://ka.wikipedia.org/wiki/%E1%83%97%E1%83%90%E1%83%9B%E1%83%90%E1%83%A1%E1%83%A3%E1%83%A5%E1%83%98" TargetMode="External"/><Relationship Id="rId7" Type="http://schemas.openxmlformats.org/officeDocument/2006/relationships/hyperlink" Target="https://ka.wikipedia.org/wiki/%E1%83%AB%E1%83%98%E1%83%A0%E1%83%98%E1%83%97%E1%83%90%E1%83%93%E1%83%98_%E1%83%A1%E1%83%90%E1%83%A8%E1%83%A3%E1%83%90%E1%83%9A%E1%83%94%E1%83%91%E1%83%98%E1%83%A1_%E1%83%AA%E1%83%95%E1%83%94%E1%83%97%E1%83%90" TargetMode="External"/><Relationship Id="rId12" Type="http://schemas.openxmlformats.org/officeDocument/2006/relationships/hyperlink" Target="https://ka.wikipedia.org/wiki/%E1%83%95%E1%83%90%E1%83%9A%E1%83%93%E1%83%94%E1%83%91%E1%83%A3%E1%83%9A%E1%83%94%E1%83%91%E1%83%94%E1%83%91%E1%83%98_(%E1%83%99%E1%83%A0%E1%83%94%E1%83%93%E1%83%98%E1%83%A2%E1%83%9D%E1%83%A0%E1%83%A3%E1%83%9A%E1%83%98_%E1%83%93%E1%83%90%E1%83%95%E1%83%90%E1%83%9A%E1%83%98%E1%83%90%E1%83%9C%E1%83%94%E1%83%91%E1%83%90)" TargetMode="External"/><Relationship Id="rId2" Type="http://schemas.openxmlformats.org/officeDocument/2006/relationships/hyperlink" Target="https://ka.wikipedia.org/wiki/%E1%83%9B%E1%83%9D%E1%83%97%E1%83%AE%E1%83%9D%E1%83%95%E1%83%9C%E1%83%94%E1%83%91%E1%83%98_(%E1%83%93%E1%83%94%E1%83%91%E1%83%98%E1%83%A2%E1%83%9D%E1%83%A0%E1%83%A3%E1%83%9A%E1%83%98_%E1%83%93%E1%83%90%E1%83%95%E1%83%90%E1%83%9A%E1%83%98%E1%83%90%E1%83%9C%E1%83%94%E1%83%91%E1%83%90)" TargetMode="External"/><Relationship Id="rId16" Type="http://schemas.openxmlformats.org/officeDocument/2006/relationships/hyperlink" Target="https://ka.wikipedia.org/wiki/%E1%83%A1%E1%83%90%E1%83%A1%E1%83%90%E1%83%A5%E1%83%9D%E1%83%9C%E1%83%9A%E1%83%9D-%E1%83%9B%E1%83%90%E1%83%A2%E1%83%94%E1%83%A0%E1%83%98%E1%83%90%E1%83%9A%E1%83%A3%E1%83%A0%E1%83%98_%E1%83%A4%E1%83%90%E1%83%A1%E1%83%94%E1%83%A3%E1%83%9A%E1%83%9D%E1%83%91%E1%83%98%E1%83%A1_(%E1%83%9B%E1%83%90%E1%83%A0%E1%83%90%E1%83%92%E1%83%98%E1%83%A1)_%E1%83%90%E1%83%A6%E1%83%A0%E1%83%98%E1%83%AA%E1%83%AE%E1%83%95%E1%83%90" TargetMode="External"/><Relationship Id="rId1" Type="http://schemas.openxmlformats.org/officeDocument/2006/relationships/hyperlink" Target="https://ka.wikipedia.org/wiki/%E1%83%98%E1%83%9C%E1%83%95%E1%83%94%E1%83%A1%E1%83%A2%E1%83%98%E1%83%AA%E1%83%98%E1%83%90" TargetMode="External"/><Relationship Id="rId6" Type="http://schemas.openxmlformats.org/officeDocument/2006/relationships/hyperlink" Target="https://ka.wikipedia.org/wiki/%E1%83%AB%E1%83%98%E1%83%A0%E1%83%98%E1%83%97%E1%83%90%E1%83%93%E1%83%98_%E1%83%A1%E1%83%90%E1%83%A8%E1%83%A3%E1%83%90%E1%83%9A%E1%83%94%E1%83%91%E1%83%94%E1%83%91%E1%83%98" TargetMode="External"/><Relationship Id="rId11" Type="http://schemas.openxmlformats.org/officeDocument/2006/relationships/hyperlink" Target="https://ka.wikipedia.org/wiki/%E1%83%90%E1%83%A0%E1%83%90%E1%83%9B%E1%83%90%E1%83%A2%E1%83%94%E1%83%A0%E1%83%98%E1%83%90%E1%83%9A%E1%83%A3%E1%83%A0%E1%83%98_%E1%83%90%E1%83%A5%E1%83%A2%E1%83%98%E1%83%95%E1%83%94%E1%83%91%E1%83%98%E1%83%A1_%E1%83%90%E1%83%9B%E1%83%9D%E1%83%A0%E1%83%A2%E1%83%98%E1%83%96%E1%83%90%E1%83%AA%E1%83%98%E1%83%90" TargetMode="External"/><Relationship Id="rId5" Type="http://schemas.openxmlformats.org/officeDocument/2006/relationships/hyperlink" Target="https://ka.wikipedia.org/wiki/%E1%83%9B%E1%83%9D%E1%83%97%E1%83%AE%E1%83%9D%E1%83%95%E1%83%9C%E1%83%94%E1%83%91%E1%83%98_(%E1%83%93%E1%83%94%E1%83%91%E1%83%98%E1%83%A2%E1%83%9D%E1%83%A0%E1%83%A3%E1%83%9A%E1%83%98_%E1%83%93%E1%83%90%E1%83%95%E1%83%90%E1%83%9A%E1%83%98%E1%83%90%E1%83%9C%E1%83%94%E1%83%91%E1%83%90)" TargetMode="External"/><Relationship Id="rId15" Type="http://schemas.openxmlformats.org/officeDocument/2006/relationships/hyperlink" Target="https://ka.wikipedia.org/wiki/%E1%83%A1%E1%83%90%E1%83%A1%E1%83%90%E1%83%A5%E1%83%9D%E1%83%9C%E1%83%9A%E1%83%9D-%E1%83%9B%E1%83%90%E1%83%A2%E1%83%94%E1%83%A0%E1%83%98%E1%83%90%E1%83%9A%E1%83%A3%E1%83%A0%E1%83%98_%E1%83%A4%E1%83%90%E1%83%A1%E1%83%94%E1%83%A3%E1%83%9A%E1%83%9D%E1%83%91%E1%83%98%E1%83%A1_(%E1%83%9B%E1%83%90%E1%83%A0%E1%83%90%E1%83%92%E1%83%98%E1%83%A1)_%E1%83%90%E1%83%A6%E1%83%A0%E1%83%98%E1%83%AA%E1%83%AE%E1%83%95%E1%83%90" TargetMode="External"/><Relationship Id="rId10" Type="http://schemas.openxmlformats.org/officeDocument/2006/relationships/hyperlink" Target="https://ka.wikipedia.org/wiki/%E1%83%90%E1%83%A0%E1%83%90%E1%83%9B%E1%83%90%E1%83%A2%E1%83%94%E1%83%A0%E1%83%98%E1%83%90%E1%83%9A%E1%83%A3%E1%83%A0%E1%83%98_%E1%83%90%E1%83%A5%E1%83%A2%E1%83%98%E1%83%95%E1%83%94%E1%83%91%E1%83%98" TargetMode="External"/><Relationship Id="rId4" Type="http://schemas.openxmlformats.org/officeDocument/2006/relationships/hyperlink" Target="https://ka.wikipedia.org/wiki/%E1%83%9B%E1%83%9D%E1%83%97%E1%83%AE%E1%83%9D%E1%83%95%E1%83%9C%E1%83%94%E1%83%91%E1%83%98_(%E1%83%93%E1%83%94%E1%83%91%E1%83%98%E1%83%A2%E1%83%9D%E1%83%A0%E1%83%A3%E1%83%9A%E1%83%98_%E1%83%93%E1%83%90%E1%83%95%E1%83%90%E1%83%9A%E1%83%98%E1%83%90%E1%83%9C%E1%83%94%E1%83%91%E1%83%90)" TargetMode="External"/><Relationship Id="rId9" Type="http://schemas.openxmlformats.org/officeDocument/2006/relationships/hyperlink" Target="https://ka.wikipedia.org/wiki/%E1%83%98%E1%83%9C%E1%83%95%E1%83%94%E1%83%A1%E1%83%A2%E1%83%98%E1%83%AA%E1%83%98%E1%83%90" TargetMode="External"/><Relationship Id="rId14" Type="http://schemas.openxmlformats.org/officeDocument/2006/relationships/hyperlink" Target="https://ka.wikipedia.org/wiki/%E1%83%A1%E1%83%90%E1%83%A1%E1%83%90%E1%83%A5%E1%83%9D%E1%83%9C%E1%83%9A%E1%83%9D-%E1%83%9B%E1%83%90%E1%83%A2%E1%83%94%E1%83%A0%E1%83%98%E1%83%90%E1%83%9A%E1%83%A3%E1%83%A0%E1%83%98_%E1%83%A4%E1%83%90%E1%83%A1%E1%83%94%E1%83%A3%E1%83%9A%E1%83%9D%E1%83%91%E1%83%98%E1%83%A1_(%E1%83%9B%E1%83%90%E1%83%A0%E1%83%90%E1%83%92%E1%83%98%E1%83%A1)_%E1%83%90%E1%83%A6%E1%83%A0%E1%83%98%E1%83%AA%E1%83%AE%E1%83%95%E1%83%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9"/>
  <sheetViews>
    <sheetView tabSelected="1" workbookViewId="0">
      <selection activeCell="H9" sqref="H9"/>
    </sheetView>
  </sheetViews>
  <sheetFormatPr defaultRowHeight="15" customHeight="1" x14ac:dyDescent="0.25"/>
  <cols>
    <col min="1" max="5" width="2" customWidth="1"/>
    <col min="6" max="6" width="2.125" customWidth="1"/>
    <col min="7" max="7" width="6.75" bestFit="1" customWidth="1"/>
    <col min="8" max="8" width="85" bestFit="1" customWidth="1"/>
    <col min="9" max="9" width="44.75" bestFit="1" customWidth="1"/>
    <col min="10" max="10" width="6.875" bestFit="1" customWidth="1"/>
    <col min="11" max="11" width="4.375" bestFit="1" customWidth="1"/>
    <col min="12" max="12" width="8.125" bestFit="1" customWidth="1"/>
    <col min="13" max="13" width="44.375" customWidth="1"/>
  </cols>
  <sheetData>
    <row r="1" spans="1:13" ht="15" customHeight="1" x14ac:dyDescent="0.25">
      <c r="G1" t="s">
        <v>471</v>
      </c>
      <c r="H1" t="s">
        <v>473</v>
      </c>
      <c r="I1" t="s">
        <v>474</v>
      </c>
      <c r="J1" t="s">
        <v>472</v>
      </c>
      <c r="K1" t="s">
        <v>475</v>
      </c>
      <c r="L1" t="s">
        <v>476</v>
      </c>
    </row>
    <row r="2" spans="1:13" ht="15" customHeight="1" x14ac:dyDescent="0.25">
      <c r="A2" s="2">
        <v>1000</v>
      </c>
      <c r="B2" s="2" t="s">
        <v>0</v>
      </c>
      <c r="C2" s="2" t="s">
        <v>1</v>
      </c>
      <c r="D2" s="2" t="s">
        <v>2</v>
      </c>
      <c r="E2" s="1"/>
      <c r="G2">
        <f>A2</f>
        <v>1000</v>
      </c>
      <c r="H2" t="str">
        <f>C2</f>
        <v>მიმდინარე აქტივები</v>
      </c>
      <c r="I2" t="str">
        <f>D2</f>
        <v>CURRENT ASSETS</v>
      </c>
      <c r="J2">
        <f>IF(B2 = "აქტ.", 1,IF(B2 = "პას.", 2, IF(B2 = "ა/პ.", 3, 0)))</f>
        <v>1</v>
      </c>
      <c r="K2">
        <f>IF(ROUND(G2/1000,0)*1000=G2, 2,IF(ROUND(G2/100,0)*100=G2, 1,0))</f>
        <v>2</v>
      </c>
      <c r="L2" t="b">
        <f>IF(E2 = "ძირ.", TRUE,FALSE)</f>
        <v>0</v>
      </c>
      <c r="M2" t="str">
        <f>CONCATENATE("(null, ",G2,", '",H2,"', '",I2,"', ",J2,", ",K2,", ",L2,"),",)</f>
        <v>(null, 1000, 'მიმდინარე აქტივები', 'CURRENT ASSETS', 1, 2, FALSE),</v>
      </c>
    </row>
    <row r="3" spans="1:13" ht="15" customHeight="1" x14ac:dyDescent="0.25">
      <c r="A3" s="3">
        <v>1100</v>
      </c>
      <c r="B3" s="3" t="s">
        <v>0</v>
      </c>
      <c r="C3" s="3" t="s">
        <v>3</v>
      </c>
      <c r="D3" s="3" t="s">
        <v>4</v>
      </c>
      <c r="E3" s="1"/>
      <c r="G3">
        <f t="shared" ref="G3:G66" si="0">A3</f>
        <v>1100</v>
      </c>
      <c r="H3" t="str">
        <f t="shared" ref="H3:H66" si="1">C3</f>
        <v>ნაღდი ფული სალაროში</v>
      </c>
      <c r="I3" t="str">
        <f>D3</f>
        <v>Cash on hand</v>
      </c>
      <c r="J3">
        <f>IF(B3 = "აქტ.", 1,IF(B3 = "პას.", 2, IF(B3 = "ა/პ.", 3, 0)))</f>
        <v>1</v>
      </c>
      <c r="K3">
        <f t="shared" ref="K3:K66" si="2">IF(ROUND(G3/1000,0)*1000=G3, 2,IF(ROUND(G3/100,0)*100=G3, 1,0))</f>
        <v>1</v>
      </c>
      <c r="L3" t="b">
        <f t="shared" ref="L3:L66" si="3">IF(E3 = "ძირ.", TRUE,FALSE)</f>
        <v>0</v>
      </c>
      <c r="M3" t="str">
        <f t="shared" ref="M3:M66" si="4">CONCATENATE("(null, ",G3,", '",H3,"', '",I3,"', ",J3,", ",K3,", ",L3,"),",)</f>
        <v>(null, 1100, 'ნაღდი ფული სალაროში', 'Cash on hand', 1, 1, FALSE),</v>
      </c>
    </row>
    <row r="4" spans="1:13" ht="15" customHeight="1" x14ac:dyDescent="0.25">
      <c r="A4" s="1">
        <v>1110</v>
      </c>
      <c r="B4" s="1" t="s">
        <v>0</v>
      </c>
      <c r="C4" s="1" t="s">
        <v>5</v>
      </c>
      <c r="D4" s="1" t="s">
        <v>6</v>
      </c>
      <c r="E4" s="1" t="s">
        <v>7</v>
      </c>
      <c r="G4">
        <f t="shared" si="0"/>
        <v>1110</v>
      </c>
      <c r="H4" t="str">
        <f t="shared" si="1"/>
        <v>ნაღდი ფული ეროვნულ ვალუტაში</v>
      </c>
      <c r="I4" t="str">
        <f>D4</f>
        <v>Cash on hand national currency</v>
      </c>
      <c r="J4">
        <f>IF(B4 = "აქტ.", 1,IF(B4 = "პას.", 2, IF(B4 = "ა/პ.", 3, 0)))</f>
        <v>1</v>
      </c>
      <c r="K4">
        <f t="shared" si="2"/>
        <v>0</v>
      </c>
      <c r="L4" t="b">
        <f t="shared" si="3"/>
        <v>1</v>
      </c>
      <c r="M4" t="str">
        <f t="shared" si="4"/>
        <v>(null, 1110, 'ნაღდი ფული ეროვნულ ვალუტაში', 'Cash on hand national currency', 1, 0, TRUE),</v>
      </c>
    </row>
    <row r="5" spans="1:13" ht="15" customHeight="1" x14ac:dyDescent="0.25">
      <c r="A5" s="1">
        <v>1120</v>
      </c>
      <c r="B5" s="1" t="s">
        <v>0</v>
      </c>
      <c r="C5" s="1" t="s">
        <v>8</v>
      </c>
      <c r="D5" s="1" t="s">
        <v>9</v>
      </c>
      <c r="E5" s="1" t="s">
        <v>7</v>
      </c>
      <c r="G5">
        <f t="shared" si="0"/>
        <v>1120</v>
      </c>
      <c r="H5" t="str">
        <f t="shared" si="1"/>
        <v>ნაღდი ფული უცხოურ ვალუტაში</v>
      </c>
      <c r="I5" t="str">
        <f>D5</f>
        <v>Cash on hand foreign currency</v>
      </c>
      <c r="J5">
        <f>IF(B5 = "აქტ.", 1,IF(B5 = "პას.", 2, IF(B5 = "ა/პ.", 3, 0)))</f>
        <v>1</v>
      </c>
      <c r="K5">
        <f t="shared" si="2"/>
        <v>0</v>
      </c>
      <c r="L5" t="b">
        <f t="shared" si="3"/>
        <v>1</v>
      </c>
      <c r="M5" t="str">
        <f t="shared" si="4"/>
        <v>(null, 1120, 'ნაღდი ფული უცხოურ ვალუტაში', 'Cash on hand foreign currency', 1, 0, TRUE),</v>
      </c>
    </row>
    <row r="6" spans="1:13" ht="15" customHeight="1" x14ac:dyDescent="0.25">
      <c r="A6" s="3">
        <v>1200</v>
      </c>
      <c r="B6" s="3" t="s">
        <v>0</v>
      </c>
      <c r="C6" s="3" t="s">
        <v>10</v>
      </c>
      <c r="D6" s="3" t="s">
        <v>11</v>
      </c>
      <c r="E6" s="1"/>
      <c r="G6">
        <f t="shared" si="0"/>
        <v>1200</v>
      </c>
      <c r="H6" t="str">
        <f t="shared" si="1"/>
        <v>ფული საბანკო ანგარიშებზე</v>
      </c>
      <c r="I6" t="str">
        <f>D6</f>
        <v>Cash in bank</v>
      </c>
      <c r="J6">
        <f>IF(B6 = "აქტ.", 1,IF(B6 = "პას.", 2, IF(B6 = "ა/პ.", 3, 0)))</f>
        <v>1</v>
      </c>
      <c r="K6">
        <f t="shared" si="2"/>
        <v>1</v>
      </c>
      <c r="L6" t="b">
        <f t="shared" si="3"/>
        <v>0</v>
      </c>
      <c r="M6" t="str">
        <f t="shared" si="4"/>
        <v>(null, 1200, 'ფული საბანკო ანგარიშებზე', 'Cash in bank', 1, 1, FALSE),</v>
      </c>
    </row>
    <row r="7" spans="1:13" ht="15" customHeight="1" x14ac:dyDescent="0.25">
      <c r="A7" s="1">
        <v>1210</v>
      </c>
      <c r="B7" s="1" t="s">
        <v>0</v>
      </c>
      <c r="C7" s="1" t="s">
        <v>12</v>
      </c>
      <c r="D7" s="1" t="s">
        <v>13</v>
      </c>
      <c r="E7" s="1" t="s">
        <v>7</v>
      </c>
      <c r="G7">
        <f t="shared" si="0"/>
        <v>1210</v>
      </c>
      <c r="H7" t="str">
        <f t="shared" si="1"/>
        <v>ეროვნული ვალუტა რეზიდენტ ბანკში</v>
      </c>
      <c r="I7" t="str">
        <f>D7</f>
        <v>Bank - national currency</v>
      </c>
      <c r="J7">
        <f>IF(B7 = "აქტ.", 1,IF(B7 = "პას.", 2, IF(B7 = "ა/პ.", 3, 0)))</f>
        <v>1</v>
      </c>
      <c r="K7">
        <f t="shared" si="2"/>
        <v>0</v>
      </c>
      <c r="L7" t="b">
        <f t="shared" si="3"/>
        <v>1</v>
      </c>
      <c r="M7" t="str">
        <f t="shared" si="4"/>
        <v>(null, 1210, 'ეროვნული ვალუტა რეზიდენტ ბანკში', 'Bank - national currency', 1, 0, TRUE),</v>
      </c>
    </row>
    <row r="8" spans="1:13" ht="15" customHeight="1" x14ac:dyDescent="0.25">
      <c r="A8" s="1">
        <v>1220</v>
      </c>
      <c r="B8" s="1" t="s">
        <v>0</v>
      </c>
      <c r="C8" s="1" t="s">
        <v>14</v>
      </c>
      <c r="D8" s="1" t="s">
        <v>15</v>
      </c>
      <c r="E8" s="1" t="s">
        <v>7</v>
      </c>
      <c r="G8">
        <f t="shared" si="0"/>
        <v>1220</v>
      </c>
      <c r="H8" t="str">
        <f t="shared" si="1"/>
        <v>უცხოური ვალუტა რეზიდენტ ბანკში</v>
      </c>
      <c r="I8" t="str">
        <f>D8</f>
        <v>Bank - foreign currency</v>
      </c>
      <c r="J8">
        <f>IF(B8 = "აქტ.", 1,IF(B8 = "პას.", 2, IF(B8 = "ა/პ.", 3, 0)))</f>
        <v>1</v>
      </c>
      <c r="K8">
        <f t="shared" si="2"/>
        <v>0</v>
      </c>
      <c r="L8" t="b">
        <f t="shared" si="3"/>
        <v>1</v>
      </c>
      <c r="M8" t="str">
        <f t="shared" si="4"/>
        <v>(null, 1220, 'უცხოური ვალუტა რეზიდენტ ბანკში', 'Bank - foreign currency', 1, 0, TRUE),</v>
      </c>
    </row>
    <row r="9" spans="1:13" ht="15" customHeight="1" x14ac:dyDescent="0.25">
      <c r="A9" s="1">
        <v>1230</v>
      </c>
      <c r="B9" s="1" t="s">
        <v>0</v>
      </c>
      <c r="C9" s="1" t="s">
        <v>16</v>
      </c>
      <c r="D9" s="1" t="s">
        <v>17</v>
      </c>
      <c r="E9" s="1" t="s">
        <v>7</v>
      </c>
      <c r="G9">
        <f t="shared" si="0"/>
        <v>1230</v>
      </c>
      <c r="H9" t="str">
        <f t="shared" si="1"/>
        <v>უცხოური ვალუტა არარეზიდენტ ბანკში</v>
      </c>
      <c r="I9" t="str">
        <f>D9</f>
        <v>International Bank - foreign currency</v>
      </c>
      <c r="J9">
        <f>IF(B9 = "აქტ.", 1,IF(B9 = "პას.", 2, IF(B9 = "ა/პ.", 3, 0)))</f>
        <v>1</v>
      </c>
      <c r="K9">
        <f t="shared" si="2"/>
        <v>0</v>
      </c>
      <c r="L9" t="b">
        <f t="shared" si="3"/>
        <v>1</v>
      </c>
      <c r="M9" t="str">
        <f t="shared" si="4"/>
        <v>(null, 1230, 'უცხოური ვალუტა არარეზიდენტ ბანკში', 'International Bank - foreign currency', 1, 0, TRUE),</v>
      </c>
    </row>
    <row r="10" spans="1:13" ht="15" customHeight="1" x14ac:dyDescent="0.25">
      <c r="A10" s="1">
        <v>1290</v>
      </c>
      <c r="B10" s="1" t="s">
        <v>0</v>
      </c>
      <c r="C10" s="1" t="s">
        <v>18</v>
      </c>
      <c r="D10" s="1" t="s">
        <v>19</v>
      </c>
      <c r="E10" s="1" t="s">
        <v>7</v>
      </c>
      <c r="G10">
        <f t="shared" si="0"/>
        <v>1290</v>
      </c>
      <c r="H10" t="str">
        <f t="shared" si="1"/>
        <v>ფული სხვა საბანკო ანგარიშზე</v>
      </c>
      <c r="I10" t="str">
        <f>D10</f>
        <v>Other bank accounts</v>
      </c>
      <c r="J10">
        <f>IF(B10 = "აქტ.", 1,IF(B10 = "პას.", 2, IF(B10 = "ა/პ.", 3, 0)))</f>
        <v>1</v>
      </c>
      <c r="K10">
        <f t="shared" si="2"/>
        <v>0</v>
      </c>
      <c r="L10" t="b">
        <f t="shared" si="3"/>
        <v>1</v>
      </c>
      <c r="M10" t="str">
        <f t="shared" si="4"/>
        <v>(null, 1290, 'ფული სხვა საბანკო ანგარიშზე', 'Other bank accounts', 1, 0, TRUE),</v>
      </c>
    </row>
    <row r="11" spans="1:13" ht="15" customHeight="1" x14ac:dyDescent="0.25">
      <c r="A11" s="4">
        <v>1291</v>
      </c>
      <c r="B11" s="4" t="s">
        <v>0</v>
      </c>
      <c r="C11" s="4" t="s">
        <v>20</v>
      </c>
      <c r="D11" s="4" t="s">
        <v>21</v>
      </c>
      <c r="E11" s="4" t="s">
        <v>22</v>
      </c>
      <c r="G11">
        <f t="shared" si="0"/>
        <v>1291</v>
      </c>
      <c r="H11" t="str">
        <f t="shared" si="1"/>
        <v>აკრედიტივი</v>
      </c>
      <c r="I11" t="str">
        <f>D11</f>
        <v>Letter of Credit</v>
      </c>
      <c r="J11">
        <f>IF(B11 = "აქტ.", 1,IF(B11 = "პას.", 2, IF(B11 = "ა/პ.", 3, 0)))</f>
        <v>1</v>
      </c>
      <c r="K11">
        <f t="shared" si="2"/>
        <v>0</v>
      </c>
      <c r="L11" t="b">
        <f t="shared" si="3"/>
        <v>0</v>
      </c>
      <c r="M11" t="str">
        <f t="shared" si="4"/>
        <v>(null, 1291, 'აკრედიტივი', 'Letter of Credit', 1, 0, FALSE),</v>
      </c>
    </row>
    <row r="12" spans="1:13" ht="15" customHeight="1" x14ac:dyDescent="0.25">
      <c r="A12" s="4">
        <v>1292</v>
      </c>
      <c r="B12" s="4" t="s">
        <v>0</v>
      </c>
      <c r="C12" s="4" t="s">
        <v>23</v>
      </c>
      <c r="D12" s="4" t="s">
        <v>24</v>
      </c>
      <c r="E12" s="4" t="s">
        <v>22</v>
      </c>
      <c r="G12">
        <f t="shared" si="0"/>
        <v>1292</v>
      </c>
      <c r="H12" t="str">
        <f t="shared" si="1"/>
        <v>ჩეკები დეპონირებული სახსრებით</v>
      </c>
      <c r="I12" t="str">
        <f>D12</f>
        <v>Checks deposited funds</v>
      </c>
      <c r="J12">
        <f>IF(B12 = "აქტ.", 1,IF(B12 = "პას.", 2, IF(B12 = "ა/პ.", 3, 0)))</f>
        <v>1</v>
      </c>
      <c r="K12">
        <f t="shared" si="2"/>
        <v>0</v>
      </c>
      <c r="L12" t="b">
        <f t="shared" si="3"/>
        <v>0</v>
      </c>
      <c r="M12" t="str">
        <f t="shared" si="4"/>
        <v>(null, 1292, 'ჩეკები დეპონირებული სახსრებით', 'Checks deposited funds', 1, 0, FALSE),</v>
      </c>
    </row>
    <row r="13" spans="1:13" ht="15" customHeight="1" x14ac:dyDescent="0.25">
      <c r="A13" s="4">
        <v>1293</v>
      </c>
      <c r="B13" s="4" t="s">
        <v>0</v>
      </c>
      <c r="C13" s="4" t="s">
        <v>25</v>
      </c>
      <c r="D13" s="4" t="s">
        <v>26</v>
      </c>
      <c r="E13" s="4" t="s">
        <v>22</v>
      </c>
      <c r="G13">
        <f t="shared" si="0"/>
        <v>1293</v>
      </c>
      <c r="H13" t="str">
        <f t="shared" si="1"/>
        <v>ჩეკები საბანკო გარანტიით</v>
      </c>
      <c r="I13" t="str">
        <f>D13</f>
        <v>Checks with a bank guarantee</v>
      </c>
      <c r="J13">
        <f>IF(B13 = "აქტ.", 1,IF(B13 = "პას.", 2, IF(B13 = "ა/პ.", 3, 0)))</f>
        <v>1</v>
      </c>
      <c r="K13">
        <f t="shared" si="2"/>
        <v>0</v>
      </c>
      <c r="L13" t="b">
        <f t="shared" si="3"/>
        <v>0</v>
      </c>
      <c r="M13" t="str">
        <f t="shared" si="4"/>
        <v>(null, 1293, 'ჩეკები საბანკო გარანტიით', 'Checks with a bank guarantee', 1, 0, FALSE),</v>
      </c>
    </row>
    <row r="14" spans="1:13" ht="15" customHeight="1" x14ac:dyDescent="0.25">
      <c r="A14" s="4">
        <v>1294</v>
      </c>
      <c r="B14" s="4" t="s">
        <v>0</v>
      </c>
      <c r="C14" s="4" t="s">
        <v>27</v>
      </c>
      <c r="D14" s="4" t="s">
        <v>28</v>
      </c>
      <c r="E14" s="4" t="s">
        <v>22</v>
      </c>
      <c r="G14">
        <f t="shared" si="0"/>
        <v>1294</v>
      </c>
      <c r="H14" t="str">
        <f t="shared" si="1"/>
        <v>ფული კაპიტალური დაბანდებისათვის</v>
      </c>
      <c r="I14" t="str">
        <f>D14</f>
        <v>Money for capital investments</v>
      </c>
      <c r="J14">
        <f>IF(B14 = "აქტ.", 1,IF(B14 = "პას.", 2, IF(B14 = "ა/პ.", 3, 0)))</f>
        <v>1</v>
      </c>
      <c r="K14">
        <f t="shared" si="2"/>
        <v>0</v>
      </c>
      <c r="L14" t="b">
        <f t="shared" si="3"/>
        <v>0</v>
      </c>
      <c r="M14" t="str">
        <f t="shared" si="4"/>
        <v>(null, 1294, 'ფული კაპიტალური დაბანდებისათვის', 'Money for capital investments', 1, 0, FALSE),</v>
      </c>
    </row>
    <row r="15" spans="1:13" ht="15" customHeight="1" x14ac:dyDescent="0.25">
      <c r="A15" s="3">
        <v>1300</v>
      </c>
      <c r="B15" s="3" t="s">
        <v>0</v>
      </c>
      <c r="C15" s="5" t="s">
        <v>29</v>
      </c>
      <c r="D15" s="3" t="s">
        <v>30</v>
      </c>
      <c r="E15" s="1"/>
      <c r="G15">
        <f t="shared" si="0"/>
        <v>1300</v>
      </c>
      <c r="H15" t="str">
        <f t="shared" si="1"/>
        <v>მოკლევადიანი ინვესტიციები</v>
      </c>
      <c r="I15" t="str">
        <f>D15</f>
        <v>Short-term investments</v>
      </c>
      <c r="J15">
        <f>IF(B15 = "აქტ.", 1,IF(B15 = "პას.", 2, IF(B15 = "ა/პ.", 3, 0)))</f>
        <v>1</v>
      </c>
      <c r="K15">
        <f t="shared" si="2"/>
        <v>1</v>
      </c>
      <c r="L15" t="b">
        <f t="shared" si="3"/>
        <v>0</v>
      </c>
      <c r="M15" t="str">
        <f t="shared" si="4"/>
        <v>(null, 1300, 'მოკლევადიანი ინვესტიციები', 'Short-term investments', 1, 1, FALSE),</v>
      </c>
    </row>
    <row r="16" spans="1:13" ht="15" customHeight="1" x14ac:dyDescent="0.25">
      <c r="A16" s="1">
        <v>1310</v>
      </c>
      <c r="B16" s="1" t="s">
        <v>0</v>
      </c>
      <c r="C16" s="1" t="s">
        <v>31</v>
      </c>
      <c r="D16" s="1" t="s">
        <v>32</v>
      </c>
      <c r="E16" s="1" t="s">
        <v>7</v>
      </c>
      <c r="G16">
        <f t="shared" si="0"/>
        <v>1310</v>
      </c>
      <c r="H16" t="str">
        <f t="shared" si="1"/>
        <v>მოკლევადიანი ინვესტიციები საწარმოთა ფასიან ქაღალდებში</v>
      </c>
      <c r="I16" t="str">
        <f>D16</f>
        <v>Marketable securities</v>
      </c>
      <c r="J16">
        <f>IF(B16 = "აქტ.", 1,IF(B16 = "პას.", 2, IF(B16 = "ა/პ.", 3, 0)))</f>
        <v>1</v>
      </c>
      <c r="K16">
        <f t="shared" si="2"/>
        <v>0</v>
      </c>
      <c r="L16" t="b">
        <f t="shared" si="3"/>
        <v>1</v>
      </c>
      <c r="M16" t="str">
        <f t="shared" si="4"/>
        <v>(null, 1310, 'მოკლევადიანი ინვესტიციები საწარმოთა ფასიან ქაღალდებში', 'Marketable securities', 1, 0, TRUE),</v>
      </c>
    </row>
    <row r="17" spans="1:13" ht="15" customHeight="1" x14ac:dyDescent="0.25">
      <c r="A17" s="4">
        <v>1311</v>
      </c>
      <c r="B17" s="4" t="s">
        <v>0</v>
      </c>
      <c r="C17" s="4" t="s">
        <v>33</v>
      </c>
      <c r="D17" s="4" t="s">
        <v>34</v>
      </c>
      <c r="E17" s="4" t="s">
        <v>22</v>
      </c>
      <c r="G17">
        <f t="shared" si="0"/>
        <v>1311</v>
      </c>
      <c r="H17" t="str">
        <f t="shared" si="1"/>
        <v>მოკლევადიანი ინვესტიციები აქციებში</v>
      </c>
      <c r="I17" t="str">
        <f>D17</f>
        <v>Short-term investments in shares</v>
      </c>
      <c r="J17">
        <f>IF(B17 = "აქტ.", 1,IF(B17 = "პას.", 2, IF(B17 = "ა/პ.", 3, 0)))</f>
        <v>1</v>
      </c>
      <c r="K17">
        <f t="shared" si="2"/>
        <v>0</v>
      </c>
      <c r="L17" t="b">
        <f t="shared" si="3"/>
        <v>0</v>
      </c>
      <c r="M17" t="str">
        <f t="shared" si="4"/>
        <v>(null, 1311, 'მოკლევადიანი ინვესტიციები აქციებში', 'Short-term investments in shares', 1, 0, FALSE),</v>
      </c>
    </row>
    <row r="18" spans="1:13" ht="15" customHeight="1" x14ac:dyDescent="0.25">
      <c r="A18" s="4">
        <v>1314</v>
      </c>
      <c r="B18" s="4" t="s">
        <v>0</v>
      </c>
      <c r="C18" s="4" t="s">
        <v>35</v>
      </c>
      <c r="D18" s="4" t="s">
        <v>36</v>
      </c>
      <c r="E18" s="4" t="s">
        <v>22</v>
      </c>
      <c r="G18">
        <f t="shared" si="0"/>
        <v>1314</v>
      </c>
      <c r="H18" t="str">
        <f t="shared" si="1"/>
        <v>მოკლევადიანი ინვესტიციები ობლიგაციებში</v>
      </c>
      <c r="I18" t="str">
        <f>D18</f>
        <v>Short-term investments in bonds</v>
      </c>
      <c r="J18">
        <f>IF(B18 = "აქტ.", 1,IF(B18 = "პას.", 2, IF(B18 = "ა/პ.", 3, 0)))</f>
        <v>1</v>
      </c>
      <c r="K18">
        <f t="shared" si="2"/>
        <v>0</v>
      </c>
      <c r="L18" t="b">
        <f t="shared" si="3"/>
        <v>0</v>
      </c>
      <c r="M18" t="str">
        <f t="shared" si="4"/>
        <v>(null, 1314, 'მოკლევადიანი ინვესტიციები ობლიგაციებში', 'Short-term investments in bonds', 1, 0, FALSE),</v>
      </c>
    </row>
    <row r="19" spans="1:13" ht="15" customHeight="1" x14ac:dyDescent="0.25">
      <c r="A19" s="1">
        <v>1320</v>
      </c>
      <c r="B19" s="1" t="s">
        <v>0</v>
      </c>
      <c r="C19" s="1" t="s">
        <v>37</v>
      </c>
      <c r="D19" s="1" t="s">
        <v>38</v>
      </c>
      <c r="E19" s="1" t="s">
        <v>7</v>
      </c>
      <c r="G19">
        <f t="shared" si="0"/>
        <v>1320</v>
      </c>
      <c r="H19" t="str">
        <f t="shared" si="1"/>
        <v>მოკლევადიანი ინვესტიციები სახელმწიფო ფასიან ქაღალდებში</v>
      </c>
      <c r="I19" t="str">
        <f>D19</f>
        <v>Governments securities</v>
      </c>
      <c r="J19">
        <f>IF(B19 = "აქტ.", 1,IF(B19 = "პას.", 2, IF(B19 = "ა/პ.", 3, 0)))</f>
        <v>1</v>
      </c>
      <c r="K19">
        <f t="shared" si="2"/>
        <v>0</v>
      </c>
      <c r="L19" t="b">
        <f t="shared" si="3"/>
        <v>1</v>
      </c>
      <c r="M19" t="str">
        <f t="shared" si="4"/>
        <v>(null, 1320, 'მოკლევადიანი ინვესტიციები სახელმწიფო ფასიან ქაღალდებში', 'Governments securities', 1, 0, TRUE),</v>
      </c>
    </row>
    <row r="20" spans="1:13" ht="15" customHeight="1" x14ac:dyDescent="0.25">
      <c r="A20" s="1">
        <v>1330</v>
      </c>
      <c r="B20" s="1" t="s">
        <v>0</v>
      </c>
      <c r="C20" s="1" t="s">
        <v>39</v>
      </c>
      <c r="D20" s="1" t="s">
        <v>40</v>
      </c>
      <c r="E20" s="1" t="s">
        <v>7</v>
      </c>
      <c r="G20">
        <f t="shared" si="0"/>
        <v>1330</v>
      </c>
      <c r="H20" t="str">
        <f t="shared" si="1"/>
        <v>გრძელვადიანი ინვესტიციების მიმდინარე ნაწილი</v>
      </c>
      <c r="I20" t="str">
        <f>D20</f>
        <v>Current portion of long-term investments</v>
      </c>
      <c r="J20">
        <f>IF(B20 = "აქტ.", 1,IF(B20 = "პას.", 2, IF(B20 = "ა/პ.", 3, 0)))</f>
        <v>1</v>
      </c>
      <c r="K20">
        <f t="shared" si="2"/>
        <v>0</v>
      </c>
      <c r="L20" t="b">
        <f t="shared" si="3"/>
        <v>1</v>
      </c>
      <c r="M20" t="str">
        <f t="shared" si="4"/>
        <v>(null, 1330, 'გრძელვადიანი ინვესტიციების მიმდინარე ნაწილი', 'Current portion of long-term investments', 1, 0, TRUE),</v>
      </c>
    </row>
    <row r="21" spans="1:13" ht="15" customHeight="1" x14ac:dyDescent="0.25">
      <c r="A21" s="1">
        <v>1390</v>
      </c>
      <c r="B21" s="1" t="s">
        <v>0</v>
      </c>
      <c r="C21" s="1" t="s">
        <v>41</v>
      </c>
      <c r="D21" s="1" t="s">
        <v>42</v>
      </c>
      <c r="E21" s="1" t="s">
        <v>7</v>
      </c>
      <c r="G21">
        <f t="shared" si="0"/>
        <v>1390</v>
      </c>
      <c r="H21" t="str">
        <f t="shared" si="1"/>
        <v>სხვა მოკლევადიანი ინვესტიციები</v>
      </c>
      <c r="I21" t="str">
        <f>D21</f>
        <v>Other short-term investments</v>
      </c>
      <c r="J21">
        <f>IF(B21 = "აქტ.", 1,IF(B21 = "პას.", 2, IF(B21 = "ა/პ.", 3, 0)))</f>
        <v>1</v>
      </c>
      <c r="K21">
        <f t="shared" si="2"/>
        <v>0</v>
      </c>
      <c r="L21" t="b">
        <f t="shared" si="3"/>
        <v>1</v>
      </c>
      <c r="M21" t="str">
        <f t="shared" si="4"/>
        <v>(null, 1390, 'სხვა მოკლევადიანი ინვესტიციები', 'Other short-term investments', 1, 0, TRUE),</v>
      </c>
    </row>
    <row r="22" spans="1:13" ht="15" customHeight="1" x14ac:dyDescent="0.25">
      <c r="A22" s="3">
        <v>1400</v>
      </c>
      <c r="B22" s="3" t="s">
        <v>0</v>
      </c>
      <c r="C22" s="5" t="s">
        <v>43</v>
      </c>
      <c r="D22" s="3" t="s">
        <v>44</v>
      </c>
      <c r="E22" s="1"/>
      <c r="G22">
        <f t="shared" si="0"/>
        <v>1400</v>
      </c>
      <c r="H22" t="str">
        <f t="shared" si="1"/>
        <v>მოკლევადიანი მოთხოვნები</v>
      </c>
      <c r="I22" t="str">
        <f>D22</f>
        <v>Receivables</v>
      </c>
      <c r="J22">
        <f>IF(B22 = "აქტ.", 1,IF(B22 = "პას.", 2, IF(B22 = "ა/პ.", 3, 0)))</f>
        <v>1</v>
      </c>
      <c r="K22">
        <f t="shared" si="2"/>
        <v>1</v>
      </c>
      <c r="L22" t="b">
        <f t="shared" si="3"/>
        <v>0</v>
      </c>
      <c r="M22" t="str">
        <f t="shared" si="4"/>
        <v>(null, 1400, 'მოკლევადიანი მოთხოვნები', 'Receivables', 1, 1, FALSE),</v>
      </c>
    </row>
    <row r="23" spans="1:13" ht="15" customHeight="1" x14ac:dyDescent="0.25">
      <c r="A23" s="1">
        <v>1410</v>
      </c>
      <c r="B23" s="1" t="s">
        <v>0</v>
      </c>
      <c r="C23" s="1" t="s">
        <v>45</v>
      </c>
      <c r="D23" s="1" t="s">
        <v>46</v>
      </c>
      <c r="E23" s="1" t="s">
        <v>7</v>
      </c>
      <c r="G23">
        <f t="shared" si="0"/>
        <v>1410</v>
      </c>
      <c r="H23" t="str">
        <f t="shared" si="1"/>
        <v>მოთხოვნები მიწოდებიდან და მომსახურებიდან</v>
      </c>
      <c r="I23" t="str">
        <f>D23</f>
        <v>Accounts receivable - trade</v>
      </c>
      <c r="J23">
        <f>IF(B23 = "აქტ.", 1,IF(B23 = "პას.", 2, IF(B23 = "ა/პ.", 3, 0)))</f>
        <v>1</v>
      </c>
      <c r="K23">
        <f t="shared" si="2"/>
        <v>0</v>
      </c>
      <c r="L23" t="b">
        <f t="shared" si="3"/>
        <v>1</v>
      </c>
      <c r="M23" t="str">
        <f t="shared" si="4"/>
        <v>(null, 1410, 'მოთხოვნები მიწოდებიდან და მომსახურებიდან', 'Accounts receivable - trade', 1, 0, TRUE),</v>
      </c>
    </row>
    <row r="24" spans="1:13" ht="15" customHeight="1" x14ac:dyDescent="0.25">
      <c r="A24" s="1">
        <v>1415</v>
      </c>
      <c r="B24" s="1" t="s">
        <v>47</v>
      </c>
      <c r="C24" s="1" t="s">
        <v>48</v>
      </c>
      <c r="D24" s="1" t="s">
        <v>49</v>
      </c>
      <c r="E24" s="1" t="s">
        <v>7</v>
      </c>
      <c r="G24">
        <f t="shared" si="0"/>
        <v>1415</v>
      </c>
      <c r="H24" t="str">
        <f t="shared" si="1"/>
        <v>გამოქვითული საეჭვო მოთხოვნები</v>
      </c>
      <c r="I24" t="str">
        <f>D24</f>
        <v>Allowance for doubtful debts</v>
      </c>
      <c r="J24">
        <f>IF(B24 = "აქტ.", 1,IF(B24 = "პას.", 2, IF(B24 = "ა/პ.", 3, 0)))</f>
        <v>2</v>
      </c>
      <c r="K24">
        <f t="shared" si="2"/>
        <v>0</v>
      </c>
      <c r="L24" t="b">
        <f t="shared" si="3"/>
        <v>1</v>
      </c>
      <c r="M24" t="str">
        <f t="shared" si="4"/>
        <v>(null, 1415, 'გამოქვითული საეჭვო მოთხოვნები', 'Allowance for doubtful debts', 2, 0, TRUE),</v>
      </c>
    </row>
    <row r="25" spans="1:13" ht="15" customHeight="1" x14ac:dyDescent="0.25">
      <c r="A25" s="1">
        <v>1420</v>
      </c>
      <c r="B25" s="1" t="s">
        <v>0</v>
      </c>
      <c r="C25" s="1" t="s">
        <v>50</v>
      </c>
      <c r="D25" s="1" t="s">
        <v>51</v>
      </c>
      <c r="E25" s="1" t="s">
        <v>7</v>
      </c>
      <c r="G25">
        <f t="shared" si="0"/>
        <v>1420</v>
      </c>
      <c r="H25" t="str">
        <f t="shared" si="1"/>
        <v>მოთხოვნები მეკავშირე საწარმოს მიმართ</v>
      </c>
      <c r="I25" t="str">
        <f>D25</f>
        <v>Accounts receivable from subsidiaries</v>
      </c>
      <c r="J25">
        <f>IF(B25 = "აქტ.", 1,IF(B25 = "პას.", 2, IF(B25 = "ა/პ.", 3, 0)))</f>
        <v>1</v>
      </c>
      <c r="K25">
        <f t="shared" si="2"/>
        <v>0</v>
      </c>
      <c r="L25" t="b">
        <f t="shared" si="3"/>
        <v>1</v>
      </c>
      <c r="M25" t="str">
        <f t="shared" si="4"/>
        <v>(null, 1420, 'მოთხოვნები მეკავშირე საწარმოს მიმართ', 'Accounts receivable from subsidiaries', 1, 0, TRUE),</v>
      </c>
    </row>
    <row r="26" spans="1:13" ht="15" customHeight="1" x14ac:dyDescent="0.25">
      <c r="A26" s="1">
        <v>1430</v>
      </c>
      <c r="B26" s="1" t="s">
        <v>0</v>
      </c>
      <c r="C26" s="1" t="s">
        <v>52</v>
      </c>
      <c r="D26" s="1" t="s">
        <v>53</v>
      </c>
      <c r="E26" s="1" t="s">
        <v>7</v>
      </c>
      <c r="G26">
        <f t="shared" si="0"/>
        <v>1430</v>
      </c>
      <c r="H26" t="str">
        <f t="shared" si="1"/>
        <v>მოთხოვნები საწარმოს პერსონლის მიმართ</v>
      </c>
      <c r="I26" t="str">
        <f>D26</f>
        <v>Accounts receivable - employees</v>
      </c>
      <c r="J26">
        <f>IF(B26 = "აქტ.", 1,IF(B26 = "პას.", 2, IF(B26 = "ა/პ.", 3, 0)))</f>
        <v>1</v>
      </c>
      <c r="K26">
        <f t="shared" si="2"/>
        <v>0</v>
      </c>
      <c r="L26" t="b">
        <f t="shared" si="3"/>
        <v>1</v>
      </c>
      <c r="M26" t="str">
        <f t="shared" si="4"/>
        <v>(null, 1430, 'მოთხოვნები საწარმოს პერსონლის მიმართ', 'Accounts receivable - employees', 1, 0, TRUE),</v>
      </c>
    </row>
    <row r="27" spans="1:13" ht="15" customHeight="1" x14ac:dyDescent="0.25">
      <c r="A27" s="1">
        <v>1440</v>
      </c>
      <c r="B27" s="1" t="s">
        <v>0</v>
      </c>
      <c r="C27" s="1" t="s">
        <v>54</v>
      </c>
      <c r="D27" s="1" t="s">
        <v>55</v>
      </c>
      <c r="E27" s="1" t="s">
        <v>7</v>
      </c>
      <c r="G27">
        <f t="shared" si="0"/>
        <v>1440</v>
      </c>
      <c r="H27" t="str">
        <f t="shared" si="1"/>
        <v>მოთხოვნები ხელმძღვანელებისა და სამეთვალყურეო ორგანოების წევრების მიმართ</v>
      </c>
      <c r="I27" t="str">
        <f>D27</f>
        <v>Accounts receivable - officers and directors</v>
      </c>
      <c r="J27">
        <f>IF(B27 = "აქტ.", 1,IF(B27 = "პას.", 2, IF(B27 = "ა/პ.", 3, 0)))</f>
        <v>1</v>
      </c>
      <c r="K27">
        <f t="shared" si="2"/>
        <v>0</v>
      </c>
      <c r="L27" t="b">
        <f t="shared" si="3"/>
        <v>1</v>
      </c>
      <c r="M27" t="str">
        <f t="shared" si="4"/>
        <v>(null, 1440, 'მოთხოვნები ხელმძღვანელებისა და სამეთვალყურეო ორგანოების წევრების მიმართ', 'Accounts receivable - officers and directors', 1, 0, TRUE),</v>
      </c>
    </row>
    <row r="28" spans="1:13" ht="15" customHeight="1" x14ac:dyDescent="0.25">
      <c r="A28" s="1">
        <v>1450</v>
      </c>
      <c r="B28" s="1" t="s">
        <v>0</v>
      </c>
      <c r="C28" s="1" t="s">
        <v>56</v>
      </c>
      <c r="D28" s="1" t="s">
        <v>57</v>
      </c>
      <c r="E28" s="1" t="s">
        <v>7</v>
      </c>
      <c r="G28">
        <f t="shared" si="0"/>
        <v>1450</v>
      </c>
      <c r="H28" t="str">
        <f t="shared" si="1"/>
        <v>მოთხოვნები პარტნიორებზე გაცემული სესხიდან</v>
      </c>
      <c r="I28" t="str">
        <f>D28</f>
        <v>Accounts receivable - partners on the loans issued</v>
      </c>
      <c r="J28">
        <f>IF(B28 = "აქტ.", 1,IF(B28 = "პას.", 2, IF(B28 = "ა/პ.", 3, 0)))</f>
        <v>1</v>
      </c>
      <c r="K28">
        <f t="shared" si="2"/>
        <v>0</v>
      </c>
      <c r="L28" t="b">
        <f t="shared" si="3"/>
        <v>1</v>
      </c>
      <c r="M28" t="str">
        <f t="shared" si="4"/>
        <v>(null, 1450, 'მოთხოვნები პარტნიორებზე გაცემული სესხიდან', 'Accounts receivable - partners on the loans issued', 1, 0, TRUE),</v>
      </c>
    </row>
    <row r="29" spans="1:13" ht="15" customHeight="1" x14ac:dyDescent="0.25">
      <c r="A29" s="1">
        <v>1460</v>
      </c>
      <c r="B29" s="1" t="s">
        <v>0</v>
      </c>
      <c r="C29" s="1" t="s">
        <v>58</v>
      </c>
      <c r="D29" s="1" t="s">
        <v>59</v>
      </c>
      <c r="E29" s="1" t="s">
        <v>7</v>
      </c>
      <c r="G29">
        <f t="shared" si="0"/>
        <v>1460</v>
      </c>
      <c r="H29" t="str">
        <f t="shared" si="1"/>
        <v>კაპიტალის შევსებაზე პარტნიორების გრძელვადიანი დავალიანების მიმდინარე ნაწილი</v>
      </c>
      <c r="I29" t="str">
        <f>D29</f>
        <v>Payments receivable from founders for subscribed share</v>
      </c>
      <c r="J29">
        <f>IF(B29 = "აქტ.", 1,IF(B29 = "პას.", 2, IF(B29 = "ა/პ.", 3, 0)))</f>
        <v>1</v>
      </c>
      <c r="K29">
        <f t="shared" si="2"/>
        <v>0</v>
      </c>
      <c r="L29" t="b">
        <f t="shared" si="3"/>
        <v>1</v>
      </c>
      <c r="M29" t="str">
        <f t="shared" si="4"/>
        <v>(null, 1460, 'კაპიტალის შევსებაზე პარტნიორების გრძელვადიანი დავალიანების მიმდინარე ნაწილი', 'Payments receivable from founders for subscribed share', 1, 0, TRUE),</v>
      </c>
    </row>
    <row r="30" spans="1:13" ht="15" customHeight="1" x14ac:dyDescent="0.25">
      <c r="A30" s="1">
        <v>1470</v>
      </c>
      <c r="B30" s="1" t="s">
        <v>0</v>
      </c>
      <c r="C30" s="1" t="s">
        <v>60</v>
      </c>
      <c r="D30" s="1" t="s">
        <v>61</v>
      </c>
      <c r="E30" s="1" t="s">
        <v>7</v>
      </c>
      <c r="G30">
        <f t="shared" si="0"/>
        <v>1470</v>
      </c>
      <c r="H30" t="str">
        <f t="shared" si="1"/>
        <v>გრძელვადიანი მოთხოვნების მიმდინარე ნაწილი</v>
      </c>
      <c r="I30" t="str">
        <f>D30</f>
        <v>Current portion of long-term receivables</v>
      </c>
      <c r="J30">
        <f>IF(B30 = "აქტ.", 1,IF(B30 = "პას.", 2, IF(B30 = "ა/პ.", 3, 0)))</f>
        <v>1</v>
      </c>
      <c r="K30">
        <f t="shared" si="2"/>
        <v>0</v>
      </c>
      <c r="L30" t="b">
        <f t="shared" si="3"/>
        <v>1</v>
      </c>
      <c r="M30" t="str">
        <f t="shared" si="4"/>
        <v>(null, 1470, 'გრძელვადიანი მოთხოვნების მიმდინარე ნაწილი', 'Current portion of long-term receivables', 1, 0, TRUE),</v>
      </c>
    </row>
    <row r="31" spans="1:13" ht="15" customHeight="1" x14ac:dyDescent="0.25">
      <c r="A31" s="4">
        <v>1477</v>
      </c>
      <c r="B31" s="4" t="s">
        <v>0</v>
      </c>
      <c r="C31" s="4" t="s">
        <v>62</v>
      </c>
      <c r="D31" s="1"/>
      <c r="E31" s="4" t="s">
        <v>22</v>
      </c>
      <c r="G31">
        <f t="shared" si="0"/>
        <v>1477</v>
      </c>
      <c r="H31" t="str">
        <f t="shared" si="1"/>
        <v>მოკლევადიანი მოთხოვნები ფინანსური იჯარიდან</v>
      </c>
      <c r="I31" t="s">
        <v>477</v>
      </c>
      <c r="J31">
        <f>IF(B31 = "აქტ.", 1,IF(B31 = "პას.", 2, IF(B31 = "ა/პ.", 3, 0)))</f>
        <v>1</v>
      </c>
      <c r="K31">
        <f t="shared" si="2"/>
        <v>0</v>
      </c>
      <c r="L31" t="b">
        <f t="shared" si="3"/>
        <v>0</v>
      </c>
      <c r="M31" t="str">
        <f t="shared" si="4"/>
        <v>(null, 1477, 'მოკლევადიანი მოთხოვნები ფინანსური იჯარიდან', 'Short accets from financial rent', 1, 0, FALSE),</v>
      </c>
    </row>
    <row r="32" spans="1:13" ht="15" customHeight="1" x14ac:dyDescent="0.25">
      <c r="A32" s="1">
        <v>1480</v>
      </c>
      <c r="B32" s="1" t="s">
        <v>0</v>
      </c>
      <c r="C32" s="1" t="s">
        <v>63</v>
      </c>
      <c r="D32" s="1" t="s">
        <v>64</v>
      </c>
      <c r="E32" s="1" t="s">
        <v>7</v>
      </c>
      <c r="G32">
        <f t="shared" si="0"/>
        <v>1480</v>
      </c>
      <c r="H32" t="str">
        <f t="shared" si="1"/>
        <v>მომწოდებელზე გადახდილი ავანსები</v>
      </c>
      <c r="I32" t="str">
        <f>D32</f>
        <v>Prepayments to suppliers</v>
      </c>
      <c r="J32">
        <f>IF(B32 = "აქტ.", 1,IF(B32 = "პას.", 2, IF(B32 = "ა/პ.", 3, 0)))</f>
        <v>1</v>
      </c>
      <c r="K32">
        <f t="shared" si="2"/>
        <v>0</v>
      </c>
      <c r="L32" t="b">
        <f t="shared" si="3"/>
        <v>1</v>
      </c>
      <c r="M32" t="str">
        <f t="shared" si="4"/>
        <v>(null, 1480, 'მომწოდებელზე გადახდილი ავანსები', 'Prepayments to suppliers', 1, 0, TRUE),</v>
      </c>
    </row>
    <row r="33" spans="1:13" ht="15" customHeight="1" x14ac:dyDescent="0.25">
      <c r="A33" s="1">
        <v>1490</v>
      </c>
      <c r="B33" s="1" t="s">
        <v>0</v>
      </c>
      <c r="C33" s="1" t="s">
        <v>65</v>
      </c>
      <c r="D33" s="1" t="s">
        <v>66</v>
      </c>
      <c r="E33" s="1" t="s">
        <v>7</v>
      </c>
      <c r="G33">
        <f t="shared" si="0"/>
        <v>1490</v>
      </c>
      <c r="H33" t="str">
        <f t="shared" si="1"/>
        <v>სხვა მოთხოვნები</v>
      </c>
      <c r="I33" t="str">
        <f>D33</f>
        <v>Other receivables</v>
      </c>
      <c r="J33">
        <f>IF(B33 = "აქტ.", 1,IF(B33 = "პას.", 2, IF(B33 = "ა/პ.", 3, 0)))</f>
        <v>1</v>
      </c>
      <c r="K33">
        <f t="shared" si="2"/>
        <v>0</v>
      </c>
      <c r="L33" t="b">
        <f t="shared" si="3"/>
        <v>1</v>
      </c>
      <c r="M33" t="str">
        <f t="shared" si="4"/>
        <v>(null, 1490, 'სხვა მოთხოვნები', 'Other receivables', 1, 0, TRUE),</v>
      </c>
    </row>
    <row r="34" spans="1:13" ht="15" customHeight="1" x14ac:dyDescent="0.25">
      <c r="A34" s="3">
        <v>1500</v>
      </c>
      <c r="B34" s="3" t="s">
        <v>0</v>
      </c>
      <c r="C34" s="5" t="s">
        <v>67</v>
      </c>
      <c r="D34" s="3" t="s">
        <v>68</v>
      </c>
      <c r="E34" s="1"/>
      <c r="G34">
        <f t="shared" si="0"/>
        <v>1500</v>
      </c>
      <c r="H34" t="str">
        <f t="shared" si="1"/>
        <v>მოკლევადიანი სათამასუქო მოთხოვნები</v>
      </c>
      <c r="I34" t="str">
        <f>D34</f>
        <v>Notes Receivable</v>
      </c>
      <c r="J34">
        <f>IF(B34 = "აქტ.", 1,IF(B34 = "პას.", 2, IF(B34 = "ა/პ.", 3, 0)))</f>
        <v>1</v>
      </c>
      <c r="K34">
        <f t="shared" si="2"/>
        <v>1</v>
      </c>
      <c r="L34" t="b">
        <f t="shared" si="3"/>
        <v>0</v>
      </c>
      <c r="M34" t="str">
        <f t="shared" si="4"/>
        <v>(null, 1500, 'მოკლევადიანი სათამასუქო მოთხოვნები', 'Notes Receivable', 1, 1, FALSE),</v>
      </c>
    </row>
    <row r="35" spans="1:13" ht="15" customHeight="1" x14ac:dyDescent="0.25">
      <c r="A35" s="1">
        <v>1510</v>
      </c>
      <c r="B35" s="1" t="s">
        <v>0</v>
      </c>
      <c r="C35" s="1" t="s">
        <v>69</v>
      </c>
      <c r="D35" s="1" t="s">
        <v>70</v>
      </c>
      <c r="E35" s="1" t="s">
        <v>7</v>
      </c>
      <c r="G35">
        <f t="shared" si="0"/>
        <v>1510</v>
      </c>
      <c r="H35" t="str">
        <f t="shared" si="1"/>
        <v>მიღებული მოკლევადიანი თამასუქები</v>
      </c>
      <c r="I35" t="str">
        <f>D35</f>
        <v>Notes receivable due within one year</v>
      </c>
      <c r="J35">
        <f>IF(B35 = "აქტ.", 1,IF(B35 = "პას.", 2, IF(B35 = "ა/პ.", 3, 0)))</f>
        <v>1</v>
      </c>
      <c r="K35">
        <f t="shared" si="2"/>
        <v>0</v>
      </c>
      <c r="L35" t="b">
        <f t="shared" si="3"/>
        <v>1</v>
      </c>
      <c r="M35" t="str">
        <f t="shared" si="4"/>
        <v>(null, 1510, 'მიღებული მოკლევადიანი თამასუქები', 'Notes receivable due within one year', 1, 0, TRUE),</v>
      </c>
    </row>
    <row r="36" spans="1:13" ht="15" customHeight="1" x14ac:dyDescent="0.25">
      <c r="A36" s="1">
        <v>1520</v>
      </c>
      <c r="B36" s="1" t="s">
        <v>0</v>
      </c>
      <c r="C36" s="1" t="s">
        <v>71</v>
      </c>
      <c r="D36" s="1" t="s">
        <v>72</v>
      </c>
      <c r="E36" s="1" t="s">
        <v>7</v>
      </c>
      <c r="G36">
        <f t="shared" si="0"/>
        <v>1520</v>
      </c>
      <c r="H36" t="str">
        <f t="shared" si="1"/>
        <v>მიღებული გრძელვადიანი თამასუქების მიმდინარე ნაწილი</v>
      </c>
      <c r="I36" t="str">
        <f>D36</f>
        <v>Current portion of long-term notes receivable</v>
      </c>
      <c r="J36">
        <f>IF(B36 = "აქტ.", 1,IF(B36 = "პას.", 2, IF(B36 = "ა/პ.", 3, 0)))</f>
        <v>1</v>
      </c>
      <c r="K36">
        <f t="shared" si="2"/>
        <v>0</v>
      </c>
      <c r="L36" t="b">
        <f t="shared" si="3"/>
        <v>1</v>
      </c>
      <c r="M36" t="str">
        <f t="shared" si="4"/>
        <v>(null, 1520, 'მიღებული გრძელვადიანი თამასუქების მიმდინარე ნაწილი', 'Current portion of long-term notes receivable', 1, 0, TRUE),</v>
      </c>
    </row>
    <row r="37" spans="1:13" ht="15" customHeight="1" x14ac:dyDescent="0.25">
      <c r="A37" s="3">
        <v>1600</v>
      </c>
      <c r="B37" s="3" t="s">
        <v>0</v>
      </c>
      <c r="C37" s="3" t="s">
        <v>73</v>
      </c>
      <c r="D37" s="3" t="s">
        <v>74</v>
      </c>
      <c r="E37" s="1"/>
      <c r="G37">
        <f t="shared" si="0"/>
        <v>1600</v>
      </c>
      <c r="H37" t="str">
        <f t="shared" si="1"/>
        <v>სასაქონლო-მატერიალური მარაგი</v>
      </c>
      <c r="I37" t="str">
        <f>D37</f>
        <v>Inventory</v>
      </c>
      <c r="J37">
        <f>IF(B37 = "აქტ.", 1,IF(B37 = "პას.", 2, IF(B37 = "ა/პ.", 3, 0)))</f>
        <v>1</v>
      </c>
      <c r="K37">
        <f t="shared" si="2"/>
        <v>1</v>
      </c>
      <c r="L37" t="b">
        <f t="shared" si="3"/>
        <v>0</v>
      </c>
      <c r="M37" t="str">
        <f t="shared" si="4"/>
        <v>(null, 1600, 'სასაქონლო-მატერიალური მარაგი', 'Inventory', 1, 1, FALSE),</v>
      </c>
    </row>
    <row r="38" spans="1:13" ht="15" customHeight="1" x14ac:dyDescent="0.25">
      <c r="A38" s="1">
        <v>1610</v>
      </c>
      <c r="B38" s="1" t="s">
        <v>0</v>
      </c>
      <c r="C38" s="1" t="s">
        <v>75</v>
      </c>
      <c r="D38" s="1" t="s">
        <v>76</v>
      </c>
      <c r="E38" s="1" t="s">
        <v>7</v>
      </c>
      <c r="G38">
        <f t="shared" si="0"/>
        <v>1610</v>
      </c>
      <c r="H38" t="str">
        <f t="shared" si="1"/>
        <v>საქონელი</v>
      </c>
      <c r="I38" t="str">
        <f>D38</f>
        <v>Merchandise inventory</v>
      </c>
      <c r="J38">
        <f>IF(B38 = "აქტ.", 1,IF(B38 = "პას.", 2, IF(B38 = "ა/პ.", 3, 0)))</f>
        <v>1</v>
      </c>
      <c r="K38">
        <f t="shared" si="2"/>
        <v>0</v>
      </c>
      <c r="L38" t="b">
        <f t="shared" si="3"/>
        <v>1</v>
      </c>
      <c r="M38" t="str">
        <f t="shared" si="4"/>
        <v>(null, 1610, 'საქონელი', 'Merchandise inventory', 1, 0, TRUE),</v>
      </c>
    </row>
    <row r="39" spans="1:13" ht="15" customHeight="1" x14ac:dyDescent="0.25">
      <c r="A39" s="1">
        <v>1620</v>
      </c>
      <c r="B39" s="1" t="s">
        <v>0</v>
      </c>
      <c r="C39" s="1" t="s">
        <v>77</v>
      </c>
      <c r="D39" s="1" t="s">
        <v>78</v>
      </c>
      <c r="E39" s="1" t="s">
        <v>7</v>
      </c>
      <c r="G39">
        <f t="shared" si="0"/>
        <v>1620</v>
      </c>
      <c r="H39" t="str">
        <f t="shared" si="1"/>
        <v>ნედლეული და მასალები</v>
      </c>
      <c r="I39" t="str">
        <f>D39</f>
        <v>Raw materials inventory</v>
      </c>
      <c r="J39">
        <f>IF(B39 = "აქტ.", 1,IF(B39 = "პას.", 2, IF(B39 = "ა/პ.", 3, 0)))</f>
        <v>1</v>
      </c>
      <c r="K39">
        <f t="shared" si="2"/>
        <v>0</v>
      </c>
      <c r="L39" t="b">
        <f t="shared" si="3"/>
        <v>1</v>
      </c>
      <c r="M39" t="str">
        <f t="shared" si="4"/>
        <v>(null, 1620, 'ნედლეული და მასალები', 'Raw materials inventory', 1, 0, TRUE),</v>
      </c>
    </row>
    <row r="40" spans="1:13" ht="15" customHeight="1" x14ac:dyDescent="0.25">
      <c r="A40" s="1">
        <v>1629</v>
      </c>
      <c r="B40" s="1" t="s">
        <v>0</v>
      </c>
      <c r="C40" s="1" t="s">
        <v>79</v>
      </c>
      <c r="D40" s="1"/>
      <c r="E40" s="1" t="s">
        <v>22</v>
      </c>
      <c r="G40">
        <f t="shared" si="0"/>
        <v>1629</v>
      </c>
      <c r="H40" t="str">
        <f t="shared" si="1"/>
        <v>სათადარიგო ნაწილები</v>
      </c>
      <c r="J40">
        <f>IF(B40 = "აქტ.", 1,IF(B40 = "პას.", 2, IF(B40 = "ა/პ.", 3, 0)))</f>
        <v>1</v>
      </c>
      <c r="K40">
        <f t="shared" si="2"/>
        <v>0</v>
      </c>
      <c r="L40" t="b">
        <f t="shared" si="3"/>
        <v>0</v>
      </c>
      <c r="M40" t="str">
        <f t="shared" si="4"/>
        <v>(null, 1629, 'სათადარიგო ნაწილები', '', 1, 0, FALSE),</v>
      </c>
    </row>
    <row r="41" spans="1:13" ht="15" customHeight="1" x14ac:dyDescent="0.25">
      <c r="A41" s="1">
        <v>1630</v>
      </c>
      <c r="B41" s="1" t="s">
        <v>0</v>
      </c>
      <c r="C41" s="1" t="s">
        <v>80</v>
      </c>
      <c r="D41" s="1" t="s">
        <v>81</v>
      </c>
      <c r="E41" s="1" t="s">
        <v>7</v>
      </c>
      <c r="G41">
        <f t="shared" si="0"/>
        <v>1630</v>
      </c>
      <c r="H41" t="str">
        <f t="shared" si="1"/>
        <v>დაუმთავრებელი წარმოება</v>
      </c>
      <c r="I41" t="str">
        <f>D41</f>
        <v>Work-in process inventory</v>
      </c>
      <c r="J41">
        <f>IF(B41 = "აქტ.", 1,IF(B41 = "პას.", 2, IF(B41 = "ა/პ.", 3, 0)))</f>
        <v>1</v>
      </c>
      <c r="K41">
        <f t="shared" si="2"/>
        <v>0</v>
      </c>
      <c r="L41" t="b">
        <f t="shared" si="3"/>
        <v>1</v>
      </c>
      <c r="M41" t="str">
        <f t="shared" si="4"/>
        <v>(null, 1630, 'დაუმთავრებელი წარმოება', 'Work-in process inventory', 1, 0, TRUE),</v>
      </c>
    </row>
    <row r="42" spans="1:13" ht="15" customHeight="1" x14ac:dyDescent="0.25">
      <c r="A42" s="1">
        <v>1640</v>
      </c>
      <c r="B42" s="1" t="s">
        <v>0</v>
      </c>
      <c r="C42" s="1" t="s">
        <v>82</v>
      </c>
      <c r="D42" s="1" t="s">
        <v>83</v>
      </c>
      <c r="E42" s="1" t="s">
        <v>7</v>
      </c>
      <c r="G42">
        <f t="shared" si="0"/>
        <v>1640</v>
      </c>
      <c r="H42" t="str">
        <f t="shared" si="1"/>
        <v>მზა პროდუქცია</v>
      </c>
      <c r="I42" t="str">
        <f>D42</f>
        <v>Finished goods inventory</v>
      </c>
      <c r="J42">
        <f>IF(B42 = "აქტ.", 1,IF(B42 = "პას.", 2, IF(B42 = "ა/პ.", 3, 0)))</f>
        <v>1</v>
      </c>
      <c r="K42">
        <f t="shared" si="2"/>
        <v>0</v>
      </c>
      <c r="L42" t="b">
        <f t="shared" si="3"/>
        <v>1</v>
      </c>
      <c r="M42" t="str">
        <f t="shared" si="4"/>
        <v>(null, 1640, 'მზა პროდუქცია', 'Finished goods inventory', 1, 0, TRUE),</v>
      </c>
    </row>
    <row r="43" spans="1:13" ht="15" customHeight="1" x14ac:dyDescent="0.25">
      <c r="A43" s="1">
        <v>1642</v>
      </c>
      <c r="B43" s="1" t="s">
        <v>0</v>
      </c>
      <c r="C43" s="1" t="s">
        <v>84</v>
      </c>
      <c r="D43" s="1"/>
      <c r="E43" s="1" t="s">
        <v>22</v>
      </c>
      <c r="G43">
        <f t="shared" si="0"/>
        <v>1642</v>
      </c>
      <c r="H43" t="str">
        <f t="shared" si="1"/>
        <v>კონსიგნაციით გაგზავნილი საქონელი</v>
      </c>
      <c r="J43">
        <f>IF(B43 = "აქტ.", 1,IF(B43 = "პას.", 2, IF(B43 = "ა/პ.", 3, 0)))</f>
        <v>1</v>
      </c>
      <c r="K43">
        <f t="shared" si="2"/>
        <v>0</v>
      </c>
      <c r="L43" t="b">
        <f t="shared" si="3"/>
        <v>0</v>
      </c>
      <c r="M43" t="str">
        <f t="shared" si="4"/>
        <v>(null, 1642, 'კონსიგნაციით გაგზავნილი საქონელი', '', 1, 0, FALSE),</v>
      </c>
    </row>
    <row r="44" spans="1:13" ht="15" customHeight="1" x14ac:dyDescent="0.25">
      <c r="A44" s="1">
        <v>1690</v>
      </c>
      <c r="B44" s="1" t="s">
        <v>0</v>
      </c>
      <c r="C44" s="1" t="s">
        <v>85</v>
      </c>
      <c r="D44" s="1" t="s">
        <v>86</v>
      </c>
      <c r="E44" s="1" t="s">
        <v>7</v>
      </c>
      <c r="G44">
        <f t="shared" si="0"/>
        <v>1690</v>
      </c>
      <c r="H44" t="str">
        <f t="shared" si="1"/>
        <v>სხვა სასაქონლო-მატერიალური მარაგი</v>
      </c>
      <c r="I44" t="str">
        <f>D44</f>
        <v>Other inventory (fuel, tare)</v>
      </c>
      <c r="J44">
        <f>IF(B44 = "აქტ.", 1,IF(B44 = "პას.", 2, IF(B44 = "ა/პ.", 3, 0)))</f>
        <v>1</v>
      </c>
      <c r="K44">
        <f t="shared" si="2"/>
        <v>0</v>
      </c>
      <c r="L44" t="b">
        <f t="shared" si="3"/>
        <v>1</v>
      </c>
      <c r="M44" t="str">
        <f t="shared" si="4"/>
        <v>(null, 1690, 'სხვა სასაქონლო-მატერიალური მარაგი', 'Other inventory (fuel, tare)', 1, 0, TRUE),</v>
      </c>
    </row>
    <row r="45" spans="1:13" ht="15" customHeight="1" x14ac:dyDescent="0.25">
      <c r="A45" s="3">
        <v>1700</v>
      </c>
      <c r="B45" s="1" t="s">
        <v>0</v>
      </c>
      <c r="C45" s="5" t="s">
        <v>87</v>
      </c>
      <c r="D45" s="3" t="s">
        <v>88</v>
      </c>
      <c r="E45" s="1"/>
      <c r="G45">
        <f t="shared" si="0"/>
        <v>1700</v>
      </c>
      <c r="H45" t="str">
        <f t="shared" si="1"/>
        <v>წინასწარ გაწეული ხარჯები</v>
      </c>
      <c r="I45" t="str">
        <f>D45</f>
        <v>Prepaid expenses</v>
      </c>
      <c r="J45">
        <f>IF(B45 = "აქტ.", 1,IF(B45 = "პას.", 2, IF(B45 = "ა/პ.", 3, 0)))</f>
        <v>1</v>
      </c>
      <c r="K45">
        <f t="shared" si="2"/>
        <v>1</v>
      </c>
      <c r="L45" t="b">
        <f t="shared" si="3"/>
        <v>0</v>
      </c>
      <c r="M45" t="str">
        <f t="shared" si="4"/>
        <v>(null, 1700, 'წინასწარ გაწეული ხარჯები', 'Prepaid expenses', 1, 1, FALSE),</v>
      </c>
    </row>
    <row r="46" spans="1:13" ht="15" customHeight="1" x14ac:dyDescent="0.25">
      <c r="A46" s="1">
        <v>1710</v>
      </c>
      <c r="B46" s="1" t="s">
        <v>0</v>
      </c>
      <c r="C46" s="1" t="s">
        <v>89</v>
      </c>
      <c r="D46" s="1" t="s">
        <v>90</v>
      </c>
      <c r="E46" s="1" t="s">
        <v>7</v>
      </c>
      <c r="G46">
        <f t="shared" si="0"/>
        <v>1710</v>
      </c>
      <c r="H46" t="str">
        <f t="shared" si="1"/>
        <v>წინასწარ ანაზღაურებული მომსახურეობა</v>
      </c>
      <c r="I46" t="str">
        <f>D46</f>
        <v>Prepaid services</v>
      </c>
      <c r="J46">
        <f>IF(B46 = "აქტ.", 1,IF(B46 = "პას.", 2, IF(B46 = "ა/პ.", 3, 0)))</f>
        <v>1</v>
      </c>
      <c r="K46">
        <f t="shared" si="2"/>
        <v>0</v>
      </c>
      <c r="L46" t="b">
        <f t="shared" si="3"/>
        <v>1</v>
      </c>
      <c r="M46" t="str">
        <f t="shared" si="4"/>
        <v>(null, 1710, 'წინასწარ ანაზღაურებული მომსახურეობა', 'Prepaid services', 1, 0, TRUE),</v>
      </c>
    </row>
    <row r="47" spans="1:13" ht="15" customHeight="1" x14ac:dyDescent="0.25">
      <c r="A47" s="1">
        <v>1720</v>
      </c>
      <c r="B47" s="1" t="s">
        <v>0</v>
      </c>
      <c r="C47" s="1" t="s">
        <v>91</v>
      </c>
      <c r="D47" s="1" t="s">
        <v>92</v>
      </c>
      <c r="E47" s="1" t="s">
        <v>7</v>
      </c>
      <c r="G47">
        <f t="shared" si="0"/>
        <v>1720</v>
      </c>
      <c r="H47" t="str">
        <f t="shared" si="1"/>
        <v>წინასწარ გადახდილი საიჯარო ქირა</v>
      </c>
      <c r="I47" t="str">
        <f>D47</f>
        <v>Prepaid rent</v>
      </c>
      <c r="J47">
        <f>IF(B47 = "აქტ.", 1,IF(B47 = "პას.", 2, IF(B47 = "ა/პ.", 3, 0)))</f>
        <v>1</v>
      </c>
      <c r="K47">
        <f t="shared" si="2"/>
        <v>0</v>
      </c>
      <c r="L47" t="b">
        <f t="shared" si="3"/>
        <v>1</v>
      </c>
      <c r="M47" t="str">
        <f t="shared" si="4"/>
        <v>(null, 1720, 'წინასწარ გადახდილი საიჯარო ქირა', 'Prepaid rent', 1, 0, TRUE),</v>
      </c>
    </row>
    <row r="48" spans="1:13" ht="15" customHeight="1" x14ac:dyDescent="0.25">
      <c r="A48" s="1">
        <v>1790</v>
      </c>
      <c r="B48" s="1" t="s">
        <v>0</v>
      </c>
      <c r="C48" s="1" t="s">
        <v>93</v>
      </c>
      <c r="D48" s="1" t="s">
        <v>94</v>
      </c>
      <c r="E48" s="1" t="s">
        <v>7</v>
      </c>
      <c r="G48">
        <f t="shared" si="0"/>
        <v>1790</v>
      </c>
      <c r="H48" t="str">
        <f t="shared" si="1"/>
        <v>სხვა წინასწარ გაწეული ხარჯი</v>
      </c>
      <c r="I48" t="str">
        <f>D48</f>
        <v>Prepaid other</v>
      </c>
      <c r="J48">
        <f>IF(B48 = "აქტ.", 1,IF(B48 = "პას.", 2, IF(B48 = "ა/პ.", 3, 0)))</f>
        <v>1</v>
      </c>
      <c r="K48">
        <f t="shared" si="2"/>
        <v>0</v>
      </c>
      <c r="L48" t="b">
        <f t="shared" si="3"/>
        <v>1</v>
      </c>
      <c r="M48" t="str">
        <f t="shared" si="4"/>
        <v>(null, 1790, 'სხვა წინასწარ გაწეული ხარჯი', 'Prepaid other', 1, 0, TRUE),</v>
      </c>
    </row>
    <row r="49" spans="1:13" ht="15" customHeight="1" x14ac:dyDescent="0.25">
      <c r="A49" s="3">
        <v>1800</v>
      </c>
      <c r="B49" s="1" t="s">
        <v>0</v>
      </c>
      <c r="C49" s="5" t="s">
        <v>95</v>
      </c>
      <c r="D49" s="3" t="s">
        <v>96</v>
      </c>
      <c r="E49" s="1"/>
      <c r="G49">
        <f t="shared" si="0"/>
        <v>1800</v>
      </c>
      <c r="H49" t="str">
        <f t="shared" si="1"/>
        <v>დარიცხული მოთხოვნები</v>
      </c>
      <c r="I49" t="str">
        <f>D49</f>
        <v>Accrued receivables</v>
      </c>
      <c r="J49">
        <f>IF(B49 = "აქტ.", 1,IF(B49 = "პას.", 2, IF(B49 = "ა/პ.", 3, 0)))</f>
        <v>1</v>
      </c>
      <c r="K49">
        <f t="shared" si="2"/>
        <v>1</v>
      </c>
      <c r="L49" t="b">
        <f t="shared" si="3"/>
        <v>0</v>
      </c>
      <c r="M49" t="str">
        <f t="shared" si="4"/>
        <v>(null, 1800, 'დარიცხული მოთხოვნები', 'Accrued receivables', 1, 1, FALSE),</v>
      </c>
    </row>
    <row r="50" spans="1:13" ht="15" customHeight="1" x14ac:dyDescent="0.25">
      <c r="A50" s="1">
        <v>1810</v>
      </c>
      <c r="B50" s="1" t="s">
        <v>0</v>
      </c>
      <c r="C50" s="1" t="s">
        <v>97</v>
      </c>
      <c r="D50" s="1" t="s">
        <v>98</v>
      </c>
      <c r="E50" s="1" t="s">
        <v>7</v>
      </c>
      <c r="G50">
        <f t="shared" si="0"/>
        <v>1810</v>
      </c>
      <c r="H50" t="str">
        <f t="shared" si="1"/>
        <v>მისაღები დივედენდები (კორესპონდენცია 8120 ანგარიშთან)</v>
      </c>
      <c r="I50" t="str">
        <f>D50</f>
        <v>Accrued dividends receivable</v>
      </c>
      <c r="J50">
        <f>IF(B50 = "აქტ.", 1,IF(B50 = "პას.", 2, IF(B50 = "ა/პ.", 3, 0)))</f>
        <v>1</v>
      </c>
      <c r="K50">
        <f t="shared" si="2"/>
        <v>0</v>
      </c>
      <c r="L50" t="b">
        <f t="shared" si="3"/>
        <v>1</v>
      </c>
      <c r="M50" t="str">
        <f t="shared" si="4"/>
        <v>(null, 1810, 'მისაღები დივედენდები (კორესპონდენცია 8120 ანგარიშთან)', 'Accrued dividends receivable', 1, 0, TRUE),</v>
      </c>
    </row>
    <row r="51" spans="1:13" ht="15" customHeight="1" x14ac:dyDescent="0.25">
      <c r="A51" s="1">
        <v>1820</v>
      </c>
      <c r="B51" s="1" t="s">
        <v>0</v>
      </c>
      <c r="C51" s="1" t="s">
        <v>99</v>
      </c>
      <c r="D51" s="1" t="s">
        <v>100</v>
      </c>
      <c r="E51" s="1" t="s">
        <v>7</v>
      </c>
      <c r="G51">
        <f t="shared" si="0"/>
        <v>1820</v>
      </c>
      <c r="H51" t="str">
        <f t="shared" si="1"/>
        <v>მისაღები პროცენტები (კორესპონდენცია 8110 ანგარიშთან)</v>
      </c>
      <c r="I51" t="str">
        <f>D51</f>
        <v>Accrued interest receivable</v>
      </c>
      <c r="J51">
        <f>IF(B51 = "აქტ.", 1,IF(B51 = "პას.", 2, IF(B51 = "ა/პ.", 3, 0)))</f>
        <v>1</v>
      </c>
      <c r="K51">
        <f t="shared" si="2"/>
        <v>0</v>
      </c>
      <c r="L51" t="b">
        <f t="shared" si="3"/>
        <v>1</v>
      </c>
      <c r="M51" t="str">
        <f t="shared" si="4"/>
        <v>(null, 1820, 'მისაღები პროცენტები (კორესპონდენცია 8110 ანგარიშთან)', 'Accrued interest receivable', 1, 0, TRUE),</v>
      </c>
    </row>
    <row r="52" spans="1:13" ht="15" customHeight="1" x14ac:dyDescent="0.25">
      <c r="A52" s="1">
        <v>1890</v>
      </c>
      <c r="B52" s="1" t="s">
        <v>0</v>
      </c>
      <c r="C52" s="1" t="s">
        <v>101</v>
      </c>
      <c r="D52" s="1" t="s">
        <v>102</v>
      </c>
      <c r="E52" s="1" t="s">
        <v>7</v>
      </c>
      <c r="G52">
        <f t="shared" si="0"/>
        <v>1890</v>
      </c>
      <c r="H52" t="str">
        <f t="shared" si="1"/>
        <v>სხვა დარიცხული მოთხოვნები</v>
      </c>
      <c r="I52" t="str">
        <f>D52</f>
        <v>Other accrued receivables</v>
      </c>
      <c r="J52">
        <f>IF(B52 = "აქტ.", 1,IF(B52 = "პას.", 2, IF(B52 = "ა/პ.", 3, 0)))</f>
        <v>1</v>
      </c>
      <c r="K52">
        <f t="shared" si="2"/>
        <v>0</v>
      </c>
      <c r="L52" t="b">
        <f t="shared" si="3"/>
        <v>1</v>
      </c>
      <c r="M52" t="str">
        <f t="shared" si="4"/>
        <v>(null, 1890, 'სხვა დარიცხული მოთხოვნები', 'Other accrued receivables', 1, 0, TRUE),</v>
      </c>
    </row>
    <row r="53" spans="1:13" ht="15" customHeight="1" x14ac:dyDescent="0.25">
      <c r="A53" s="4">
        <v>1891</v>
      </c>
      <c r="B53" s="4" t="s">
        <v>0</v>
      </c>
      <c r="C53" s="4" t="s">
        <v>103</v>
      </c>
      <c r="D53" s="1"/>
      <c r="E53" s="4" t="s">
        <v>22</v>
      </c>
      <c r="G53">
        <f t="shared" si="0"/>
        <v>1891</v>
      </c>
      <c r="H53" t="str">
        <f t="shared" si="1"/>
        <v>მოთხოვნები იჯარაზე</v>
      </c>
      <c r="J53">
        <f>IF(B53 = "აქტ.", 1,IF(B53 = "პას.", 2, IF(B53 = "ა/პ.", 3, 0)))</f>
        <v>1</v>
      </c>
      <c r="K53">
        <f t="shared" si="2"/>
        <v>0</v>
      </c>
      <c r="L53" t="b">
        <f t="shared" si="3"/>
        <v>0</v>
      </c>
      <c r="M53" t="str">
        <f t="shared" si="4"/>
        <v>(null, 1891, 'მოთხოვნები იჯარაზე', '', 1, 0, FALSE),</v>
      </c>
    </row>
    <row r="54" spans="1:13" ht="15" customHeight="1" x14ac:dyDescent="0.25">
      <c r="A54" s="3">
        <v>1900</v>
      </c>
      <c r="B54" s="1" t="s">
        <v>0</v>
      </c>
      <c r="C54" s="3" t="s">
        <v>104</v>
      </c>
      <c r="D54" s="3" t="s">
        <v>105</v>
      </c>
      <c r="E54" s="1"/>
      <c r="G54">
        <f t="shared" si="0"/>
        <v>1900</v>
      </c>
      <c r="H54" t="str">
        <f t="shared" si="1"/>
        <v>სხვა მიმდინარე აქტივები</v>
      </c>
      <c r="I54" t="str">
        <f>D54</f>
        <v>Other current assets</v>
      </c>
      <c r="J54">
        <f>IF(B54 = "აქტ.", 1,IF(B54 = "პას.", 2, IF(B54 = "ა/პ.", 3, 0)))</f>
        <v>1</v>
      </c>
      <c r="K54">
        <f t="shared" si="2"/>
        <v>1</v>
      </c>
      <c r="L54" t="b">
        <f t="shared" si="3"/>
        <v>0</v>
      </c>
      <c r="M54" t="str">
        <f t="shared" si="4"/>
        <v>(null, 1900, 'სხვა მიმდინარე აქტივები', 'Other current assets', 1, 1, FALSE),</v>
      </c>
    </row>
    <row r="55" spans="1:13" ht="15" customHeight="1" x14ac:dyDescent="0.25">
      <c r="A55" s="1">
        <v>1910</v>
      </c>
      <c r="B55" s="1" t="s">
        <v>0</v>
      </c>
      <c r="C55" s="1" t="s">
        <v>104</v>
      </c>
      <c r="D55" s="1" t="s">
        <v>106</v>
      </c>
      <c r="E55" s="1" t="s">
        <v>7</v>
      </c>
      <c r="G55">
        <f t="shared" si="0"/>
        <v>1910</v>
      </c>
      <c r="H55" t="str">
        <f t="shared" si="1"/>
        <v>სხვა მიმდინარე აქტივები</v>
      </c>
      <c r="I55" t="str">
        <f>D55</f>
        <v>Current assets - other</v>
      </c>
      <c r="J55">
        <f>IF(B55 = "აქტ.", 1,IF(B55 = "პას.", 2, IF(B55 = "ა/პ.", 3, 0)))</f>
        <v>1</v>
      </c>
      <c r="K55">
        <f t="shared" si="2"/>
        <v>0</v>
      </c>
      <c r="L55" t="b">
        <f t="shared" si="3"/>
        <v>1</v>
      </c>
      <c r="M55" t="str">
        <f t="shared" si="4"/>
        <v>(null, 1910, 'სხვა მიმდინარე აქტივები', 'Current assets - other', 1, 0, TRUE),</v>
      </c>
    </row>
    <row r="56" spans="1:13" ht="15" customHeight="1" x14ac:dyDescent="0.25">
      <c r="A56" s="2">
        <v>2000</v>
      </c>
      <c r="B56" s="1" t="s">
        <v>0</v>
      </c>
      <c r="C56" s="2" t="s">
        <v>107</v>
      </c>
      <c r="D56" s="2" t="s">
        <v>108</v>
      </c>
      <c r="E56" s="1"/>
      <c r="G56">
        <f t="shared" si="0"/>
        <v>2000</v>
      </c>
      <c r="H56" t="str">
        <f t="shared" si="1"/>
        <v>გრძელვადიანი აქტივები</v>
      </c>
      <c r="I56" t="str">
        <f>D56</f>
        <v>LONG-TERM ASSETS</v>
      </c>
      <c r="J56">
        <f>IF(B56 = "აქტ.", 1,IF(B56 = "პას.", 2, IF(B56 = "ა/პ.", 3, 0)))</f>
        <v>1</v>
      </c>
      <c r="K56">
        <f t="shared" si="2"/>
        <v>2</v>
      </c>
      <c r="L56" t="b">
        <f t="shared" si="3"/>
        <v>0</v>
      </c>
      <c r="M56" t="str">
        <f t="shared" si="4"/>
        <v>(null, 2000, 'გრძელვადიანი აქტივები', 'LONG-TERM ASSETS', 1, 2, FALSE),</v>
      </c>
    </row>
    <row r="57" spans="1:13" ht="15" customHeight="1" x14ac:dyDescent="0.25">
      <c r="A57" s="3">
        <v>2100</v>
      </c>
      <c r="B57" s="1" t="s">
        <v>0</v>
      </c>
      <c r="C57" s="5" t="s">
        <v>109</v>
      </c>
      <c r="D57" s="3" t="s">
        <v>110</v>
      </c>
      <c r="E57" s="1"/>
      <c r="G57">
        <f t="shared" si="0"/>
        <v>2100</v>
      </c>
      <c r="H57" t="str">
        <f t="shared" si="1"/>
        <v>ძირითადი საშუალებები</v>
      </c>
      <c r="I57" t="str">
        <f>D57</f>
        <v>Fixed assets</v>
      </c>
      <c r="J57">
        <f>IF(B57 = "აქტ.", 1,IF(B57 = "პას.", 2, IF(B57 = "ა/პ.", 3, 0)))</f>
        <v>1</v>
      </c>
      <c r="K57">
        <f t="shared" si="2"/>
        <v>1</v>
      </c>
      <c r="L57" t="b">
        <f t="shared" si="3"/>
        <v>0</v>
      </c>
      <c r="M57" t="str">
        <f t="shared" si="4"/>
        <v>(null, 2100, 'ძირითადი საშუალებები', 'Fixed assets', 1, 1, FALSE),</v>
      </c>
    </row>
    <row r="58" spans="1:13" ht="15" customHeight="1" x14ac:dyDescent="0.25">
      <c r="A58" s="1">
        <v>2110</v>
      </c>
      <c r="B58" s="1" t="s">
        <v>0</v>
      </c>
      <c r="C58" s="1" t="s">
        <v>111</v>
      </c>
      <c r="D58" s="1" t="s">
        <v>112</v>
      </c>
      <c r="E58" s="1" t="s">
        <v>7</v>
      </c>
      <c r="G58">
        <f t="shared" si="0"/>
        <v>2110</v>
      </c>
      <c r="H58" t="str">
        <f t="shared" si="1"/>
        <v>მიწა</v>
      </c>
      <c r="I58" t="str">
        <f>D58</f>
        <v>Land</v>
      </c>
      <c r="J58">
        <f>IF(B58 = "აქტ.", 1,IF(B58 = "პას.", 2, IF(B58 = "ა/პ.", 3, 0)))</f>
        <v>1</v>
      </c>
      <c r="K58">
        <f t="shared" si="2"/>
        <v>0</v>
      </c>
      <c r="L58" t="b">
        <f t="shared" si="3"/>
        <v>1</v>
      </c>
      <c r="M58" t="str">
        <f t="shared" si="4"/>
        <v>(null, 2110, 'მიწა', 'Land', 1, 0, TRUE),</v>
      </c>
    </row>
    <row r="59" spans="1:13" ht="15" customHeight="1" x14ac:dyDescent="0.25">
      <c r="A59" s="1">
        <v>2120</v>
      </c>
      <c r="B59" s="1" t="s">
        <v>0</v>
      </c>
      <c r="C59" s="1" t="s">
        <v>113</v>
      </c>
      <c r="D59" s="1" t="s">
        <v>114</v>
      </c>
      <c r="E59" s="1" t="s">
        <v>7</v>
      </c>
      <c r="G59">
        <f t="shared" si="0"/>
        <v>2120</v>
      </c>
      <c r="H59" t="str">
        <f t="shared" si="1"/>
        <v>დაუმთავრებელი მშენებლობა</v>
      </c>
      <c r="I59" t="str">
        <f>D59</f>
        <v>Construction in progress</v>
      </c>
      <c r="J59">
        <f>IF(B59 = "აქტ.", 1,IF(B59 = "პას.", 2, IF(B59 = "ა/პ.", 3, 0)))</f>
        <v>1</v>
      </c>
      <c r="K59">
        <f t="shared" si="2"/>
        <v>0</v>
      </c>
      <c r="L59" t="b">
        <f t="shared" si="3"/>
        <v>1</v>
      </c>
      <c r="M59" t="str">
        <f t="shared" si="4"/>
        <v>(null, 2120, 'დაუმთავრებელი მშენებლობა', 'Construction in progress', 1, 0, TRUE),</v>
      </c>
    </row>
    <row r="60" spans="1:13" ht="15" customHeight="1" x14ac:dyDescent="0.25">
      <c r="A60" s="1">
        <v>2130</v>
      </c>
      <c r="B60" s="1" t="s">
        <v>0</v>
      </c>
      <c r="C60" s="1" t="s">
        <v>115</v>
      </c>
      <c r="D60" s="1" t="s">
        <v>116</v>
      </c>
      <c r="E60" s="1" t="s">
        <v>7</v>
      </c>
      <c r="G60">
        <f t="shared" si="0"/>
        <v>2130</v>
      </c>
      <c r="H60" t="str">
        <f t="shared" si="1"/>
        <v>შენობა</v>
      </c>
      <c r="I60" t="str">
        <f>D60</f>
        <v>Buildings and improvements</v>
      </c>
      <c r="J60">
        <f>IF(B60 = "აქტ.", 1,IF(B60 = "პას.", 2, IF(B60 = "ა/პ.", 3, 0)))</f>
        <v>1</v>
      </c>
      <c r="K60">
        <f t="shared" si="2"/>
        <v>0</v>
      </c>
      <c r="L60" t="b">
        <f t="shared" si="3"/>
        <v>1</v>
      </c>
      <c r="M60" t="str">
        <f t="shared" si="4"/>
        <v>(null, 2130, 'შენობა', 'Buildings and improvements', 1, 0, TRUE),</v>
      </c>
    </row>
    <row r="61" spans="1:13" ht="15" customHeight="1" x14ac:dyDescent="0.25">
      <c r="A61" s="1">
        <v>2140</v>
      </c>
      <c r="B61" s="1" t="s">
        <v>0</v>
      </c>
      <c r="C61" s="1" t="s">
        <v>117</v>
      </c>
      <c r="D61" s="1" t="s">
        <v>118</v>
      </c>
      <c r="E61" s="1" t="s">
        <v>7</v>
      </c>
      <c r="G61">
        <f t="shared" si="0"/>
        <v>2140</v>
      </c>
      <c r="H61" t="str">
        <f t="shared" si="1"/>
        <v>ნაგებობა</v>
      </c>
      <c r="I61" t="str">
        <f>D61</f>
        <v>Constructions</v>
      </c>
      <c r="J61">
        <f>IF(B61 = "აქტ.", 1,IF(B61 = "პას.", 2, IF(B61 = "ა/პ.", 3, 0)))</f>
        <v>1</v>
      </c>
      <c r="K61">
        <f t="shared" si="2"/>
        <v>0</v>
      </c>
      <c r="L61" t="b">
        <f t="shared" si="3"/>
        <v>1</v>
      </c>
      <c r="M61" t="str">
        <f t="shared" si="4"/>
        <v>(null, 2140, 'ნაგებობა', 'Constructions', 1, 0, TRUE),</v>
      </c>
    </row>
    <row r="62" spans="1:13" ht="15" customHeight="1" x14ac:dyDescent="0.25">
      <c r="A62" s="1">
        <v>2150</v>
      </c>
      <c r="B62" s="1" t="s">
        <v>0</v>
      </c>
      <c r="C62" s="1" t="s">
        <v>119</v>
      </c>
      <c r="D62" s="1" t="s">
        <v>120</v>
      </c>
      <c r="E62" s="1" t="s">
        <v>7</v>
      </c>
      <c r="G62">
        <f t="shared" si="0"/>
        <v>2150</v>
      </c>
      <c r="H62" t="str">
        <f t="shared" si="1"/>
        <v>მანქანა-დანადგარები</v>
      </c>
      <c r="I62" t="str">
        <f>D62</f>
        <v>Machinery and equipment</v>
      </c>
      <c r="J62">
        <f>IF(B62 = "აქტ.", 1,IF(B62 = "პას.", 2, IF(B62 = "ა/პ.", 3, 0)))</f>
        <v>1</v>
      </c>
      <c r="K62">
        <f t="shared" si="2"/>
        <v>0</v>
      </c>
      <c r="L62" t="b">
        <f t="shared" si="3"/>
        <v>1</v>
      </c>
      <c r="M62" t="str">
        <f t="shared" si="4"/>
        <v>(null, 2150, 'მანქანა-დანადგარები', 'Machinery and equipment', 1, 0, TRUE),</v>
      </c>
    </row>
    <row r="63" spans="1:13" ht="15" customHeight="1" x14ac:dyDescent="0.25">
      <c r="A63" s="1">
        <v>2160</v>
      </c>
      <c r="B63" s="1" t="s">
        <v>0</v>
      </c>
      <c r="C63" s="1" t="s">
        <v>121</v>
      </c>
      <c r="D63" s="1" t="s">
        <v>122</v>
      </c>
      <c r="E63" s="1" t="s">
        <v>7</v>
      </c>
      <c r="G63">
        <f t="shared" si="0"/>
        <v>2160</v>
      </c>
      <c r="H63" t="str">
        <f t="shared" si="1"/>
        <v>ოფისის აღჭურვილობა</v>
      </c>
      <c r="I63" t="str">
        <f>D63</f>
        <v>Office equipment</v>
      </c>
      <c r="J63">
        <f>IF(B63 = "აქტ.", 1,IF(B63 = "პას.", 2, IF(B63 = "ა/პ.", 3, 0)))</f>
        <v>1</v>
      </c>
      <c r="K63">
        <f t="shared" si="2"/>
        <v>0</v>
      </c>
      <c r="L63" t="b">
        <f t="shared" si="3"/>
        <v>1</v>
      </c>
      <c r="M63" t="str">
        <f t="shared" si="4"/>
        <v>(null, 2160, 'ოფისის აღჭურვილობა', 'Office equipment', 1, 0, TRUE),</v>
      </c>
    </row>
    <row r="64" spans="1:13" ht="15" customHeight="1" x14ac:dyDescent="0.25">
      <c r="A64" s="1">
        <v>2170</v>
      </c>
      <c r="B64" s="1" t="s">
        <v>0</v>
      </c>
      <c r="C64" s="1" t="s">
        <v>123</v>
      </c>
      <c r="D64" s="1" t="s">
        <v>124</v>
      </c>
      <c r="E64" s="1" t="s">
        <v>7</v>
      </c>
      <c r="G64">
        <f t="shared" si="0"/>
        <v>2170</v>
      </c>
      <c r="H64" t="str">
        <f t="shared" si="1"/>
        <v>ავეჯი და სხვა ინვენტარი</v>
      </c>
      <c r="I64" t="str">
        <f>D64</f>
        <v>Furniture and fixtures</v>
      </c>
      <c r="J64">
        <f>IF(B64 = "აქტ.", 1,IF(B64 = "პას.", 2, IF(B64 = "ა/პ.", 3, 0)))</f>
        <v>1</v>
      </c>
      <c r="K64">
        <f t="shared" si="2"/>
        <v>0</v>
      </c>
      <c r="L64" t="b">
        <f t="shared" si="3"/>
        <v>1</v>
      </c>
      <c r="M64" t="str">
        <f t="shared" si="4"/>
        <v>(null, 2170, 'ავეჯი და სხვა ინვენტარი', 'Furniture and fixtures', 1, 0, TRUE),</v>
      </c>
    </row>
    <row r="65" spans="1:13" ht="15" customHeight="1" x14ac:dyDescent="0.25">
      <c r="A65" s="1">
        <v>2180</v>
      </c>
      <c r="B65" s="1" t="s">
        <v>0</v>
      </c>
      <c r="C65" s="1" t="s">
        <v>125</v>
      </c>
      <c r="D65" s="1" t="s">
        <v>126</v>
      </c>
      <c r="E65" s="1" t="s">
        <v>7</v>
      </c>
      <c r="G65">
        <f t="shared" si="0"/>
        <v>2180</v>
      </c>
      <c r="H65" t="str">
        <f t="shared" si="1"/>
        <v>ტრანსპორტი</v>
      </c>
      <c r="I65" t="str">
        <f>D65</f>
        <v>Vehicles</v>
      </c>
      <c r="J65">
        <f>IF(B65 = "აქტ.", 1,IF(B65 = "პას.", 2, IF(B65 = "ა/პ.", 3, 0)))</f>
        <v>1</v>
      </c>
      <c r="K65">
        <f t="shared" si="2"/>
        <v>0</v>
      </c>
      <c r="L65" t="b">
        <f t="shared" si="3"/>
        <v>1</v>
      </c>
      <c r="M65" t="str">
        <f t="shared" si="4"/>
        <v>(null, 2180, 'ტრანსპორტი', 'Vehicles', 1, 0, TRUE),</v>
      </c>
    </row>
    <row r="66" spans="1:13" ht="15" customHeight="1" x14ac:dyDescent="0.25">
      <c r="A66" s="1">
        <v>2190</v>
      </c>
      <c r="B66" s="1" t="s">
        <v>0</v>
      </c>
      <c r="C66" s="1" t="s">
        <v>127</v>
      </c>
      <c r="D66" s="1" t="s">
        <v>128</v>
      </c>
      <c r="E66" s="1" t="s">
        <v>7</v>
      </c>
      <c r="G66">
        <f t="shared" si="0"/>
        <v>2190</v>
      </c>
      <c r="H66" t="str">
        <f t="shared" si="1"/>
        <v>იჯარით აღებული ქონების კეთილმოწყობა</v>
      </c>
      <c r="I66" t="str">
        <f>D66</f>
        <v>Leasehold improvements</v>
      </c>
      <c r="J66">
        <f>IF(B66 = "აქტ.", 1,IF(B66 = "პას.", 2, IF(B66 = "ა/პ.", 3, 0)))</f>
        <v>1</v>
      </c>
      <c r="K66">
        <f t="shared" si="2"/>
        <v>0</v>
      </c>
      <c r="L66" t="b">
        <f t="shared" si="3"/>
        <v>1</v>
      </c>
      <c r="M66" t="str">
        <f t="shared" si="4"/>
        <v>(null, 2190, 'იჯარით აღებული ქონების კეთილმოწყობა', 'Leasehold improvements', 1, 0, TRUE),</v>
      </c>
    </row>
    <row r="67" spans="1:13" ht="15" customHeight="1" x14ac:dyDescent="0.25">
      <c r="A67" s="3">
        <v>2200</v>
      </c>
      <c r="B67" s="1" t="s">
        <v>47</v>
      </c>
      <c r="C67" s="5" t="s">
        <v>129</v>
      </c>
      <c r="D67" s="3" t="s">
        <v>130</v>
      </c>
      <c r="E67" s="1"/>
      <c r="G67">
        <f t="shared" ref="G67:G130" si="5">A67</f>
        <v>2200</v>
      </c>
      <c r="H67" t="str">
        <f t="shared" ref="H67:H130" si="6">C67</f>
        <v>ძირითადი საშუალების ცვეთა</v>
      </c>
      <c r="I67" t="str">
        <f>D67</f>
        <v>Accumulated depreciation - Fixed assets</v>
      </c>
      <c r="J67">
        <f>IF(B67 = "აქტ.", 1,IF(B67 = "პას.", 2, IF(B67 = "ა/პ.", 3, 0)))</f>
        <v>2</v>
      </c>
      <c r="K67">
        <f t="shared" ref="K67:K130" si="7">IF(ROUND(G67/1000,0)*1000=G67, 2,IF(ROUND(G67/100,0)*100=G67, 1,0))</f>
        <v>1</v>
      </c>
      <c r="L67" t="b">
        <f t="shared" ref="L67:L130" si="8">IF(E67 = "ძირ.", TRUE,FALSE)</f>
        <v>0</v>
      </c>
      <c r="M67" t="str">
        <f t="shared" ref="M67:M130" si="9">CONCATENATE("(null, ",G67,", '",H67,"', '",I67,"', ",J67,", ",K67,", ",L67,"),",)</f>
        <v>(null, 2200, 'ძირითადი საშუალების ცვეთა', 'Accumulated depreciation - Fixed assets', 2, 1, FALSE),</v>
      </c>
    </row>
    <row r="68" spans="1:13" ht="15" customHeight="1" x14ac:dyDescent="0.25">
      <c r="A68" s="1">
        <v>2230</v>
      </c>
      <c r="B68" s="1" t="s">
        <v>47</v>
      </c>
      <c r="C68" s="1" t="s">
        <v>131</v>
      </c>
      <c r="D68" s="1" t="s">
        <v>132</v>
      </c>
      <c r="E68" s="1" t="s">
        <v>7</v>
      </c>
      <c r="G68">
        <f t="shared" si="5"/>
        <v>2230</v>
      </c>
      <c r="H68" t="str">
        <f t="shared" si="6"/>
        <v>შენობის ცვეთა</v>
      </c>
      <c r="I68" t="str">
        <f>D68</f>
        <v>Accumulated depreciation - Buildings and improvements</v>
      </c>
      <c r="J68">
        <f>IF(B68 = "აქტ.", 1,IF(B68 = "პას.", 2, IF(B68 = "ა/პ.", 3, 0)))</f>
        <v>2</v>
      </c>
      <c r="K68">
        <f t="shared" si="7"/>
        <v>0</v>
      </c>
      <c r="L68" t="b">
        <f t="shared" si="8"/>
        <v>1</v>
      </c>
      <c r="M68" t="str">
        <f t="shared" si="9"/>
        <v>(null, 2230, 'შენობის ცვეთა', 'Accumulated depreciation - Buildings and improvements', 2, 0, TRUE),</v>
      </c>
    </row>
    <row r="69" spans="1:13" ht="15" customHeight="1" x14ac:dyDescent="0.25">
      <c r="A69" s="1">
        <v>2240</v>
      </c>
      <c r="B69" s="1" t="s">
        <v>47</v>
      </c>
      <c r="C69" s="1" t="s">
        <v>133</v>
      </c>
      <c r="D69" s="1" t="s">
        <v>134</v>
      </c>
      <c r="E69" s="1" t="s">
        <v>7</v>
      </c>
      <c r="G69">
        <f t="shared" si="5"/>
        <v>2240</v>
      </c>
      <c r="H69" t="str">
        <f t="shared" si="6"/>
        <v>ნაგებობის ცვეთა</v>
      </c>
      <c r="I69" t="str">
        <f>D69</f>
        <v>Accumulated depreciation - Constructions</v>
      </c>
      <c r="J69">
        <f>IF(B69 = "აქტ.", 1,IF(B69 = "პას.", 2, IF(B69 = "ა/პ.", 3, 0)))</f>
        <v>2</v>
      </c>
      <c r="K69">
        <f t="shared" si="7"/>
        <v>0</v>
      </c>
      <c r="L69" t="b">
        <f t="shared" si="8"/>
        <v>1</v>
      </c>
      <c r="M69" t="str">
        <f t="shared" si="9"/>
        <v>(null, 2240, 'ნაგებობის ცვეთა', 'Accumulated depreciation - Constructions', 2, 0, TRUE),</v>
      </c>
    </row>
    <row r="70" spans="1:13" ht="15" customHeight="1" x14ac:dyDescent="0.25">
      <c r="A70" s="1">
        <v>2250</v>
      </c>
      <c r="B70" s="1" t="s">
        <v>47</v>
      </c>
      <c r="C70" s="1" t="s">
        <v>135</v>
      </c>
      <c r="D70" s="1" t="s">
        <v>136</v>
      </c>
      <c r="E70" s="1" t="s">
        <v>7</v>
      </c>
      <c r="G70">
        <f t="shared" si="5"/>
        <v>2250</v>
      </c>
      <c r="H70" t="str">
        <f t="shared" si="6"/>
        <v>მანქანა-დანადგარების ცვეთა</v>
      </c>
      <c r="I70" t="str">
        <f>D70</f>
        <v>Accumulated depreciation - Machinery and equipment</v>
      </c>
      <c r="J70">
        <f>IF(B70 = "აქტ.", 1,IF(B70 = "პას.", 2, IF(B70 = "ა/პ.", 3, 0)))</f>
        <v>2</v>
      </c>
      <c r="K70">
        <f t="shared" si="7"/>
        <v>0</v>
      </c>
      <c r="L70" t="b">
        <f t="shared" si="8"/>
        <v>1</v>
      </c>
      <c r="M70" t="str">
        <f t="shared" si="9"/>
        <v>(null, 2250, 'მანქანა-დანადგარების ცვეთა', 'Accumulated depreciation - Machinery and equipment', 2, 0, TRUE),</v>
      </c>
    </row>
    <row r="71" spans="1:13" ht="15" customHeight="1" x14ac:dyDescent="0.25">
      <c r="A71" s="1">
        <v>2260</v>
      </c>
      <c r="B71" s="1" t="s">
        <v>47</v>
      </c>
      <c r="C71" s="1" t="s">
        <v>137</v>
      </c>
      <c r="D71" s="1" t="s">
        <v>138</v>
      </c>
      <c r="E71" s="1" t="s">
        <v>7</v>
      </c>
      <c r="G71">
        <f t="shared" si="5"/>
        <v>2260</v>
      </c>
      <c r="H71" t="str">
        <f t="shared" si="6"/>
        <v>ოფისის აღჭურვილობის ცვეთა</v>
      </c>
      <c r="I71" t="str">
        <f>D71</f>
        <v>Accumulated depreciation - Office equipment</v>
      </c>
      <c r="J71">
        <f>IF(B71 = "აქტ.", 1,IF(B71 = "პას.", 2, IF(B71 = "ა/პ.", 3, 0)))</f>
        <v>2</v>
      </c>
      <c r="K71">
        <f t="shared" si="7"/>
        <v>0</v>
      </c>
      <c r="L71" t="b">
        <f t="shared" si="8"/>
        <v>1</v>
      </c>
      <c r="M71" t="str">
        <f t="shared" si="9"/>
        <v>(null, 2260, 'ოფისის აღჭურვილობის ცვეთა', 'Accumulated depreciation - Office equipment', 2, 0, TRUE),</v>
      </c>
    </row>
    <row r="72" spans="1:13" ht="15" customHeight="1" x14ac:dyDescent="0.25">
      <c r="A72" s="1">
        <v>2270</v>
      </c>
      <c r="B72" s="1" t="s">
        <v>47</v>
      </c>
      <c r="C72" s="1" t="s">
        <v>139</v>
      </c>
      <c r="D72" s="1" t="s">
        <v>140</v>
      </c>
      <c r="E72" s="1" t="s">
        <v>7</v>
      </c>
      <c r="G72">
        <f t="shared" si="5"/>
        <v>2270</v>
      </c>
      <c r="H72" t="str">
        <f t="shared" si="6"/>
        <v>ავეჯი და სხვა ინვენტარის ცვეთა</v>
      </c>
      <c r="I72" t="str">
        <f>D72</f>
        <v>Accumulated depreciation - Furniture and fixtures</v>
      </c>
      <c r="J72">
        <f>IF(B72 = "აქტ.", 1,IF(B72 = "პას.", 2, IF(B72 = "ა/პ.", 3, 0)))</f>
        <v>2</v>
      </c>
      <c r="K72">
        <f t="shared" si="7"/>
        <v>0</v>
      </c>
      <c r="L72" t="b">
        <f t="shared" si="8"/>
        <v>1</v>
      </c>
      <c r="M72" t="str">
        <f t="shared" si="9"/>
        <v>(null, 2270, 'ავეჯი და სხვა ინვენტარის ცვეთა', 'Accumulated depreciation - Furniture and fixtures', 2, 0, TRUE),</v>
      </c>
    </row>
    <row r="73" spans="1:13" ht="15" customHeight="1" x14ac:dyDescent="0.25">
      <c r="A73" s="1">
        <v>2280</v>
      </c>
      <c r="B73" s="1" t="s">
        <v>47</v>
      </c>
      <c r="C73" s="1" t="s">
        <v>141</v>
      </c>
      <c r="D73" s="1" t="s">
        <v>142</v>
      </c>
      <c r="E73" s="1" t="s">
        <v>7</v>
      </c>
      <c r="G73">
        <f t="shared" si="5"/>
        <v>2280</v>
      </c>
      <c r="H73" t="str">
        <f t="shared" si="6"/>
        <v>ტრანსპორტის ცვეთა</v>
      </c>
      <c r="I73" t="str">
        <f>D73</f>
        <v>Accumulated depreciation - Vehicles</v>
      </c>
      <c r="J73">
        <f>IF(B73 = "აქტ.", 1,IF(B73 = "პას.", 2, IF(B73 = "ა/პ.", 3, 0)))</f>
        <v>2</v>
      </c>
      <c r="K73">
        <f t="shared" si="7"/>
        <v>0</v>
      </c>
      <c r="L73" t="b">
        <f t="shared" si="8"/>
        <v>1</v>
      </c>
      <c r="M73" t="str">
        <f t="shared" si="9"/>
        <v>(null, 2280, 'ტრანსპორტის ცვეთა', 'Accumulated depreciation - Vehicles', 2, 0, TRUE),</v>
      </c>
    </row>
    <row r="74" spans="1:13" ht="15" customHeight="1" x14ac:dyDescent="0.25">
      <c r="A74" s="1">
        <v>2290</v>
      </c>
      <c r="B74" s="1" t="s">
        <v>47</v>
      </c>
      <c r="C74" s="1" t="s">
        <v>143</v>
      </c>
      <c r="D74" s="1" t="s">
        <v>144</v>
      </c>
      <c r="E74" s="1" t="s">
        <v>7</v>
      </c>
      <c r="G74">
        <f t="shared" si="5"/>
        <v>2290</v>
      </c>
      <c r="H74" t="str">
        <f t="shared" si="6"/>
        <v>იჯარით აღებული ქონების კეთილმოწყობის ცვეთა</v>
      </c>
      <c r="I74" t="str">
        <f>D74</f>
        <v>Accumulated depreciation - Leasehold improvements</v>
      </c>
      <c r="J74">
        <f>IF(B74 = "აქტ.", 1,IF(B74 = "პას.", 2, IF(B74 = "ა/პ.", 3, 0)))</f>
        <v>2</v>
      </c>
      <c r="K74">
        <f t="shared" si="7"/>
        <v>0</v>
      </c>
      <c r="L74" t="b">
        <f t="shared" si="8"/>
        <v>1</v>
      </c>
      <c r="M74" t="str">
        <f t="shared" si="9"/>
        <v>(null, 2290, 'იჯარით აღებული ქონების კეთილმოწყობის ცვეთა', 'Accumulated depreciation - Leasehold improvements', 2, 0, TRUE),</v>
      </c>
    </row>
    <row r="75" spans="1:13" ht="15" customHeight="1" x14ac:dyDescent="0.25">
      <c r="A75" s="3">
        <v>2300</v>
      </c>
      <c r="B75" s="1" t="s">
        <v>0</v>
      </c>
      <c r="C75" s="5" t="s">
        <v>145</v>
      </c>
      <c r="D75" s="3" t="s">
        <v>146</v>
      </c>
      <c r="E75" s="1"/>
      <c r="G75">
        <f t="shared" si="5"/>
        <v>2300</v>
      </c>
      <c r="H75" t="str">
        <f t="shared" si="6"/>
        <v>გრძელვადიანი მოთხოვნები</v>
      </c>
      <c r="I75" t="str">
        <f>D75</f>
        <v>Long-term receivables</v>
      </c>
      <c r="J75">
        <f>IF(B75 = "აქტ.", 1,IF(B75 = "პას.", 2, IF(B75 = "ა/პ.", 3, 0)))</f>
        <v>1</v>
      </c>
      <c r="K75">
        <f t="shared" si="7"/>
        <v>1</v>
      </c>
      <c r="L75" t="b">
        <f t="shared" si="8"/>
        <v>0</v>
      </c>
      <c r="M75" t="str">
        <f t="shared" si="9"/>
        <v>(null, 2300, 'გრძელვადიანი მოთხოვნები', 'Long-term receivables', 1, 1, FALSE),</v>
      </c>
    </row>
    <row r="76" spans="1:13" ht="15" customHeight="1" x14ac:dyDescent="0.25">
      <c r="A76" s="1">
        <v>2310</v>
      </c>
      <c r="B76" s="1" t="s">
        <v>0</v>
      </c>
      <c r="C76" s="1" t="s">
        <v>147</v>
      </c>
      <c r="D76" s="1" t="s">
        <v>148</v>
      </c>
      <c r="E76" s="1" t="s">
        <v>7</v>
      </c>
      <c r="G76">
        <f t="shared" si="5"/>
        <v>2310</v>
      </c>
      <c r="H76" t="str">
        <f t="shared" si="6"/>
        <v>მიღებული გრძელვადიანი თამასუქები (კორესპონდენცია 1520 ანგარიშთან)</v>
      </c>
      <c r="I76" t="str">
        <f>D76</f>
        <v>Notes receivable</v>
      </c>
      <c r="J76">
        <f>IF(B76 = "აქტ.", 1,IF(B76 = "პას.", 2, IF(B76 = "ა/პ.", 3, 0)))</f>
        <v>1</v>
      </c>
      <c r="K76">
        <f t="shared" si="7"/>
        <v>0</v>
      </c>
      <c r="L76" t="b">
        <f t="shared" si="8"/>
        <v>1</v>
      </c>
      <c r="M76" t="str">
        <f t="shared" si="9"/>
        <v>(null, 2310, 'მიღებული გრძელვადიანი თამასუქები (კორესპონდენცია 1520 ანგარიშთან)', 'Notes receivable', 1, 0, TRUE),</v>
      </c>
    </row>
    <row r="77" spans="1:13" ht="15" customHeight="1" x14ac:dyDescent="0.25">
      <c r="A77" s="1">
        <v>2320</v>
      </c>
      <c r="B77" s="1" t="s">
        <v>0</v>
      </c>
      <c r="C77" s="1" t="s">
        <v>149</v>
      </c>
      <c r="D77" s="1" t="s">
        <v>150</v>
      </c>
      <c r="E77" s="1" t="s">
        <v>7</v>
      </c>
      <c r="G77">
        <f t="shared" si="5"/>
        <v>2320</v>
      </c>
      <c r="H77" t="str">
        <f t="shared" si="6"/>
        <v>ფინანსურ იჯარასთან დაკავშირებული მოთხოვნები (კორესპონდენცია 1477 ანგარიშთან)</v>
      </c>
      <c r="I77" t="str">
        <f>D77</f>
        <v>Finance lease receivable</v>
      </c>
      <c r="J77">
        <f>IF(B77 = "აქტ.", 1,IF(B77 = "პას.", 2, IF(B77 = "ა/პ.", 3, 0)))</f>
        <v>1</v>
      </c>
      <c r="K77">
        <f t="shared" si="7"/>
        <v>0</v>
      </c>
      <c r="L77" t="b">
        <f t="shared" si="8"/>
        <v>1</v>
      </c>
      <c r="M77" t="str">
        <f t="shared" si="9"/>
        <v>(null, 2320, 'ფინანსურ იჯარასთან დაკავშირებული მოთხოვნები (კორესპონდენცია 1477 ანგარიშთან)', 'Finance lease receivable', 1, 0, TRUE),</v>
      </c>
    </row>
    <row r="78" spans="1:13" ht="15" customHeight="1" x14ac:dyDescent="0.25">
      <c r="A78" s="1">
        <v>2330</v>
      </c>
      <c r="B78" s="1" t="s">
        <v>0</v>
      </c>
      <c r="C78" s="1" t="s">
        <v>151</v>
      </c>
      <c r="D78" s="1" t="s">
        <v>152</v>
      </c>
      <c r="E78" s="1" t="s">
        <v>7</v>
      </c>
      <c r="G78">
        <f t="shared" si="5"/>
        <v>2330</v>
      </c>
      <c r="H78" t="str">
        <f t="shared" si="6"/>
        <v>მოთხოვნები საწესდებო კაპიტალის შევსებაზე (კორესპონდენცია 1460 ანგარიშთან)</v>
      </c>
      <c r="I78" t="str">
        <f>D78</f>
        <v>Payments receivable for subscribed shares</v>
      </c>
      <c r="J78">
        <f>IF(B78 = "აქტ.", 1,IF(B78 = "პას.", 2, IF(B78 = "ა/პ.", 3, 0)))</f>
        <v>1</v>
      </c>
      <c r="K78">
        <f t="shared" si="7"/>
        <v>0</v>
      </c>
      <c r="L78" t="b">
        <f t="shared" si="8"/>
        <v>1</v>
      </c>
      <c r="M78" t="str">
        <f t="shared" si="9"/>
        <v>(null, 2330, 'მოთხოვნები საწესდებო კაპიტალის შევსებაზე (კორესპონდენცია 1460 ანგარიშთან)', 'Payments receivable for subscribed shares', 1, 0, TRUE),</v>
      </c>
    </row>
    <row r="79" spans="1:13" ht="15" customHeight="1" x14ac:dyDescent="0.25">
      <c r="A79" s="1">
        <v>2340</v>
      </c>
      <c r="B79" s="1" t="s">
        <v>0</v>
      </c>
      <c r="C79" s="1" t="s">
        <v>153</v>
      </c>
      <c r="D79" s="1" t="s">
        <v>154</v>
      </c>
      <c r="E79" s="1" t="s">
        <v>7</v>
      </c>
      <c r="G79">
        <f t="shared" si="5"/>
        <v>2340</v>
      </c>
      <c r="H79" t="str">
        <f t="shared" si="6"/>
        <v>გადავადებული საგადასახადო აქტივები</v>
      </c>
      <c r="I79" t="str">
        <f>D79</f>
        <v>Deferred tax assets</v>
      </c>
      <c r="J79">
        <f>IF(B79 = "აქტ.", 1,IF(B79 = "პას.", 2, IF(B79 = "ა/პ.", 3, 0)))</f>
        <v>1</v>
      </c>
      <c r="K79">
        <f t="shared" si="7"/>
        <v>0</v>
      </c>
      <c r="L79" t="b">
        <f t="shared" si="8"/>
        <v>1</v>
      </c>
      <c r="M79" t="str">
        <f t="shared" si="9"/>
        <v>(null, 2340, 'გადავადებული საგადასახადო აქტივები', 'Deferred tax assets', 1, 0, TRUE),</v>
      </c>
    </row>
    <row r="80" spans="1:13" ht="15" customHeight="1" x14ac:dyDescent="0.25">
      <c r="A80" s="1">
        <v>2390</v>
      </c>
      <c r="B80" s="1" t="s">
        <v>0</v>
      </c>
      <c r="C80" s="1" t="s">
        <v>155</v>
      </c>
      <c r="D80" s="1" t="s">
        <v>156</v>
      </c>
      <c r="E80" s="1" t="s">
        <v>7</v>
      </c>
      <c r="G80">
        <f t="shared" si="5"/>
        <v>2390</v>
      </c>
      <c r="H80" t="str">
        <f t="shared" si="6"/>
        <v>სხვა გრძელვადიანი მოთხოვნები</v>
      </c>
      <c r="I80" t="str">
        <f>D80</f>
        <v>Other long-term receivables</v>
      </c>
      <c r="J80">
        <f>IF(B80 = "აქტ.", 1,IF(B80 = "პას.", 2, IF(B80 = "ა/პ.", 3, 0)))</f>
        <v>1</v>
      </c>
      <c r="K80">
        <f t="shared" si="7"/>
        <v>0</v>
      </c>
      <c r="L80" t="b">
        <f t="shared" si="8"/>
        <v>1</v>
      </c>
      <c r="M80" t="str">
        <f t="shared" si="9"/>
        <v>(null, 2390, 'სხვა გრძელვადიანი მოთხოვნები', 'Other long-term receivables', 1, 0, TRUE),</v>
      </c>
    </row>
    <row r="81" spans="1:13" ht="15" customHeight="1" x14ac:dyDescent="0.25">
      <c r="A81" s="3">
        <v>2400</v>
      </c>
      <c r="B81" s="1" t="s">
        <v>0</v>
      </c>
      <c r="C81" s="5" t="s">
        <v>157</v>
      </c>
      <c r="D81" s="3" t="s">
        <v>158</v>
      </c>
      <c r="E81" s="1"/>
      <c r="G81">
        <f t="shared" si="5"/>
        <v>2400</v>
      </c>
      <c r="H81" t="str">
        <f t="shared" si="6"/>
        <v>გრძელვადიანი ინვესტიციები</v>
      </c>
      <c r="I81" t="str">
        <f>D81</f>
        <v>Long-term investments</v>
      </c>
      <c r="J81">
        <f>IF(B81 = "აქტ.", 1,IF(B81 = "პას.", 2, IF(B81 = "ა/პ.", 3, 0)))</f>
        <v>1</v>
      </c>
      <c r="K81">
        <f t="shared" si="7"/>
        <v>1</v>
      </c>
      <c r="L81" t="b">
        <f t="shared" si="8"/>
        <v>0</v>
      </c>
      <c r="M81" t="str">
        <f t="shared" si="9"/>
        <v>(null, 2400, 'გრძელვადიანი ინვესტიციები', 'Long-term investments', 1, 1, FALSE),</v>
      </c>
    </row>
    <row r="82" spans="1:13" ht="15" customHeight="1" x14ac:dyDescent="0.25">
      <c r="A82" s="1">
        <v>2410</v>
      </c>
      <c r="B82" s="1" t="s">
        <v>0</v>
      </c>
      <c r="C82" s="1" t="s">
        <v>159</v>
      </c>
      <c r="D82" s="1" t="s">
        <v>160</v>
      </c>
      <c r="E82" s="1" t="s">
        <v>7</v>
      </c>
      <c r="G82">
        <f t="shared" si="5"/>
        <v>2410</v>
      </c>
      <c r="H82" t="str">
        <f t="shared" si="6"/>
        <v>საწარმოთა გრძელვადიანი ფასიანი ქაღალდები</v>
      </c>
      <c r="I82" t="str">
        <f>D82</f>
        <v>Long-term marketable securities</v>
      </c>
      <c r="J82">
        <f>IF(B82 = "აქტ.", 1,IF(B82 = "პას.", 2, IF(B82 = "ა/პ.", 3, 0)))</f>
        <v>1</v>
      </c>
      <c r="K82">
        <f t="shared" si="7"/>
        <v>0</v>
      </c>
      <c r="L82" t="b">
        <f t="shared" si="8"/>
        <v>1</v>
      </c>
      <c r="M82" t="str">
        <f t="shared" si="9"/>
        <v>(null, 2410, 'საწარმოთა გრძელვადიანი ფასიანი ქაღალდები', 'Long-term marketable securities', 1, 0, TRUE),</v>
      </c>
    </row>
    <row r="83" spans="1:13" ht="15" customHeight="1" x14ac:dyDescent="0.25">
      <c r="A83" s="4">
        <v>2411</v>
      </c>
      <c r="B83" s="1" t="s">
        <v>47</v>
      </c>
      <c r="C83" s="4" t="s">
        <v>161</v>
      </c>
      <c r="D83" s="1"/>
      <c r="E83" s="4" t="s">
        <v>22</v>
      </c>
      <c r="G83">
        <f t="shared" si="5"/>
        <v>2411</v>
      </c>
      <c r="H83" t="str">
        <f t="shared" si="6"/>
        <v>დისკონტი გრძელვადიან ობლიგაციებზე</v>
      </c>
      <c r="J83">
        <f>IF(B83 = "აქტ.", 1,IF(B83 = "პას.", 2, IF(B83 = "ა/პ.", 3, 0)))</f>
        <v>2</v>
      </c>
      <c r="K83">
        <f t="shared" si="7"/>
        <v>0</v>
      </c>
      <c r="L83" t="b">
        <f t="shared" si="8"/>
        <v>0</v>
      </c>
      <c r="M83" t="str">
        <f t="shared" si="9"/>
        <v>(null, 2411, 'დისკონტი გრძელვადიან ობლიგაციებზე', '', 2, 0, FALSE),</v>
      </c>
    </row>
    <row r="84" spans="1:13" ht="15" customHeight="1" x14ac:dyDescent="0.25">
      <c r="A84" s="4">
        <v>2412</v>
      </c>
      <c r="B84" s="1" t="s">
        <v>47</v>
      </c>
      <c r="C84" s="4" t="s">
        <v>162</v>
      </c>
      <c r="D84" s="1"/>
      <c r="E84" s="4" t="s">
        <v>22</v>
      </c>
      <c r="G84">
        <f t="shared" si="5"/>
        <v>2412</v>
      </c>
      <c r="H84" t="str">
        <f t="shared" si="6"/>
        <v>პრემია გრძელვადიან ობლიგაციებზე</v>
      </c>
      <c r="J84">
        <f>IF(B84 = "აქტ.", 1,IF(B84 = "პას.", 2, IF(B84 = "ა/პ.", 3, 0)))</f>
        <v>2</v>
      </c>
      <c r="K84">
        <f t="shared" si="7"/>
        <v>0</v>
      </c>
      <c r="L84" t="b">
        <f t="shared" si="8"/>
        <v>0</v>
      </c>
      <c r="M84" t="str">
        <f t="shared" si="9"/>
        <v>(null, 2412, 'პრემია გრძელვადიან ობლიგაციებზე', '', 2, 0, FALSE),</v>
      </c>
    </row>
    <row r="85" spans="1:13" ht="15" customHeight="1" x14ac:dyDescent="0.25">
      <c r="A85" s="4">
        <v>2414</v>
      </c>
      <c r="B85" s="1" t="s">
        <v>0</v>
      </c>
      <c r="C85" s="4" t="s">
        <v>163</v>
      </c>
      <c r="D85" s="1"/>
      <c r="E85" s="4" t="s">
        <v>22</v>
      </c>
      <c r="G85">
        <f t="shared" si="5"/>
        <v>2414</v>
      </c>
      <c r="H85" t="str">
        <f t="shared" si="6"/>
        <v>გრძელვადიანი ინვესტიციები ობლიგაციებში</v>
      </c>
      <c r="J85">
        <f>IF(B85 = "აქტ.", 1,IF(B85 = "პას.", 2, IF(B85 = "ა/პ.", 3, 0)))</f>
        <v>1</v>
      </c>
      <c r="K85">
        <f t="shared" si="7"/>
        <v>0</v>
      </c>
      <c r="L85" t="b">
        <f t="shared" si="8"/>
        <v>0</v>
      </c>
      <c r="M85" t="str">
        <f t="shared" si="9"/>
        <v>(null, 2414, 'გრძელვადიანი ინვესტიციები ობლიგაციებში', '', 1, 0, FALSE),</v>
      </c>
    </row>
    <row r="86" spans="1:13" ht="15" customHeight="1" x14ac:dyDescent="0.25">
      <c r="A86" s="4">
        <v>2415</v>
      </c>
      <c r="B86" s="1" t="s">
        <v>0</v>
      </c>
      <c r="C86" s="4" t="s">
        <v>164</v>
      </c>
      <c r="D86" s="1"/>
      <c r="E86" s="4" t="s">
        <v>22</v>
      </c>
      <c r="G86">
        <f t="shared" si="5"/>
        <v>2415</v>
      </c>
      <c r="H86" t="str">
        <f t="shared" si="6"/>
        <v>გრძელვადიანი ინვესტიციები შვილობილი საწარმოს აქციებში</v>
      </c>
      <c r="J86">
        <f>IF(B86 = "აქტ.", 1,IF(B86 = "პას.", 2, IF(B86 = "ა/პ.", 3, 0)))</f>
        <v>1</v>
      </c>
      <c r="K86">
        <f t="shared" si="7"/>
        <v>0</v>
      </c>
      <c r="L86" t="b">
        <f t="shared" si="8"/>
        <v>0</v>
      </c>
      <c r="M86" t="str">
        <f t="shared" si="9"/>
        <v>(null, 2415, 'გრძელვადიანი ინვესტიციები შვილობილი საწარმოს აქციებში', '', 1, 0, FALSE),</v>
      </c>
    </row>
    <row r="87" spans="1:13" ht="15" customHeight="1" x14ac:dyDescent="0.25">
      <c r="A87" s="4">
        <v>2416</v>
      </c>
      <c r="B87" s="1" t="s">
        <v>0</v>
      </c>
      <c r="C87" s="4" t="s">
        <v>165</v>
      </c>
      <c r="D87" s="1"/>
      <c r="E87" s="4" t="s">
        <v>22</v>
      </c>
      <c r="G87">
        <f t="shared" si="5"/>
        <v>2416</v>
      </c>
      <c r="H87" t="str">
        <f t="shared" si="6"/>
        <v>გრძელვადიანი ინვესტიციები მეკავშირე საწარმოს აქციებში</v>
      </c>
      <c r="J87">
        <f>IF(B87 = "აქტ.", 1,IF(B87 = "პას.", 2, IF(B87 = "ა/პ.", 3, 0)))</f>
        <v>1</v>
      </c>
      <c r="K87">
        <f t="shared" si="7"/>
        <v>0</v>
      </c>
      <c r="L87" t="b">
        <f t="shared" si="8"/>
        <v>0</v>
      </c>
      <c r="M87" t="str">
        <f t="shared" si="9"/>
        <v>(null, 2416, 'გრძელვადიანი ინვესტიციები მეკავშირე საწარმოს აქციებში', '', 1, 0, FALSE),</v>
      </c>
    </row>
    <row r="88" spans="1:13" ht="15" customHeight="1" x14ac:dyDescent="0.25">
      <c r="A88" s="1">
        <v>2420</v>
      </c>
      <c r="B88" s="1" t="s">
        <v>0</v>
      </c>
      <c r="C88" s="1" t="s">
        <v>166</v>
      </c>
      <c r="D88" s="1" t="s">
        <v>167</v>
      </c>
      <c r="E88" s="1" t="s">
        <v>7</v>
      </c>
      <c r="G88">
        <f t="shared" si="5"/>
        <v>2420</v>
      </c>
      <c r="H88" t="str">
        <f t="shared" si="6"/>
        <v>სახელმწიფო გრძელვადიანი ფასიანი ქაღალდები</v>
      </c>
      <c r="I88" t="str">
        <f>D88</f>
        <v>Long-term governmental securities</v>
      </c>
      <c r="J88">
        <f>IF(B88 = "აქტ.", 1,IF(B88 = "პას.", 2, IF(B88 = "ა/პ.", 3, 0)))</f>
        <v>1</v>
      </c>
      <c r="K88">
        <f t="shared" si="7"/>
        <v>0</v>
      </c>
      <c r="L88" t="b">
        <f t="shared" si="8"/>
        <v>1</v>
      </c>
      <c r="M88" t="str">
        <f t="shared" si="9"/>
        <v>(null, 2420, 'სახელმწიფო გრძელვადიანი ფასიანი ქაღალდები', 'Long-term governmental securities', 1, 0, TRUE),</v>
      </c>
    </row>
    <row r="89" spans="1:13" ht="15" customHeight="1" x14ac:dyDescent="0.25">
      <c r="A89" s="1">
        <v>2430</v>
      </c>
      <c r="B89" s="1" t="s">
        <v>0</v>
      </c>
      <c r="C89" s="1" t="s">
        <v>168</v>
      </c>
      <c r="D89" s="1" t="s">
        <v>169</v>
      </c>
      <c r="E89" s="1" t="s">
        <v>7</v>
      </c>
      <c r="G89">
        <f t="shared" si="5"/>
        <v>2430</v>
      </c>
      <c r="H89" t="str">
        <f t="shared" si="6"/>
        <v>მონაწილეობა სხვა საზოგადოებაში</v>
      </c>
      <c r="I89" t="str">
        <f>D89</f>
        <v>Participant in order companies</v>
      </c>
      <c r="J89">
        <f>IF(B89 = "აქტ.", 1,IF(B89 = "პას.", 2, IF(B89 = "ა/პ.", 3, 0)))</f>
        <v>1</v>
      </c>
      <c r="K89">
        <f t="shared" si="7"/>
        <v>0</v>
      </c>
      <c r="L89" t="b">
        <f t="shared" si="8"/>
        <v>1</v>
      </c>
      <c r="M89" t="str">
        <f t="shared" si="9"/>
        <v>(null, 2430, 'მონაწილეობა სხვა საზოგადოებაში', 'Participant in order companies', 1, 0, TRUE),</v>
      </c>
    </row>
    <row r="90" spans="1:13" ht="15" customHeight="1" x14ac:dyDescent="0.25">
      <c r="A90" s="1">
        <v>2490</v>
      </c>
      <c r="B90" s="1" t="s">
        <v>0</v>
      </c>
      <c r="C90" s="1" t="s">
        <v>170</v>
      </c>
      <c r="D90" s="1" t="s">
        <v>171</v>
      </c>
      <c r="E90" s="1" t="s">
        <v>7</v>
      </c>
      <c r="G90">
        <f t="shared" si="5"/>
        <v>2490</v>
      </c>
      <c r="H90" t="str">
        <f t="shared" si="6"/>
        <v>სხვა გრძელვადიანი ინვესტიციები</v>
      </c>
      <c r="I90" t="str">
        <f>D90</f>
        <v>Other long-term investments</v>
      </c>
      <c r="J90">
        <f>IF(B90 = "აქტ.", 1,IF(B90 = "პას.", 2, IF(B90 = "ა/პ.", 3, 0)))</f>
        <v>1</v>
      </c>
      <c r="K90">
        <f t="shared" si="7"/>
        <v>0</v>
      </c>
      <c r="L90" t="b">
        <f t="shared" si="8"/>
        <v>1</v>
      </c>
      <c r="M90" t="str">
        <f t="shared" si="9"/>
        <v>(null, 2490, 'სხვა გრძელვადიანი ინვესტიციები', 'Other long-term investments', 1, 0, TRUE),</v>
      </c>
    </row>
    <row r="91" spans="1:13" ht="15" customHeight="1" x14ac:dyDescent="0.25">
      <c r="A91" s="3">
        <v>2500</v>
      </c>
      <c r="B91" s="1" t="s">
        <v>0</v>
      </c>
      <c r="C91" s="5" t="s">
        <v>172</v>
      </c>
      <c r="D91" s="3" t="s">
        <v>173</v>
      </c>
      <c r="E91" s="1"/>
      <c r="G91">
        <f t="shared" si="5"/>
        <v>2500</v>
      </c>
      <c r="H91" t="str">
        <f t="shared" si="6"/>
        <v>არამატერიალური აქტივები</v>
      </c>
      <c r="I91" t="str">
        <f>D91</f>
        <v>Intangible assets</v>
      </c>
      <c r="J91">
        <f>IF(B91 = "აქტ.", 1,IF(B91 = "პას.", 2, IF(B91 = "ა/პ.", 3, 0)))</f>
        <v>1</v>
      </c>
      <c r="K91">
        <f t="shared" si="7"/>
        <v>1</v>
      </c>
      <c r="L91" t="b">
        <f t="shared" si="8"/>
        <v>0</v>
      </c>
      <c r="M91" t="str">
        <f t="shared" si="9"/>
        <v>(null, 2500, 'არამატერიალური აქტივები', 'Intangible assets', 1, 1, FALSE),</v>
      </c>
    </row>
    <row r="92" spans="1:13" ht="15" customHeight="1" x14ac:dyDescent="0.25">
      <c r="A92" s="1">
        <v>2510</v>
      </c>
      <c r="B92" s="1" t="s">
        <v>0</v>
      </c>
      <c r="C92" s="1" t="s">
        <v>174</v>
      </c>
      <c r="D92" s="1" t="s">
        <v>175</v>
      </c>
      <c r="E92" s="1" t="s">
        <v>7</v>
      </c>
      <c r="G92">
        <f t="shared" si="5"/>
        <v>2510</v>
      </c>
      <c r="H92" t="str">
        <f t="shared" si="6"/>
        <v>ლიცენზიები</v>
      </c>
      <c r="I92" t="str">
        <f>D92</f>
        <v>License</v>
      </c>
      <c r="J92">
        <f>IF(B92 = "აქტ.", 1,IF(B92 = "პას.", 2, IF(B92 = "ა/პ.", 3, 0)))</f>
        <v>1</v>
      </c>
      <c r="K92">
        <f t="shared" si="7"/>
        <v>0</v>
      </c>
      <c r="L92" t="b">
        <f t="shared" si="8"/>
        <v>1</v>
      </c>
      <c r="M92" t="str">
        <f t="shared" si="9"/>
        <v>(null, 2510, 'ლიცენზიები', 'License', 1, 0, TRUE),</v>
      </c>
    </row>
    <row r="93" spans="1:13" ht="15" customHeight="1" x14ac:dyDescent="0.25">
      <c r="A93" s="1">
        <v>2520</v>
      </c>
      <c r="B93" s="1" t="s">
        <v>0</v>
      </c>
      <c r="C93" s="1" t="s">
        <v>176</v>
      </c>
      <c r="D93" s="1" t="s">
        <v>177</v>
      </c>
      <c r="E93" s="1" t="s">
        <v>7</v>
      </c>
      <c r="G93">
        <f t="shared" si="5"/>
        <v>2520</v>
      </c>
      <c r="H93" t="str">
        <f t="shared" si="6"/>
        <v>კონცენსიები</v>
      </c>
      <c r="I93" t="str">
        <f>D93</f>
        <v>Concession</v>
      </c>
      <c r="J93">
        <f>IF(B93 = "აქტ.", 1,IF(B93 = "პას.", 2, IF(B93 = "ა/პ.", 3, 0)))</f>
        <v>1</v>
      </c>
      <c r="K93">
        <f t="shared" si="7"/>
        <v>0</v>
      </c>
      <c r="L93" t="b">
        <f t="shared" si="8"/>
        <v>1</v>
      </c>
      <c r="M93" t="str">
        <f t="shared" si="9"/>
        <v>(null, 2520, 'კონცენსიები', 'Concession', 1, 0, TRUE),</v>
      </c>
    </row>
    <row r="94" spans="1:13" ht="15" customHeight="1" x14ac:dyDescent="0.25">
      <c r="A94" s="1">
        <v>2530</v>
      </c>
      <c r="B94" s="1" t="s">
        <v>0</v>
      </c>
      <c r="C94" s="1" t="s">
        <v>178</v>
      </c>
      <c r="D94" s="1" t="s">
        <v>179</v>
      </c>
      <c r="E94" s="1" t="s">
        <v>7</v>
      </c>
      <c r="G94">
        <f t="shared" si="5"/>
        <v>2530</v>
      </c>
      <c r="H94" t="str">
        <f t="shared" si="6"/>
        <v>პატენტები</v>
      </c>
      <c r="I94" t="str">
        <f>D94</f>
        <v>Patents</v>
      </c>
      <c r="J94">
        <f>IF(B94 = "აქტ.", 1,IF(B94 = "პას.", 2, IF(B94 = "ა/პ.", 3, 0)))</f>
        <v>1</v>
      </c>
      <c r="K94">
        <f t="shared" si="7"/>
        <v>0</v>
      </c>
      <c r="L94" t="b">
        <f t="shared" si="8"/>
        <v>1</v>
      </c>
      <c r="M94" t="str">
        <f t="shared" si="9"/>
        <v>(null, 2530, 'პატენტები', 'Patents', 1, 0, TRUE),</v>
      </c>
    </row>
    <row r="95" spans="1:13" ht="15" customHeight="1" x14ac:dyDescent="0.25">
      <c r="A95" s="1">
        <v>2540</v>
      </c>
      <c r="B95" s="1" t="s">
        <v>0</v>
      </c>
      <c r="C95" s="1" t="s">
        <v>180</v>
      </c>
      <c r="D95" s="1" t="s">
        <v>181</v>
      </c>
      <c r="E95" s="1" t="s">
        <v>7</v>
      </c>
      <c r="G95">
        <f t="shared" si="5"/>
        <v>2540</v>
      </c>
      <c r="H95" t="str">
        <f t="shared" si="6"/>
        <v>გუდვილი</v>
      </c>
      <c r="I95" t="str">
        <f>D95</f>
        <v>Goodwill</v>
      </c>
      <c r="J95">
        <f>IF(B95 = "აქტ.", 1,IF(B95 = "პას.", 2, IF(B95 = "ა/პ.", 3, 0)))</f>
        <v>1</v>
      </c>
      <c r="K95">
        <f t="shared" si="7"/>
        <v>0</v>
      </c>
      <c r="L95" t="b">
        <f t="shared" si="8"/>
        <v>1</v>
      </c>
      <c r="M95" t="str">
        <f t="shared" si="9"/>
        <v>(null, 2540, 'გუდვილი', 'Goodwill', 1, 0, TRUE),</v>
      </c>
    </row>
    <row r="96" spans="1:13" ht="15" customHeight="1" x14ac:dyDescent="0.25">
      <c r="A96" s="1">
        <v>2590</v>
      </c>
      <c r="B96" s="1" t="s">
        <v>0</v>
      </c>
      <c r="C96" s="1" t="s">
        <v>182</v>
      </c>
      <c r="D96" s="1" t="s">
        <v>183</v>
      </c>
      <c r="E96" s="1" t="s">
        <v>7</v>
      </c>
      <c r="G96">
        <f t="shared" si="5"/>
        <v>2590</v>
      </c>
      <c r="H96" t="str">
        <f t="shared" si="6"/>
        <v>სხვა არამატერიალური აქტივები</v>
      </c>
      <c r="I96" t="str">
        <f>D96</f>
        <v>Other intangible assets</v>
      </c>
      <c r="J96">
        <f>IF(B96 = "აქტ.", 1,IF(B96 = "პას.", 2, IF(B96 = "ა/პ.", 3, 0)))</f>
        <v>1</v>
      </c>
      <c r="K96">
        <f t="shared" si="7"/>
        <v>0</v>
      </c>
      <c r="L96" t="b">
        <f t="shared" si="8"/>
        <v>1</v>
      </c>
      <c r="M96" t="str">
        <f t="shared" si="9"/>
        <v>(null, 2590, 'სხვა არამატერიალური აქტივები', 'Other intangible assets', 1, 0, TRUE),</v>
      </c>
    </row>
    <row r="97" spans="1:13" ht="15" customHeight="1" x14ac:dyDescent="0.25">
      <c r="A97" s="4">
        <v>2591</v>
      </c>
      <c r="B97" s="4" t="s">
        <v>0</v>
      </c>
      <c r="C97" s="4" t="s">
        <v>184</v>
      </c>
      <c r="D97" s="1"/>
      <c r="E97" s="4" t="s">
        <v>22</v>
      </c>
      <c r="G97">
        <f t="shared" si="5"/>
        <v>2591</v>
      </c>
      <c r="H97" t="str">
        <f t="shared" si="6"/>
        <v>კომპიუტერული პროგრამა</v>
      </c>
      <c r="J97">
        <f>IF(B97 = "აქტ.", 1,IF(B97 = "პას.", 2, IF(B97 = "ა/პ.", 3, 0)))</f>
        <v>1</v>
      </c>
      <c r="K97">
        <f t="shared" si="7"/>
        <v>0</v>
      </c>
      <c r="L97" t="b">
        <f t="shared" si="8"/>
        <v>0</v>
      </c>
      <c r="M97" t="str">
        <f t="shared" si="9"/>
        <v>(null, 2591, 'კომპიუტერული პროგრამა', '', 1, 0, FALSE),</v>
      </c>
    </row>
    <row r="98" spans="1:13" ht="15" customHeight="1" x14ac:dyDescent="0.25">
      <c r="A98" s="4">
        <v>2592</v>
      </c>
      <c r="B98" s="4" t="s">
        <v>0</v>
      </c>
      <c r="C98" s="4" t="s">
        <v>185</v>
      </c>
      <c r="D98" s="1"/>
      <c r="E98" s="4" t="s">
        <v>22</v>
      </c>
      <c r="G98">
        <f t="shared" si="5"/>
        <v>2592</v>
      </c>
      <c r="H98" t="str">
        <f t="shared" si="6"/>
        <v>სავაჭრო ნიშნები და სახელები</v>
      </c>
      <c r="J98">
        <f>IF(B98 = "აქტ.", 1,IF(B98 = "პას.", 2, IF(B98 = "ა/პ.", 3, 0)))</f>
        <v>1</v>
      </c>
      <c r="K98">
        <f t="shared" si="7"/>
        <v>0</v>
      </c>
      <c r="L98" t="b">
        <f t="shared" si="8"/>
        <v>0</v>
      </c>
      <c r="M98" t="str">
        <f t="shared" si="9"/>
        <v>(null, 2592, 'სავაჭრო ნიშნები და სახელები', '', 1, 0, FALSE),</v>
      </c>
    </row>
    <row r="99" spans="1:13" ht="15" customHeight="1" x14ac:dyDescent="0.25">
      <c r="A99" s="4">
        <v>2593</v>
      </c>
      <c r="B99" s="4" t="s">
        <v>0</v>
      </c>
      <c r="C99" s="4" t="s">
        <v>186</v>
      </c>
      <c r="D99" s="1"/>
      <c r="E99" s="4" t="s">
        <v>22</v>
      </c>
      <c r="G99">
        <f t="shared" si="5"/>
        <v>2593</v>
      </c>
      <c r="H99" t="str">
        <f t="shared" si="6"/>
        <v>რეცეპტი</v>
      </c>
      <c r="J99">
        <f>IF(B99 = "აქტ.", 1,IF(B99 = "პას.", 2, IF(B99 = "ა/პ.", 3, 0)))</f>
        <v>1</v>
      </c>
      <c r="K99">
        <f t="shared" si="7"/>
        <v>0</v>
      </c>
      <c r="L99" t="b">
        <f t="shared" si="8"/>
        <v>0</v>
      </c>
      <c r="M99" t="str">
        <f t="shared" si="9"/>
        <v>(null, 2593, 'რეცეპტი', '', 1, 0, FALSE),</v>
      </c>
    </row>
    <row r="100" spans="1:13" ht="15" customHeight="1" x14ac:dyDescent="0.25">
      <c r="A100" s="4">
        <v>2594</v>
      </c>
      <c r="B100" s="4" t="s">
        <v>0</v>
      </c>
      <c r="C100" s="4" t="s">
        <v>187</v>
      </c>
      <c r="D100" s="1"/>
      <c r="E100" s="4" t="s">
        <v>22</v>
      </c>
      <c r="G100">
        <f t="shared" si="5"/>
        <v>2594</v>
      </c>
      <c r="H100" t="str">
        <f t="shared" si="6"/>
        <v>ლაბორატორიული ჩანაწერები</v>
      </c>
      <c r="J100">
        <f>IF(B100 = "აქტ.", 1,IF(B100 = "პას.", 2, IF(B100 = "ა/პ.", 3, 0)))</f>
        <v>1</v>
      </c>
      <c r="K100">
        <f t="shared" si="7"/>
        <v>0</v>
      </c>
      <c r="L100" t="b">
        <f t="shared" si="8"/>
        <v>0</v>
      </c>
      <c r="M100" t="str">
        <f t="shared" si="9"/>
        <v>(null, 2594, 'ლაბორატორიული ჩანაწერები', '', 1, 0, FALSE),</v>
      </c>
    </row>
    <row r="101" spans="1:13" ht="15" customHeight="1" x14ac:dyDescent="0.25">
      <c r="A101" s="4">
        <v>2595</v>
      </c>
      <c r="B101" s="4" t="s">
        <v>0</v>
      </c>
      <c r="C101" s="4" t="s">
        <v>188</v>
      </c>
      <c r="D101" s="1"/>
      <c r="E101" s="4" t="s">
        <v>22</v>
      </c>
      <c r="G101">
        <f t="shared" si="5"/>
        <v>2595</v>
      </c>
      <c r="H101" t="str">
        <f t="shared" si="6"/>
        <v>სავაჭრო არეალი</v>
      </c>
      <c r="J101">
        <f>IF(B101 = "აქტ.", 1,IF(B101 = "პას.", 2, IF(B101 = "ა/პ.", 3, 0)))</f>
        <v>1</v>
      </c>
      <c r="K101">
        <f t="shared" si="7"/>
        <v>0</v>
      </c>
      <c r="L101" t="b">
        <f t="shared" si="8"/>
        <v>0</v>
      </c>
      <c r="M101" t="str">
        <f t="shared" si="9"/>
        <v>(null, 2595, 'სავაჭრო არეალი', '', 1, 0, FALSE),</v>
      </c>
    </row>
    <row r="102" spans="1:13" ht="15" customHeight="1" x14ac:dyDescent="0.25">
      <c r="A102" s="4">
        <v>2596</v>
      </c>
      <c r="B102" s="4" t="s">
        <v>0</v>
      </c>
      <c r="C102" s="4" t="s">
        <v>189</v>
      </c>
      <c r="D102" s="1"/>
      <c r="E102" s="4" t="s">
        <v>22</v>
      </c>
      <c r="G102">
        <f t="shared" si="5"/>
        <v>2596</v>
      </c>
      <c r="H102" t="str">
        <f t="shared" si="6"/>
        <v>პროექტები</v>
      </c>
      <c r="J102">
        <f>IF(B102 = "აქტ.", 1,IF(B102 = "პას.", 2, IF(B102 = "ა/პ.", 3, 0)))</f>
        <v>1</v>
      </c>
      <c r="K102">
        <f t="shared" si="7"/>
        <v>0</v>
      </c>
      <c r="L102" t="b">
        <f t="shared" si="8"/>
        <v>0</v>
      </c>
      <c r="M102" t="str">
        <f t="shared" si="9"/>
        <v>(null, 2596, 'პროექტები', '', 1, 0, FALSE),</v>
      </c>
    </row>
    <row r="103" spans="1:13" ht="15" customHeight="1" x14ac:dyDescent="0.25">
      <c r="A103" s="4">
        <v>2597</v>
      </c>
      <c r="B103" s="4" t="s">
        <v>0</v>
      </c>
      <c r="C103" s="4" t="s">
        <v>190</v>
      </c>
      <c r="D103" s="1"/>
      <c r="E103" s="4" t="s">
        <v>22</v>
      </c>
      <c r="G103">
        <f t="shared" si="5"/>
        <v>2597</v>
      </c>
      <c r="H103" t="str">
        <f t="shared" si="6"/>
        <v>ტექნოლოგიები</v>
      </c>
      <c r="J103">
        <f>IF(B103 = "აქტ.", 1,IF(B103 = "პას.", 2, IF(B103 = "ა/პ.", 3, 0)))</f>
        <v>1</v>
      </c>
      <c r="K103">
        <f t="shared" si="7"/>
        <v>0</v>
      </c>
      <c r="L103" t="b">
        <f t="shared" si="8"/>
        <v>0</v>
      </c>
      <c r="M103" t="str">
        <f t="shared" si="9"/>
        <v>(null, 2597, 'ტექნოლოგიები', '', 1, 0, FALSE),</v>
      </c>
    </row>
    <row r="104" spans="1:13" ht="15" customHeight="1" x14ac:dyDescent="0.25">
      <c r="A104" s="4">
        <v>2598</v>
      </c>
      <c r="B104" s="4" t="s">
        <v>0</v>
      </c>
      <c r="C104" s="4" t="s">
        <v>191</v>
      </c>
      <c r="D104" s="1"/>
      <c r="E104" s="4" t="s">
        <v>22</v>
      </c>
      <c r="G104">
        <f t="shared" si="5"/>
        <v>2598</v>
      </c>
      <c r="H104" t="str">
        <f t="shared" si="6"/>
        <v>ნოუ-ჰაუ</v>
      </c>
      <c r="J104">
        <f>IF(B104 = "აქტ.", 1,IF(B104 = "პას.", 2, IF(B104 = "ა/პ.", 3, 0)))</f>
        <v>1</v>
      </c>
      <c r="K104">
        <f t="shared" si="7"/>
        <v>0</v>
      </c>
      <c r="L104" t="b">
        <f t="shared" si="8"/>
        <v>0</v>
      </c>
      <c r="M104" t="str">
        <f t="shared" si="9"/>
        <v>(null, 2598, 'ნოუ-ჰაუ', '', 1, 0, FALSE),</v>
      </c>
    </row>
    <row r="105" spans="1:13" ht="15" customHeight="1" x14ac:dyDescent="0.25">
      <c r="A105" s="4">
        <v>2599</v>
      </c>
      <c r="B105" s="4" t="s">
        <v>0</v>
      </c>
      <c r="C105" s="4" t="s">
        <v>192</v>
      </c>
      <c r="D105" s="1"/>
      <c r="E105" s="4" t="s">
        <v>22</v>
      </c>
      <c r="G105">
        <f t="shared" si="5"/>
        <v>2599</v>
      </c>
      <c r="H105" t="str">
        <f t="shared" si="6"/>
        <v>ფრანშიზი</v>
      </c>
      <c r="J105">
        <f>IF(B105 = "აქტ.", 1,IF(B105 = "პას.", 2, IF(B105 = "ა/პ.", 3, 0)))</f>
        <v>1</v>
      </c>
      <c r="K105">
        <f t="shared" si="7"/>
        <v>0</v>
      </c>
      <c r="L105" t="b">
        <f t="shared" si="8"/>
        <v>0</v>
      </c>
      <c r="M105" t="str">
        <f t="shared" si="9"/>
        <v>(null, 2599, 'ფრანშიზი', '', 1, 0, FALSE),</v>
      </c>
    </row>
    <row r="106" spans="1:13" ht="15" customHeight="1" x14ac:dyDescent="0.25">
      <c r="A106" s="3">
        <v>2600</v>
      </c>
      <c r="B106" s="1" t="s">
        <v>47</v>
      </c>
      <c r="C106" s="5" t="s">
        <v>193</v>
      </c>
      <c r="D106" s="3" t="s">
        <v>194</v>
      </c>
      <c r="E106" s="1"/>
      <c r="G106">
        <f t="shared" si="5"/>
        <v>2600</v>
      </c>
      <c r="H106" t="str">
        <f t="shared" si="6"/>
        <v>არამატერიალური აქტივების ამორტიზაცია</v>
      </c>
      <c r="I106" t="str">
        <f>D106</f>
        <v>Accumulated amortization of intangible assets</v>
      </c>
      <c r="J106">
        <f>IF(B106 = "აქტ.", 1,IF(B106 = "პას.", 2, IF(B106 = "ა/პ.", 3, 0)))</f>
        <v>2</v>
      </c>
      <c r="K106">
        <f t="shared" si="7"/>
        <v>1</v>
      </c>
      <c r="L106" t="b">
        <f t="shared" si="8"/>
        <v>0</v>
      </c>
      <c r="M106" t="str">
        <f t="shared" si="9"/>
        <v>(null, 2600, 'არამატერიალური აქტივების ამორტიზაცია', 'Accumulated amortization of intangible assets', 2, 1, FALSE),</v>
      </c>
    </row>
    <row r="107" spans="1:13" ht="15" customHeight="1" x14ac:dyDescent="0.25">
      <c r="A107" s="1">
        <v>2610</v>
      </c>
      <c r="B107" s="1" t="s">
        <v>47</v>
      </c>
      <c r="C107" s="1" t="s">
        <v>195</v>
      </c>
      <c r="D107" s="1" t="s">
        <v>196</v>
      </c>
      <c r="E107" s="1" t="s">
        <v>7</v>
      </c>
      <c r="G107">
        <f t="shared" si="5"/>
        <v>2610</v>
      </c>
      <c r="H107" t="str">
        <f t="shared" si="6"/>
        <v>ლიცენზიების ამორტიზაცია</v>
      </c>
      <c r="I107" t="str">
        <f>D107</f>
        <v>Accumulated amortization - License</v>
      </c>
      <c r="J107">
        <f>IF(B107 = "აქტ.", 1,IF(B107 = "პას.", 2, IF(B107 = "ა/პ.", 3, 0)))</f>
        <v>2</v>
      </c>
      <c r="K107">
        <f t="shared" si="7"/>
        <v>0</v>
      </c>
      <c r="L107" t="b">
        <f t="shared" si="8"/>
        <v>1</v>
      </c>
      <c r="M107" t="str">
        <f t="shared" si="9"/>
        <v>(null, 2610, 'ლიცენზიების ამორტიზაცია', 'Accumulated amortization - License', 2, 0, TRUE),</v>
      </c>
    </row>
    <row r="108" spans="1:13" ht="15" customHeight="1" x14ac:dyDescent="0.25">
      <c r="A108" s="1">
        <v>2620</v>
      </c>
      <c r="B108" s="1" t="s">
        <v>47</v>
      </c>
      <c r="C108" s="1" t="s">
        <v>197</v>
      </c>
      <c r="D108" s="1" t="s">
        <v>198</v>
      </c>
      <c r="E108" s="1" t="s">
        <v>7</v>
      </c>
      <c r="G108">
        <f t="shared" si="5"/>
        <v>2620</v>
      </c>
      <c r="H108" t="str">
        <f t="shared" si="6"/>
        <v>კონცენსიების ამორტიზაცია</v>
      </c>
      <c r="I108" t="str">
        <f>D108</f>
        <v>Accumulated amortization - Concession</v>
      </c>
      <c r="J108">
        <f>IF(B108 = "აქტ.", 1,IF(B108 = "პას.", 2, IF(B108 = "ა/პ.", 3, 0)))</f>
        <v>2</v>
      </c>
      <c r="K108">
        <f t="shared" si="7"/>
        <v>0</v>
      </c>
      <c r="L108" t="b">
        <f t="shared" si="8"/>
        <v>1</v>
      </c>
      <c r="M108" t="str">
        <f t="shared" si="9"/>
        <v>(null, 2620, 'კონცენსიების ამორტიზაცია', 'Accumulated amortization - Concession', 2, 0, TRUE),</v>
      </c>
    </row>
    <row r="109" spans="1:13" ht="15" customHeight="1" x14ac:dyDescent="0.25">
      <c r="A109" s="1">
        <v>2630</v>
      </c>
      <c r="B109" s="1" t="s">
        <v>47</v>
      </c>
      <c r="C109" s="1" t="s">
        <v>199</v>
      </c>
      <c r="D109" s="1" t="s">
        <v>200</v>
      </c>
      <c r="E109" s="1" t="s">
        <v>7</v>
      </c>
      <c r="G109">
        <f t="shared" si="5"/>
        <v>2630</v>
      </c>
      <c r="H109" t="str">
        <f t="shared" si="6"/>
        <v>პატენტების ამორტიზაცია</v>
      </c>
      <c r="I109" t="str">
        <f>D109</f>
        <v>Accumulated amortization - Patents</v>
      </c>
      <c r="J109">
        <f>IF(B109 = "აქტ.", 1,IF(B109 = "პას.", 2, IF(B109 = "ა/პ.", 3, 0)))</f>
        <v>2</v>
      </c>
      <c r="K109">
        <f t="shared" si="7"/>
        <v>0</v>
      </c>
      <c r="L109" t="b">
        <f t="shared" si="8"/>
        <v>1</v>
      </c>
      <c r="M109" t="str">
        <f t="shared" si="9"/>
        <v>(null, 2630, 'პატენტების ამორტიზაცია', 'Accumulated amortization - Patents', 2, 0, TRUE),</v>
      </c>
    </row>
    <row r="110" spans="1:13" ht="15" customHeight="1" x14ac:dyDescent="0.25">
      <c r="A110" s="1">
        <v>2640</v>
      </c>
      <c r="B110" s="1" t="s">
        <v>47</v>
      </c>
      <c r="C110" s="1" t="s">
        <v>201</v>
      </c>
      <c r="D110" s="1" t="s">
        <v>202</v>
      </c>
      <c r="E110" s="1" t="s">
        <v>7</v>
      </c>
      <c r="G110">
        <f t="shared" si="5"/>
        <v>2640</v>
      </c>
      <c r="H110" t="str">
        <f t="shared" si="6"/>
        <v>გუდვილის ამორტიზაცია</v>
      </c>
      <c r="I110" t="str">
        <f>D110</f>
        <v>Accumulated amortization - Goodwill</v>
      </c>
      <c r="J110">
        <f>IF(B110 = "აქტ.", 1,IF(B110 = "პას.", 2, IF(B110 = "ა/პ.", 3, 0)))</f>
        <v>2</v>
      </c>
      <c r="K110">
        <f t="shared" si="7"/>
        <v>0</v>
      </c>
      <c r="L110" t="b">
        <f t="shared" si="8"/>
        <v>1</v>
      </c>
      <c r="M110" t="str">
        <f t="shared" si="9"/>
        <v>(null, 2640, 'გუდვილის ამორტიზაცია', 'Accumulated amortization - Goodwill', 2, 0, TRUE),</v>
      </c>
    </row>
    <row r="111" spans="1:13" ht="15" customHeight="1" x14ac:dyDescent="0.25">
      <c r="A111" s="1">
        <v>2690</v>
      </c>
      <c r="B111" s="1" t="s">
        <v>47</v>
      </c>
      <c r="C111" s="1" t="s">
        <v>203</v>
      </c>
      <c r="D111" s="1" t="s">
        <v>204</v>
      </c>
      <c r="E111" s="1" t="s">
        <v>7</v>
      </c>
      <c r="G111">
        <f t="shared" si="5"/>
        <v>2690</v>
      </c>
      <c r="H111" t="str">
        <f t="shared" si="6"/>
        <v>სხვა არამატერიალური აქტივების ამორტიზაცია</v>
      </c>
      <c r="I111" t="str">
        <f>D111</f>
        <v>Accumulated amortization - Other intangible assets</v>
      </c>
      <c r="J111">
        <f>IF(B111 = "აქტ.", 1,IF(B111 = "პას.", 2, IF(B111 = "ა/პ.", 3, 0)))</f>
        <v>2</v>
      </c>
      <c r="K111">
        <f t="shared" si="7"/>
        <v>0</v>
      </c>
      <c r="L111" t="b">
        <f t="shared" si="8"/>
        <v>1</v>
      </c>
      <c r="M111" t="str">
        <f t="shared" si="9"/>
        <v>(null, 2690, 'სხვა არამატერიალური აქტივების ამორტიზაცია', 'Accumulated amortization - Other intangible assets', 2, 0, TRUE),</v>
      </c>
    </row>
    <row r="112" spans="1:13" ht="15" customHeight="1" x14ac:dyDescent="0.25">
      <c r="A112" s="4">
        <v>2691</v>
      </c>
      <c r="B112" s="4" t="s">
        <v>47</v>
      </c>
      <c r="C112" s="4" t="s">
        <v>205</v>
      </c>
      <c r="D112" s="1"/>
      <c r="E112" s="4" t="s">
        <v>22</v>
      </c>
      <c r="G112">
        <f t="shared" si="5"/>
        <v>2691</v>
      </c>
      <c r="H112" t="str">
        <f t="shared" si="6"/>
        <v>კომპიუტერული პროგრამის ამორტიზაცია</v>
      </c>
      <c r="J112">
        <f>IF(B112 = "აქტ.", 1,IF(B112 = "პას.", 2, IF(B112 = "ა/პ.", 3, 0)))</f>
        <v>2</v>
      </c>
      <c r="K112">
        <f t="shared" si="7"/>
        <v>0</v>
      </c>
      <c r="L112" t="b">
        <f t="shared" si="8"/>
        <v>0</v>
      </c>
      <c r="M112" t="str">
        <f t="shared" si="9"/>
        <v>(null, 2691, 'კომპიუტერული პროგრამის ამორტიზაცია', '', 2, 0, FALSE),</v>
      </c>
    </row>
    <row r="113" spans="1:13" ht="15" customHeight="1" x14ac:dyDescent="0.25">
      <c r="A113" s="4">
        <v>2692</v>
      </c>
      <c r="B113" s="4" t="s">
        <v>47</v>
      </c>
      <c r="C113" s="4" t="s">
        <v>206</v>
      </c>
      <c r="D113" s="1"/>
      <c r="E113" s="4" t="s">
        <v>22</v>
      </c>
      <c r="G113">
        <f t="shared" si="5"/>
        <v>2692</v>
      </c>
      <c r="H113" t="str">
        <f t="shared" si="6"/>
        <v>სავაჭრო ნიშნები და სახელების ამორტიზაცია</v>
      </c>
      <c r="J113">
        <f>IF(B113 = "აქტ.", 1,IF(B113 = "პას.", 2, IF(B113 = "ა/პ.", 3, 0)))</f>
        <v>2</v>
      </c>
      <c r="K113">
        <f t="shared" si="7"/>
        <v>0</v>
      </c>
      <c r="L113" t="b">
        <f t="shared" si="8"/>
        <v>0</v>
      </c>
      <c r="M113" t="str">
        <f t="shared" si="9"/>
        <v>(null, 2692, 'სავაჭრო ნიშნები და სახელების ამორტიზაცია', '', 2, 0, FALSE),</v>
      </c>
    </row>
    <row r="114" spans="1:13" ht="15" customHeight="1" x14ac:dyDescent="0.25">
      <c r="A114" s="4">
        <v>2693</v>
      </c>
      <c r="B114" s="4" t="s">
        <v>47</v>
      </c>
      <c r="C114" s="4" t="s">
        <v>207</v>
      </c>
      <c r="D114" s="1"/>
      <c r="E114" s="4" t="s">
        <v>22</v>
      </c>
      <c r="G114">
        <f t="shared" si="5"/>
        <v>2693</v>
      </c>
      <c r="H114" t="str">
        <f t="shared" si="6"/>
        <v>რეცეპტის ამორტიზაცია</v>
      </c>
      <c r="J114">
        <f>IF(B114 = "აქტ.", 1,IF(B114 = "პას.", 2, IF(B114 = "ა/პ.", 3, 0)))</f>
        <v>2</v>
      </c>
      <c r="K114">
        <f t="shared" si="7"/>
        <v>0</v>
      </c>
      <c r="L114" t="b">
        <f t="shared" si="8"/>
        <v>0</v>
      </c>
      <c r="M114" t="str">
        <f t="shared" si="9"/>
        <v>(null, 2693, 'რეცეპტის ამორტიზაცია', '', 2, 0, FALSE),</v>
      </c>
    </row>
    <row r="115" spans="1:13" ht="15" customHeight="1" x14ac:dyDescent="0.25">
      <c r="A115" s="4">
        <v>2694</v>
      </c>
      <c r="B115" s="4" t="s">
        <v>47</v>
      </c>
      <c r="C115" s="4" t="s">
        <v>208</v>
      </c>
      <c r="D115" s="1"/>
      <c r="E115" s="4" t="s">
        <v>22</v>
      </c>
      <c r="G115">
        <f t="shared" si="5"/>
        <v>2694</v>
      </c>
      <c r="H115" t="str">
        <f t="shared" si="6"/>
        <v>ლაბორატორიული ჩანაწერების ამორტიზაცია</v>
      </c>
      <c r="J115">
        <f>IF(B115 = "აქტ.", 1,IF(B115 = "პას.", 2, IF(B115 = "ა/პ.", 3, 0)))</f>
        <v>2</v>
      </c>
      <c r="K115">
        <f t="shared" si="7"/>
        <v>0</v>
      </c>
      <c r="L115" t="b">
        <f t="shared" si="8"/>
        <v>0</v>
      </c>
      <c r="M115" t="str">
        <f t="shared" si="9"/>
        <v>(null, 2694, 'ლაბორატორიული ჩანაწერების ამორტიზაცია', '', 2, 0, FALSE),</v>
      </c>
    </row>
    <row r="116" spans="1:13" ht="15" customHeight="1" x14ac:dyDescent="0.25">
      <c r="A116" s="4">
        <v>2695</v>
      </c>
      <c r="B116" s="4" t="s">
        <v>47</v>
      </c>
      <c r="C116" s="4" t="s">
        <v>209</v>
      </c>
      <c r="D116" s="1"/>
      <c r="E116" s="4" t="s">
        <v>22</v>
      </c>
      <c r="G116">
        <f t="shared" si="5"/>
        <v>2695</v>
      </c>
      <c r="H116" t="str">
        <f t="shared" si="6"/>
        <v>სავაჭრო არეალის ამორტიზაცია</v>
      </c>
      <c r="J116">
        <f>IF(B116 = "აქტ.", 1,IF(B116 = "პას.", 2, IF(B116 = "ა/პ.", 3, 0)))</f>
        <v>2</v>
      </c>
      <c r="K116">
        <f t="shared" si="7"/>
        <v>0</v>
      </c>
      <c r="L116" t="b">
        <f t="shared" si="8"/>
        <v>0</v>
      </c>
      <c r="M116" t="str">
        <f t="shared" si="9"/>
        <v>(null, 2695, 'სავაჭრო არეალის ამორტიზაცია', '', 2, 0, FALSE),</v>
      </c>
    </row>
    <row r="117" spans="1:13" ht="15" customHeight="1" x14ac:dyDescent="0.25">
      <c r="A117" s="4">
        <v>2696</v>
      </c>
      <c r="B117" s="4" t="s">
        <v>47</v>
      </c>
      <c r="C117" s="4" t="s">
        <v>210</v>
      </c>
      <c r="D117" s="1"/>
      <c r="E117" s="4" t="s">
        <v>22</v>
      </c>
      <c r="G117">
        <f t="shared" si="5"/>
        <v>2696</v>
      </c>
      <c r="H117" t="str">
        <f t="shared" si="6"/>
        <v>პროექტების ამორტიზაცია</v>
      </c>
      <c r="J117">
        <f>IF(B117 = "აქტ.", 1,IF(B117 = "პას.", 2, IF(B117 = "ა/პ.", 3, 0)))</f>
        <v>2</v>
      </c>
      <c r="K117">
        <f t="shared" si="7"/>
        <v>0</v>
      </c>
      <c r="L117" t="b">
        <f t="shared" si="8"/>
        <v>0</v>
      </c>
      <c r="M117" t="str">
        <f t="shared" si="9"/>
        <v>(null, 2696, 'პროექტების ამორტიზაცია', '', 2, 0, FALSE),</v>
      </c>
    </row>
    <row r="118" spans="1:13" ht="15" customHeight="1" x14ac:dyDescent="0.25">
      <c r="A118" s="4">
        <v>2697</v>
      </c>
      <c r="B118" s="4" t="s">
        <v>47</v>
      </c>
      <c r="C118" s="4" t="s">
        <v>211</v>
      </c>
      <c r="D118" s="1"/>
      <c r="E118" s="4" t="s">
        <v>22</v>
      </c>
      <c r="G118">
        <f t="shared" si="5"/>
        <v>2697</v>
      </c>
      <c r="H118" t="str">
        <f t="shared" si="6"/>
        <v>ტექნოლოგიების ამორტიზაციას ამორტიზაცია</v>
      </c>
      <c r="J118">
        <f>IF(B118 = "აქტ.", 1,IF(B118 = "პას.", 2, IF(B118 = "ა/პ.", 3, 0)))</f>
        <v>2</v>
      </c>
      <c r="K118">
        <f t="shared" si="7"/>
        <v>0</v>
      </c>
      <c r="L118" t="b">
        <f t="shared" si="8"/>
        <v>0</v>
      </c>
      <c r="M118" t="str">
        <f t="shared" si="9"/>
        <v>(null, 2697, 'ტექნოლოგიების ამორტიზაციას ამორტიზაცია', '', 2, 0, FALSE),</v>
      </c>
    </row>
    <row r="119" spans="1:13" ht="15" customHeight="1" x14ac:dyDescent="0.25">
      <c r="A119" s="4">
        <v>2698</v>
      </c>
      <c r="B119" s="4" t="s">
        <v>47</v>
      </c>
      <c r="C119" s="4" t="s">
        <v>212</v>
      </c>
      <c r="D119" s="1"/>
      <c r="E119" s="4" t="s">
        <v>22</v>
      </c>
      <c r="G119">
        <f t="shared" si="5"/>
        <v>2698</v>
      </c>
      <c r="H119" t="str">
        <f t="shared" si="6"/>
        <v>ნოუ-ჰაუს ამორტიზაცია</v>
      </c>
      <c r="J119">
        <f>IF(B119 = "აქტ.", 1,IF(B119 = "პას.", 2, IF(B119 = "ა/პ.", 3, 0)))</f>
        <v>2</v>
      </c>
      <c r="K119">
        <f t="shared" si="7"/>
        <v>0</v>
      </c>
      <c r="L119" t="b">
        <f t="shared" si="8"/>
        <v>0</v>
      </c>
      <c r="M119" t="str">
        <f t="shared" si="9"/>
        <v>(null, 2698, 'ნოუ-ჰაუს ამორტიზაცია', '', 2, 0, FALSE),</v>
      </c>
    </row>
    <row r="120" spans="1:13" ht="15" customHeight="1" x14ac:dyDescent="0.25">
      <c r="A120" s="4">
        <v>2699</v>
      </c>
      <c r="B120" s="4" t="s">
        <v>47</v>
      </c>
      <c r="C120" s="4" t="s">
        <v>213</v>
      </c>
      <c r="D120" s="1"/>
      <c r="E120" s="4" t="s">
        <v>22</v>
      </c>
      <c r="G120">
        <f t="shared" si="5"/>
        <v>2699</v>
      </c>
      <c r="H120" t="str">
        <f t="shared" si="6"/>
        <v>ფრანშიზის ამორტიზაცია</v>
      </c>
      <c r="J120">
        <f>IF(B120 = "აქტ.", 1,IF(B120 = "პას.", 2, IF(B120 = "ა/პ.", 3, 0)))</f>
        <v>2</v>
      </c>
      <c r="K120">
        <f t="shared" si="7"/>
        <v>0</v>
      </c>
      <c r="L120" t="b">
        <f t="shared" si="8"/>
        <v>0</v>
      </c>
      <c r="M120" t="str">
        <f t="shared" si="9"/>
        <v>(null, 2699, 'ფრანშიზის ამორტიზაცია', '', 2, 0, FALSE),</v>
      </c>
    </row>
    <row r="121" spans="1:13" ht="15" customHeight="1" x14ac:dyDescent="0.25">
      <c r="A121" s="2">
        <v>3000</v>
      </c>
      <c r="B121" s="1" t="s">
        <v>47</v>
      </c>
      <c r="C121" s="2" t="s">
        <v>214</v>
      </c>
      <c r="D121" s="2" t="s">
        <v>215</v>
      </c>
      <c r="E121" s="1"/>
      <c r="G121">
        <f t="shared" si="5"/>
        <v>3000</v>
      </c>
      <c r="H121" t="str">
        <f t="shared" si="6"/>
        <v>მიმდინარე ვალდებულებები</v>
      </c>
      <c r="I121" t="str">
        <f>D121</f>
        <v>CURRENT LIABILITIES</v>
      </c>
      <c r="J121">
        <f>IF(B121 = "აქტ.", 1,IF(B121 = "პას.", 2, IF(B121 = "ა/პ.", 3, 0)))</f>
        <v>2</v>
      </c>
      <c r="K121">
        <f t="shared" si="7"/>
        <v>2</v>
      </c>
      <c r="L121" t="b">
        <f t="shared" si="8"/>
        <v>0</v>
      </c>
      <c r="M121" t="str">
        <f t="shared" si="9"/>
        <v>(null, 3000, 'მიმდინარე ვალდებულებები', 'CURRENT LIABILITIES', 2, 2, FALSE),</v>
      </c>
    </row>
    <row r="122" spans="1:13" ht="15" customHeight="1" x14ac:dyDescent="0.25">
      <c r="A122" s="3">
        <v>3100</v>
      </c>
      <c r="B122" s="1" t="s">
        <v>47</v>
      </c>
      <c r="C122" s="5" t="s">
        <v>216</v>
      </c>
      <c r="D122" s="3" t="s">
        <v>217</v>
      </c>
      <c r="E122" s="1"/>
      <c r="G122">
        <f t="shared" si="5"/>
        <v>3100</v>
      </c>
      <c r="H122" t="str">
        <f t="shared" si="6"/>
        <v>მოკლევადიანი ვალდებულებები</v>
      </c>
      <c r="I122" t="str">
        <f>D122</f>
        <v>Payables</v>
      </c>
      <c r="J122">
        <f>IF(B122 = "აქტ.", 1,IF(B122 = "პას.", 2, IF(B122 = "ა/პ.", 3, 0)))</f>
        <v>2</v>
      </c>
      <c r="K122">
        <f t="shared" si="7"/>
        <v>1</v>
      </c>
      <c r="L122" t="b">
        <f t="shared" si="8"/>
        <v>0</v>
      </c>
      <c r="M122" t="str">
        <f t="shared" si="9"/>
        <v>(null, 3100, 'მოკლევადიანი ვალდებულებები', 'Payables', 2, 1, FALSE),</v>
      </c>
    </row>
    <row r="123" spans="1:13" ht="15" customHeight="1" x14ac:dyDescent="0.25">
      <c r="A123" s="1">
        <v>3110</v>
      </c>
      <c r="B123" s="1" t="s">
        <v>47</v>
      </c>
      <c r="C123" s="1" t="s">
        <v>218</v>
      </c>
      <c r="D123" s="1" t="s">
        <v>219</v>
      </c>
      <c r="E123" s="1" t="s">
        <v>7</v>
      </c>
      <c r="G123">
        <f t="shared" si="5"/>
        <v>3110</v>
      </c>
      <c r="H123" t="str">
        <f t="shared" si="6"/>
        <v>მოწოდებიდან და მომსახურეობიდან წარმოქმნილი ვალდებულებები</v>
      </c>
      <c r="I123" t="str">
        <f>D123</f>
        <v>Accounts payable - trade</v>
      </c>
      <c r="J123">
        <f>IF(B123 = "აქტ.", 1,IF(B123 = "პას.", 2, IF(B123 = "ა/პ.", 3, 0)))</f>
        <v>2</v>
      </c>
      <c r="K123">
        <f t="shared" si="7"/>
        <v>0</v>
      </c>
      <c r="L123" t="b">
        <f t="shared" si="8"/>
        <v>1</v>
      </c>
      <c r="M123" t="str">
        <f t="shared" si="9"/>
        <v>(null, 3110, 'მოწოდებიდან და მომსახურეობიდან წარმოქმნილი ვალდებულებები', 'Accounts payable - trade', 2, 0, TRUE),</v>
      </c>
    </row>
    <row r="124" spans="1:13" ht="15" customHeight="1" x14ac:dyDescent="0.25">
      <c r="A124" s="4">
        <v>3115</v>
      </c>
      <c r="B124" s="4" t="s">
        <v>47</v>
      </c>
      <c r="C124" s="5" t="s">
        <v>220</v>
      </c>
      <c r="D124" s="1"/>
      <c r="E124" s="4" t="s">
        <v>22</v>
      </c>
      <c r="G124">
        <f t="shared" si="5"/>
        <v>3115</v>
      </c>
      <c r="H124" t="str">
        <f t="shared" si="6"/>
        <v>გასანაღდებელი მოკლევადიანი თამასუქები</v>
      </c>
      <c r="J124">
        <f>IF(B124 = "აქტ.", 1,IF(B124 = "პას.", 2, IF(B124 = "ა/პ.", 3, 0)))</f>
        <v>2</v>
      </c>
      <c r="K124">
        <f t="shared" si="7"/>
        <v>0</v>
      </c>
      <c r="L124" t="b">
        <f t="shared" si="8"/>
        <v>0</v>
      </c>
      <c r="M124" t="str">
        <f t="shared" si="9"/>
        <v>(null, 3115, 'გასანაღდებელი მოკლევადიანი თამასუქები', '', 2, 0, FALSE),</v>
      </c>
    </row>
    <row r="125" spans="1:13" ht="15" customHeight="1" x14ac:dyDescent="0.25">
      <c r="A125" s="1">
        <v>3120</v>
      </c>
      <c r="B125" s="1" t="s">
        <v>47</v>
      </c>
      <c r="C125" s="1" t="s">
        <v>221</v>
      </c>
      <c r="D125" s="1" t="s">
        <v>222</v>
      </c>
      <c r="E125" s="1" t="s">
        <v>7</v>
      </c>
      <c r="G125">
        <f t="shared" si="5"/>
        <v>3120</v>
      </c>
      <c r="H125" t="str">
        <f t="shared" si="6"/>
        <v>მიღებული ავანსები</v>
      </c>
      <c r="I125" t="str">
        <f>D125</f>
        <v>Advances received</v>
      </c>
      <c r="J125">
        <f>IF(B125 = "აქტ.", 1,IF(B125 = "პას.", 2, IF(B125 = "ა/პ.", 3, 0)))</f>
        <v>2</v>
      </c>
      <c r="K125">
        <f t="shared" si="7"/>
        <v>0</v>
      </c>
      <c r="L125" t="b">
        <f t="shared" si="8"/>
        <v>1</v>
      </c>
      <c r="M125" t="str">
        <f t="shared" si="9"/>
        <v>(null, 3120, 'მიღებული ავანსები', 'Advances received', 2, 0, TRUE),</v>
      </c>
    </row>
    <row r="126" spans="1:13" ht="15" customHeight="1" x14ac:dyDescent="0.25">
      <c r="A126" s="1">
        <v>3130</v>
      </c>
      <c r="B126" s="1" t="s">
        <v>47</v>
      </c>
      <c r="C126" s="1" t="s">
        <v>223</v>
      </c>
      <c r="D126" s="1" t="s">
        <v>224</v>
      </c>
      <c r="E126" s="1" t="s">
        <v>7</v>
      </c>
      <c r="G126">
        <f t="shared" si="5"/>
        <v>3130</v>
      </c>
      <c r="H126" t="str">
        <f t="shared" si="6"/>
        <v>გადასახდელი ხელფასები</v>
      </c>
      <c r="I126" t="str">
        <f>D126</f>
        <v>Wages and salaries payable</v>
      </c>
      <c r="J126">
        <f>IF(B126 = "აქტ.", 1,IF(B126 = "პას.", 2, IF(B126 = "ა/პ.", 3, 0)))</f>
        <v>2</v>
      </c>
      <c r="K126">
        <f t="shared" si="7"/>
        <v>0</v>
      </c>
      <c r="L126" t="b">
        <f t="shared" si="8"/>
        <v>1</v>
      </c>
      <c r="M126" t="str">
        <f t="shared" si="9"/>
        <v>(null, 3130, 'გადასახდელი ხელფასები', 'Wages and salaries payable', 2, 0, TRUE),</v>
      </c>
    </row>
    <row r="127" spans="1:13" ht="15" customHeight="1" x14ac:dyDescent="0.25">
      <c r="A127" s="1">
        <v>3140</v>
      </c>
      <c r="B127" s="1" t="s">
        <v>47</v>
      </c>
      <c r="C127" s="1" t="s">
        <v>225</v>
      </c>
      <c r="D127" s="1" t="s">
        <v>226</v>
      </c>
      <c r="E127" s="1" t="s">
        <v>7</v>
      </c>
      <c r="G127">
        <f t="shared" si="5"/>
        <v>3140</v>
      </c>
      <c r="H127" t="str">
        <f t="shared" si="6"/>
        <v>როიალტი</v>
      </c>
      <c r="I127" t="str">
        <f>D127</f>
        <v>Royalty</v>
      </c>
      <c r="J127">
        <f>IF(B127 = "აქტ.", 1,IF(B127 = "პას.", 2, IF(B127 = "ა/პ.", 3, 0)))</f>
        <v>2</v>
      </c>
      <c r="K127">
        <f t="shared" si="7"/>
        <v>0</v>
      </c>
      <c r="L127" t="b">
        <f t="shared" si="8"/>
        <v>1</v>
      </c>
      <c r="M127" t="str">
        <f t="shared" si="9"/>
        <v>(null, 3140, 'როიალტი', 'Royalty', 2, 0, TRUE),</v>
      </c>
    </row>
    <row r="128" spans="1:13" ht="15" customHeight="1" x14ac:dyDescent="0.25">
      <c r="A128" s="1">
        <v>3150</v>
      </c>
      <c r="B128" s="1" t="s">
        <v>47</v>
      </c>
      <c r="C128" s="1" t="s">
        <v>227</v>
      </c>
      <c r="D128" s="1" t="s">
        <v>228</v>
      </c>
      <c r="E128" s="1" t="s">
        <v>7</v>
      </c>
      <c r="G128">
        <f t="shared" si="5"/>
        <v>3150</v>
      </c>
      <c r="H128" t="str">
        <f t="shared" si="6"/>
        <v>საკომისიო გადასახდელები</v>
      </c>
      <c r="I128" t="str">
        <f>D128</f>
        <v>Liability for fees, commissions</v>
      </c>
      <c r="J128">
        <f>IF(B128 = "აქტ.", 1,IF(B128 = "პას.", 2, IF(B128 = "ა/პ.", 3, 0)))</f>
        <v>2</v>
      </c>
      <c r="K128">
        <f t="shared" si="7"/>
        <v>0</v>
      </c>
      <c r="L128" t="b">
        <f t="shared" si="8"/>
        <v>1</v>
      </c>
      <c r="M128" t="str">
        <f t="shared" si="9"/>
        <v>(null, 3150, 'საკომისიო გადასახდელები', 'Liability for fees, commissions', 2, 0, TRUE),</v>
      </c>
    </row>
    <row r="129" spans="1:13" ht="15" customHeight="1" x14ac:dyDescent="0.25">
      <c r="A129" s="1">
        <v>3160</v>
      </c>
      <c r="B129" s="1" t="s">
        <v>47</v>
      </c>
      <c r="C129" s="1" t="s">
        <v>229</v>
      </c>
      <c r="D129" s="1" t="s">
        <v>230</v>
      </c>
      <c r="E129" s="1" t="s">
        <v>7</v>
      </c>
      <c r="G129">
        <f t="shared" si="5"/>
        <v>3160</v>
      </c>
      <c r="H129" t="str">
        <f t="shared" si="6"/>
        <v>ვალდებულებები საწარმოს პერსონალის წინაშე</v>
      </c>
      <c r="I129" t="str">
        <f>D129</f>
        <v>Non-wage payables to company personal</v>
      </c>
      <c r="J129">
        <f>IF(B129 = "აქტ.", 1,IF(B129 = "პას.", 2, IF(B129 = "ა/პ.", 3, 0)))</f>
        <v>2</v>
      </c>
      <c r="K129">
        <f t="shared" si="7"/>
        <v>0</v>
      </c>
      <c r="L129" t="b">
        <f t="shared" si="8"/>
        <v>1</v>
      </c>
      <c r="M129" t="str">
        <f t="shared" si="9"/>
        <v>(null, 3160, 'ვალდებულებები საწარმოს პერსონალის წინაშე', 'Non-wage payables to company personal', 2, 0, TRUE),</v>
      </c>
    </row>
    <row r="130" spans="1:13" ht="15" customHeight="1" x14ac:dyDescent="0.25">
      <c r="A130" s="4">
        <v>3165</v>
      </c>
      <c r="B130" s="4" t="s">
        <v>47</v>
      </c>
      <c r="C130" s="4" t="s">
        <v>231</v>
      </c>
      <c r="D130" s="1"/>
      <c r="E130" s="4" t="s">
        <v>22</v>
      </c>
      <c r="G130">
        <f t="shared" si="5"/>
        <v>3165</v>
      </c>
      <c r="H130" t="str">
        <f t="shared" si="6"/>
        <v>შვებულების რეზერვი</v>
      </c>
      <c r="J130">
        <f>IF(B130 = "აქტ.", 1,IF(B130 = "პას.", 2, IF(B130 = "ა/პ.", 3, 0)))</f>
        <v>2</v>
      </c>
      <c r="K130">
        <f t="shared" si="7"/>
        <v>0</v>
      </c>
      <c r="L130" t="b">
        <f t="shared" si="8"/>
        <v>0</v>
      </c>
      <c r="M130" t="str">
        <f t="shared" si="9"/>
        <v>(null, 3165, 'შვებულების რეზერვი', '', 2, 0, FALSE),</v>
      </c>
    </row>
    <row r="131" spans="1:13" ht="15" customHeight="1" x14ac:dyDescent="0.25">
      <c r="A131" s="1">
        <v>3170</v>
      </c>
      <c r="B131" s="1" t="s">
        <v>47</v>
      </c>
      <c r="C131" s="1" t="s">
        <v>232</v>
      </c>
      <c r="D131" s="1" t="s">
        <v>233</v>
      </c>
      <c r="E131" s="1" t="s">
        <v>7</v>
      </c>
      <c r="G131">
        <f t="shared" ref="G131:G194" si="10">A131</f>
        <v>3170</v>
      </c>
      <c r="H131" t="str">
        <f t="shared" ref="H131:H194" si="11">C131</f>
        <v>ვალდებულებები მეკავშირე საწარმოების წინაშე</v>
      </c>
      <c r="I131" t="str">
        <f>D131</f>
        <v>Payables to subsidiaries</v>
      </c>
      <c r="J131">
        <f>IF(B131 = "აქტ.", 1,IF(B131 = "პას.", 2, IF(B131 = "ა/პ.", 3, 0)))</f>
        <v>2</v>
      </c>
      <c r="K131">
        <f t="shared" ref="K131:K194" si="12">IF(ROUND(G131/1000,0)*1000=G131, 2,IF(ROUND(G131/100,0)*100=G131, 1,0))</f>
        <v>0</v>
      </c>
      <c r="L131" t="b">
        <f t="shared" ref="L131:L194" si="13">IF(E131 = "ძირ.", TRUE,FALSE)</f>
        <v>1</v>
      </c>
      <c r="M131" t="str">
        <f t="shared" ref="M131:M194" si="14">CONCATENATE("(null, ",G131,", '",H131,"', '",I131,"', ",J131,", ",K131,", ",L131,"),",)</f>
        <v>(null, 3170, 'ვალდებულებები მეკავშირე საწარმოების წინაშე', 'Payables to subsidiaries', 2, 0, TRUE),</v>
      </c>
    </row>
    <row r="132" spans="1:13" ht="15" customHeight="1" x14ac:dyDescent="0.25">
      <c r="A132" s="1">
        <v>3190</v>
      </c>
      <c r="B132" s="1" t="s">
        <v>47</v>
      </c>
      <c r="C132" s="1" t="s">
        <v>234</v>
      </c>
      <c r="D132" s="1" t="s">
        <v>235</v>
      </c>
      <c r="E132" s="1" t="s">
        <v>7</v>
      </c>
      <c r="G132">
        <f t="shared" si="10"/>
        <v>3190</v>
      </c>
      <c r="H132" t="str">
        <f t="shared" si="11"/>
        <v>სხვა მოკლევადიანი ვალდებულებები</v>
      </c>
      <c r="I132" t="str">
        <f>D132</f>
        <v>Other short-term payables</v>
      </c>
      <c r="J132">
        <f>IF(B132 = "აქტ.", 1,IF(B132 = "პას.", 2, IF(B132 = "ა/პ.", 3, 0)))</f>
        <v>2</v>
      </c>
      <c r="K132">
        <f t="shared" si="12"/>
        <v>0</v>
      </c>
      <c r="L132" t="b">
        <f t="shared" si="13"/>
        <v>1</v>
      </c>
      <c r="M132" t="str">
        <f t="shared" si="14"/>
        <v>(null, 3190, 'სხვა მოკლევადიანი ვალდებულებები', 'Other short-term payables', 2, 0, TRUE),</v>
      </c>
    </row>
    <row r="133" spans="1:13" ht="15" customHeight="1" x14ac:dyDescent="0.25">
      <c r="A133" s="4">
        <v>3195</v>
      </c>
      <c r="B133" s="4" t="s">
        <v>47</v>
      </c>
      <c r="C133" s="4" t="s">
        <v>236</v>
      </c>
      <c r="D133" s="1"/>
      <c r="E133" s="4" t="s">
        <v>22</v>
      </c>
      <c r="G133">
        <f t="shared" si="10"/>
        <v>3195</v>
      </c>
      <c r="H133" t="str">
        <f t="shared" si="11"/>
        <v>ფინანსური იჯარის ვალდებულების მიმდინარე ნაწილი</v>
      </c>
      <c r="J133">
        <f>IF(B133 = "აქტ.", 1,IF(B133 = "პას.", 2, IF(B133 = "ა/პ.", 3, 0)))</f>
        <v>2</v>
      </c>
      <c r="K133">
        <f t="shared" si="12"/>
        <v>0</v>
      </c>
      <c r="L133" t="b">
        <f t="shared" si="13"/>
        <v>0</v>
      </c>
      <c r="M133" t="str">
        <f t="shared" si="14"/>
        <v>(null, 3195, 'ფინანსური იჯარის ვალდებულების მიმდინარე ნაწილი', '', 2, 0, FALSE),</v>
      </c>
    </row>
    <row r="134" spans="1:13" ht="15" customHeight="1" x14ac:dyDescent="0.25">
      <c r="A134" s="3">
        <v>3200</v>
      </c>
      <c r="B134" s="1" t="s">
        <v>47</v>
      </c>
      <c r="C134" s="3" t="s">
        <v>237</v>
      </c>
      <c r="D134" s="3" t="s">
        <v>238</v>
      </c>
      <c r="E134" s="1"/>
      <c r="G134">
        <f t="shared" si="10"/>
        <v>3200</v>
      </c>
      <c r="H134" t="str">
        <f t="shared" si="11"/>
        <v>მოკლევადიანი სესხები</v>
      </c>
      <c r="I134" t="str">
        <f>D134</f>
        <v>Short-Term Debt</v>
      </c>
      <c r="J134">
        <f>IF(B134 = "აქტ.", 1,IF(B134 = "პას.", 2, IF(B134 = "ა/პ.", 3, 0)))</f>
        <v>2</v>
      </c>
      <c r="K134">
        <f t="shared" si="12"/>
        <v>1</v>
      </c>
      <c r="L134" t="b">
        <f t="shared" si="13"/>
        <v>0</v>
      </c>
      <c r="M134" t="str">
        <f t="shared" si="14"/>
        <v>(null, 3200, 'მოკლევადიანი სესხები', 'Short-Term Debt', 2, 1, FALSE),</v>
      </c>
    </row>
    <row r="135" spans="1:13" ht="15" customHeight="1" x14ac:dyDescent="0.25">
      <c r="A135" s="1">
        <v>3210</v>
      </c>
      <c r="B135" s="1" t="s">
        <v>47</v>
      </c>
      <c r="C135" s="1" t="s">
        <v>237</v>
      </c>
      <c r="D135" s="1" t="s">
        <v>239</v>
      </c>
      <c r="E135" s="1" t="s">
        <v>7</v>
      </c>
      <c r="G135">
        <f t="shared" si="10"/>
        <v>3210</v>
      </c>
      <c r="H135" t="str">
        <f t="shared" si="11"/>
        <v>მოკლევადიანი სესხები</v>
      </c>
      <c r="I135" t="str">
        <f>D135</f>
        <v>Short-term loans</v>
      </c>
      <c r="J135">
        <f>IF(B135 = "აქტ.", 1,IF(B135 = "პას.", 2, IF(B135 = "ა/პ.", 3, 0)))</f>
        <v>2</v>
      </c>
      <c r="K135">
        <f t="shared" si="12"/>
        <v>0</v>
      </c>
      <c r="L135" t="b">
        <f t="shared" si="13"/>
        <v>1</v>
      </c>
      <c r="M135" t="str">
        <f t="shared" si="14"/>
        <v>(null, 3210, 'მოკლევადიანი სესხები', 'Short-term loans', 2, 0, TRUE),</v>
      </c>
    </row>
    <row r="136" spans="1:13" ht="15" customHeight="1" x14ac:dyDescent="0.25">
      <c r="A136" s="1">
        <v>3220</v>
      </c>
      <c r="B136" s="1" t="s">
        <v>47</v>
      </c>
      <c r="C136" s="1" t="s">
        <v>240</v>
      </c>
      <c r="D136" s="1" t="s">
        <v>241</v>
      </c>
      <c r="E136" s="1" t="s">
        <v>7</v>
      </c>
      <c r="G136">
        <f t="shared" si="10"/>
        <v>3220</v>
      </c>
      <c r="H136" t="str">
        <f t="shared" si="11"/>
        <v>სესხები პარტნიორებისგან</v>
      </c>
      <c r="I136" t="str">
        <f>D136</f>
        <v>Shareholders (partners) loans</v>
      </c>
      <c r="J136">
        <f>IF(B136 = "აქტ.", 1,IF(B136 = "პას.", 2, IF(B136 = "ა/პ.", 3, 0)))</f>
        <v>2</v>
      </c>
      <c r="K136">
        <f t="shared" si="12"/>
        <v>0</v>
      </c>
      <c r="L136" t="b">
        <f t="shared" si="13"/>
        <v>1</v>
      </c>
      <c r="M136" t="str">
        <f t="shared" si="14"/>
        <v>(null, 3220, 'სესხები პარტნიორებისგან', 'Shareholders (partners) loans', 2, 0, TRUE),</v>
      </c>
    </row>
    <row r="137" spans="1:13" ht="15" customHeight="1" x14ac:dyDescent="0.25">
      <c r="A137" s="1">
        <v>3230</v>
      </c>
      <c r="B137" s="1" t="s">
        <v>47</v>
      </c>
      <c r="C137" s="1" t="s">
        <v>242</v>
      </c>
      <c r="D137" s="1" t="s">
        <v>243</v>
      </c>
      <c r="E137" s="1" t="s">
        <v>7</v>
      </c>
      <c r="G137">
        <f t="shared" si="10"/>
        <v>3230</v>
      </c>
      <c r="H137" t="str">
        <f t="shared" si="11"/>
        <v>გრღელვადიანი სესხების მიმდინარე ნაწილი</v>
      </c>
      <c r="I137" t="str">
        <f>D137</f>
        <v>Current portion of long-term debt</v>
      </c>
      <c r="J137">
        <f>IF(B137 = "აქტ.", 1,IF(B137 = "პას.", 2, IF(B137 = "ა/პ.", 3, 0)))</f>
        <v>2</v>
      </c>
      <c r="K137">
        <f t="shared" si="12"/>
        <v>0</v>
      </c>
      <c r="L137" t="b">
        <f t="shared" si="13"/>
        <v>1</v>
      </c>
      <c r="M137" t="str">
        <f t="shared" si="14"/>
        <v>(null, 3230, 'გრღელვადიანი სესხების მიმდინარე ნაწილი', 'Current portion of long-term debt', 2, 0, TRUE),</v>
      </c>
    </row>
    <row r="138" spans="1:13" ht="15" customHeight="1" x14ac:dyDescent="0.25">
      <c r="A138" s="3">
        <v>3300</v>
      </c>
      <c r="B138" s="1" t="s">
        <v>47</v>
      </c>
      <c r="C138" s="3" t="s">
        <v>244</v>
      </c>
      <c r="D138" s="3" t="s">
        <v>245</v>
      </c>
      <c r="E138" s="1"/>
      <c r="G138">
        <f t="shared" si="10"/>
        <v>3300</v>
      </c>
      <c r="H138" t="str">
        <f t="shared" si="11"/>
        <v>საგადასახადო ვალდებულებები</v>
      </c>
      <c r="I138" t="str">
        <f>D138</f>
        <v>Taxes Payable</v>
      </c>
      <c r="J138">
        <f>IF(B138 = "აქტ.", 1,IF(B138 = "პას.", 2, IF(B138 = "ა/პ.", 3, 0)))</f>
        <v>2</v>
      </c>
      <c r="K138">
        <f t="shared" si="12"/>
        <v>1</v>
      </c>
      <c r="L138" t="b">
        <f t="shared" si="13"/>
        <v>0</v>
      </c>
      <c r="M138" t="str">
        <f t="shared" si="14"/>
        <v>(null, 3300, 'საგადასახადო ვალდებულებები', 'Taxes Payable', 2, 1, FALSE),</v>
      </c>
    </row>
    <row r="139" spans="1:13" ht="15" customHeight="1" x14ac:dyDescent="0.25">
      <c r="A139" s="1">
        <v>3310</v>
      </c>
      <c r="B139" s="1" t="s">
        <v>47</v>
      </c>
      <c r="C139" s="1" t="s">
        <v>246</v>
      </c>
      <c r="D139" s="1" t="s">
        <v>247</v>
      </c>
      <c r="E139" s="1" t="s">
        <v>7</v>
      </c>
      <c r="G139">
        <f t="shared" si="10"/>
        <v>3310</v>
      </c>
      <c r="H139" t="str">
        <f t="shared" si="11"/>
        <v>გადასახდელი მოგების გადასახადი</v>
      </c>
      <c r="I139" t="str">
        <f>D139</f>
        <v>Profit tax payable</v>
      </c>
      <c r="J139">
        <f>IF(B139 = "აქტ.", 1,IF(B139 = "პას.", 2, IF(B139 = "ა/პ.", 3, 0)))</f>
        <v>2</v>
      </c>
      <c r="K139">
        <f t="shared" si="12"/>
        <v>0</v>
      </c>
      <c r="L139" t="b">
        <f t="shared" si="13"/>
        <v>1</v>
      </c>
      <c r="M139" t="str">
        <f t="shared" si="14"/>
        <v>(null, 3310, 'გადასახდელი მოგების გადასახადი', 'Profit tax payable', 2, 0, TRUE),</v>
      </c>
    </row>
    <row r="140" spans="1:13" ht="15" customHeight="1" x14ac:dyDescent="0.25">
      <c r="A140" s="4">
        <v>3315</v>
      </c>
      <c r="B140" s="4" t="s">
        <v>0</v>
      </c>
      <c r="C140" s="4" t="s">
        <v>248</v>
      </c>
      <c r="D140" s="1"/>
      <c r="E140" s="4" t="s">
        <v>22</v>
      </c>
      <c r="G140">
        <f t="shared" si="10"/>
        <v>3315</v>
      </c>
      <c r="H140" t="str">
        <f t="shared" si="11"/>
        <v>გადახდილი მოგების გადასახადი</v>
      </c>
      <c r="J140">
        <f>IF(B140 = "აქტ.", 1,IF(B140 = "პას.", 2, IF(B140 = "ა/პ.", 3, 0)))</f>
        <v>1</v>
      </c>
      <c r="K140">
        <f t="shared" si="12"/>
        <v>0</v>
      </c>
      <c r="L140" t="b">
        <f t="shared" si="13"/>
        <v>0</v>
      </c>
      <c r="M140" t="str">
        <f t="shared" si="14"/>
        <v>(null, 3315, 'გადახდილი მოგების გადასახადი', '', 1, 0, FALSE),</v>
      </c>
    </row>
    <row r="141" spans="1:13" ht="15" customHeight="1" x14ac:dyDescent="0.25">
      <c r="A141" s="1">
        <v>3320</v>
      </c>
      <c r="B141" s="1" t="s">
        <v>47</v>
      </c>
      <c r="C141" s="1" t="s">
        <v>249</v>
      </c>
      <c r="D141" s="1" t="s">
        <v>250</v>
      </c>
      <c r="E141" s="1" t="s">
        <v>7</v>
      </c>
      <c r="G141">
        <f t="shared" si="10"/>
        <v>3320</v>
      </c>
      <c r="H141" t="str">
        <f t="shared" si="11"/>
        <v>გადასახდელი საშემოსავლო გადასახადი</v>
      </c>
      <c r="I141" t="str">
        <f>D141</f>
        <v>Payroll taxes payable</v>
      </c>
      <c r="J141">
        <f>IF(B141 = "აქტ.", 1,IF(B141 = "პას.", 2, IF(B141 = "ა/პ.", 3, 0)))</f>
        <v>2</v>
      </c>
      <c r="K141">
        <f t="shared" si="12"/>
        <v>0</v>
      </c>
      <c r="L141" t="b">
        <f t="shared" si="13"/>
        <v>1</v>
      </c>
      <c r="M141" t="str">
        <f t="shared" si="14"/>
        <v>(null, 3320, 'გადასახდელი საშემოსავლო გადასახადი', 'Payroll taxes payable', 2, 0, TRUE),</v>
      </c>
    </row>
    <row r="142" spans="1:13" ht="15" customHeight="1" x14ac:dyDescent="0.25">
      <c r="A142" s="1">
        <v>3330</v>
      </c>
      <c r="B142" s="1" t="s">
        <v>47</v>
      </c>
      <c r="C142" s="1" t="s">
        <v>251</v>
      </c>
      <c r="D142" s="1" t="s">
        <v>252</v>
      </c>
      <c r="E142" s="1" t="s">
        <v>7</v>
      </c>
      <c r="G142">
        <f t="shared" si="10"/>
        <v>3330</v>
      </c>
      <c r="H142" t="str">
        <f t="shared" si="11"/>
        <v>გადასახდელი დღგ</v>
      </c>
      <c r="I142" t="str">
        <f>D142</f>
        <v>Value Added Tax (VAT) payable</v>
      </c>
      <c r="J142">
        <f>IF(B142 = "აქტ.", 1,IF(B142 = "პას.", 2, IF(B142 = "ა/პ.", 3, 0)))</f>
        <v>2</v>
      </c>
      <c r="K142">
        <f t="shared" si="12"/>
        <v>0</v>
      </c>
      <c r="L142" t="b">
        <f t="shared" si="13"/>
        <v>1</v>
      </c>
      <c r="M142" t="str">
        <f t="shared" si="14"/>
        <v>(null, 3330, 'გადასახდელი დღგ', 'Value Added Tax (VAT) payable', 2, 0, TRUE),</v>
      </c>
    </row>
    <row r="143" spans="1:13" ht="15" customHeight="1" x14ac:dyDescent="0.25">
      <c r="A143" s="1">
        <v>3340</v>
      </c>
      <c r="B143" s="1" t="s">
        <v>47</v>
      </c>
      <c r="C143" s="1" t="s">
        <v>253</v>
      </c>
      <c r="D143" s="1" t="s">
        <v>254</v>
      </c>
      <c r="E143" s="1" t="s">
        <v>7</v>
      </c>
      <c r="G143">
        <f t="shared" si="10"/>
        <v>3340</v>
      </c>
      <c r="H143" t="str">
        <f t="shared" si="11"/>
        <v>გადახდილი დღგ</v>
      </c>
      <c r="I143" t="str">
        <f>D143</f>
        <v>VAT recoverable (paid)</v>
      </c>
      <c r="J143">
        <f>IF(B143 = "აქტ.", 1,IF(B143 = "პას.", 2, IF(B143 = "ა/პ.", 3, 0)))</f>
        <v>2</v>
      </c>
      <c r="K143">
        <f t="shared" si="12"/>
        <v>0</v>
      </c>
      <c r="L143" t="b">
        <f t="shared" si="13"/>
        <v>1</v>
      </c>
      <c r="M143" t="str">
        <f t="shared" si="14"/>
        <v>(null, 3340, 'გადახდილი დღგ', 'VAT recoverable (paid)', 2, 0, TRUE),</v>
      </c>
    </row>
    <row r="144" spans="1:13" ht="15" customHeight="1" x14ac:dyDescent="0.25">
      <c r="A144" s="1">
        <v>3350</v>
      </c>
      <c r="B144" s="1" t="s">
        <v>47</v>
      </c>
      <c r="C144" s="1" t="s">
        <v>255</v>
      </c>
      <c r="D144" s="1" t="s">
        <v>256</v>
      </c>
      <c r="E144" s="1" t="s">
        <v>7</v>
      </c>
      <c r="G144">
        <f t="shared" si="10"/>
        <v>3350</v>
      </c>
      <c r="H144" t="str">
        <f t="shared" si="11"/>
        <v>გადასახდელი აქციზი</v>
      </c>
      <c r="I144" t="str">
        <f>D144</f>
        <v>Excise payable</v>
      </c>
      <c r="J144">
        <f>IF(B144 = "აქტ.", 1,IF(B144 = "პას.", 2, IF(B144 = "ა/პ.", 3, 0)))</f>
        <v>2</v>
      </c>
      <c r="K144">
        <f t="shared" si="12"/>
        <v>0</v>
      </c>
      <c r="L144" t="b">
        <f t="shared" si="13"/>
        <v>1</v>
      </c>
      <c r="M144" t="str">
        <f t="shared" si="14"/>
        <v>(null, 3350, 'გადასახდელი აქციზი', 'Excise payable', 2, 0, TRUE),</v>
      </c>
    </row>
    <row r="145" spans="1:13" ht="15" customHeight="1" x14ac:dyDescent="0.25">
      <c r="A145" s="1">
        <v>3360</v>
      </c>
      <c r="B145" s="1" t="s">
        <v>47</v>
      </c>
      <c r="C145" s="1" t="s">
        <v>257</v>
      </c>
      <c r="D145" s="1" t="s">
        <v>258</v>
      </c>
      <c r="E145" s="1" t="s">
        <v>7</v>
      </c>
      <c r="G145">
        <f t="shared" si="10"/>
        <v>3360</v>
      </c>
      <c r="H145" t="str">
        <f t="shared" si="11"/>
        <v>გადახდილი აქციზი</v>
      </c>
      <c r="I145" t="str">
        <f>D145</f>
        <v>Excise paid</v>
      </c>
      <c r="J145">
        <f>IF(B145 = "აქტ.", 1,IF(B145 = "პას.", 2, IF(B145 = "ა/პ.", 3, 0)))</f>
        <v>2</v>
      </c>
      <c r="K145">
        <f t="shared" si="12"/>
        <v>0</v>
      </c>
      <c r="L145" t="b">
        <f t="shared" si="13"/>
        <v>1</v>
      </c>
      <c r="M145" t="str">
        <f t="shared" si="14"/>
        <v>(null, 3360, 'გადახდილი აქციზი', 'Excise paid', 2, 0, TRUE),</v>
      </c>
    </row>
    <row r="146" spans="1:13" ht="15" customHeight="1" x14ac:dyDescent="0.25">
      <c r="A146" s="1">
        <v>3370</v>
      </c>
      <c r="B146" s="1" t="s">
        <v>47</v>
      </c>
      <c r="C146" s="1" t="s">
        <v>259</v>
      </c>
      <c r="D146" s="1" t="s">
        <v>260</v>
      </c>
      <c r="E146" s="1" t="s">
        <v>7</v>
      </c>
      <c r="G146">
        <f t="shared" si="10"/>
        <v>3370</v>
      </c>
      <c r="H146" t="str">
        <f t="shared" si="11"/>
        <v>სოციალური გადასახადი</v>
      </c>
      <c r="I146" t="str">
        <f>D146</f>
        <v>Social insurance payable</v>
      </c>
      <c r="J146">
        <f>IF(B146 = "აქტ.", 1,IF(B146 = "პას.", 2, IF(B146 = "ა/პ.", 3, 0)))</f>
        <v>2</v>
      </c>
      <c r="K146">
        <f t="shared" si="12"/>
        <v>0</v>
      </c>
      <c r="L146" t="b">
        <f t="shared" si="13"/>
        <v>1</v>
      </c>
      <c r="M146" t="str">
        <f t="shared" si="14"/>
        <v>(null, 3370, 'სოციალური გადასახადი', 'Social insurance payable', 2, 0, TRUE),</v>
      </c>
    </row>
    <row r="147" spans="1:13" ht="15" customHeight="1" x14ac:dyDescent="0.25">
      <c r="A147" s="1">
        <v>3380</v>
      </c>
      <c r="B147" s="1" t="s">
        <v>47</v>
      </c>
      <c r="C147" s="1" t="s">
        <v>261</v>
      </c>
      <c r="D147" s="1" t="s">
        <v>262</v>
      </c>
      <c r="E147" s="1" t="s">
        <v>7</v>
      </c>
      <c r="G147">
        <f t="shared" si="10"/>
        <v>3380</v>
      </c>
      <c r="H147" t="str">
        <f t="shared" si="11"/>
        <v>ქონების გადასახადი</v>
      </c>
      <c r="I147" t="str">
        <f>D147</f>
        <v>Property tax</v>
      </c>
      <c r="J147">
        <f>IF(B147 = "აქტ.", 1,IF(B147 = "პას.", 2, IF(B147 = "ა/პ.", 3, 0)))</f>
        <v>2</v>
      </c>
      <c r="K147">
        <f t="shared" si="12"/>
        <v>0</v>
      </c>
      <c r="L147" t="b">
        <f t="shared" si="13"/>
        <v>1</v>
      </c>
      <c r="M147" t="str">
        <f t="shared" si="14"/>
        <v>(null, 3380, 'ქონების გადასახადი', 'Property tax', 2, 0, TRUE),</v>
      </c>
    </row>
    <row r="148" spans="1:13" ht="15" customHeight="1" x14ac:dyDescent="0.25">
      <c r="A148" s="1">
        <v>3385</v>
      </c>
      <c r="B148" s="1" t="s">
        <v>47</v>
      </c>
      <c r="C148" s="1" t="s">
        <v>263</v>
      </c>
      <c r="D148" s="1" t="s">
        <v>264</v>
      </c>
      <c r="E148" s="1" t="s">
        <v>22</v>
      </c>
      <c r="G148">
        <f t="shared" si="10"/>
        <v>3385</v>
      </c>
      <c r="H148" t="str">
        <f t="shared" si="11"/>
        <v>საგზაო ფონდის გადასახადი</v>
      </c>
      <c r="I148" t="str">
        <f>D148</f>
        <v>Tax for use highway</v>
      </c>
      <c r="J148">
        <f>IF(B148 = "აქტ.", 1,IF(B148 = "პას.", 2, IF(B148 = "ა/პ.", 3, 0)))</f>
        <v>2</v>
      </c>
      <c r="K148">
        <f t="shared" si="12"/>
        <v>0</v>
      </c>
      <c r="L148" t="b">
        <f t="shared" si="13"/>
        <v>0</v>
      </c>
      <c r="M148" t="str">
        <f t="shared" si="14"/>
        <v>(null, 3385, 'საგზაო ფონდის გადასახადი', 'Tax for use highway', 2, 0, FALSE),</v>
      </c>
    </row>
    <row r="149" spans="1:13" ht="15" customHeight="1" x14ac:dyDescent="0.25">
      <c r="A149" s="1">
        <v>3390</v>
      </c>
      <c r="B149" s="1" t="s">
        <v>47</v>
      </c>
      <c r="C149" s="1" t="s">
        <v>265</v>
      </c>
      <c r="D149" s="1" t="s">
        <v>266</v>
      </c>
      <c r="E149" s="1" t="s">
        <v>7</v>
      </c>
      <c r="G149">
        <f t="shared" si="10"/>
        <v>3390</v>
      </c>
      <c r="H149" t="str">
        <f t="shared" si="11"/>
        <v>სხვა საგადასახადო ვალდებულებები</v>
      </c>
      <c r="I149" t="str">
        <f>D149</f>
        <v>Other tax payables</v>
      </c>
      <c r="J149">
        <f>IF(B149 = "აქტ.", 1,IF(B149 = "პას.", 2, IF(B149 = "ა/პ.", 3, 0)))</f>
        <v>2</v>
      </c>
      <c r="K149">
        <f t="shared" si="12"/>
        <v>0</v>
      </c>
      <c r="L149" t="b">
        <f t="shared" si="13"/>
        <v>1</v>
      </c>
      <c r="M149" t="str">
        <f t="shared" si="14"/>
        <v>(null, 3390, 'სხვა საგადასახადო ვალდებულებები', 'Other tax payables', 2, 0, TRUE),</v>
      </c>
    </row>
    <row r="150" spans="1:13" ht="15" customHeight="1" x14ac:dyDescent="0.25">
      <c r="A150" s="3">
        <v>3400</v>
      </c>
      <c r="B150" s="3" t="s">
        <v>47</v>
      </c>
      <c r="C150" s="3" t="s">
        <v>267</v>
      </c>
      <c r="D150" s="3" t="s">
        <v>268</v>
      </c>
      <c r="E150" s="1"/>
      <c r="G150">
        <f t="shared" si="10"/>
        <v>3400</v>
      </c>
      <c r="H150" t="str">
        <f t="shared" si="11"/>
        <v>დარიცხული ვალდებულებები</v>
      </c>
      <c r="I150" t="str">
        <f>D150</f>
        <v>Accrued Liabilities</v>
      </c>
      <c r="J150">
        <f>IF(B150 = "აქტ.", 1,IF(B150 = "პას.", 2, IF(B150 = "ა/პ.", 3, 0)))</f>
        <v>2</v>
      </c>
      <c r="K150">
        <f t="shared" si="12"/>
        <v>1</v>
      </c>
      <c r="L150" t="b">
        <f t="shared" si="13"/>
        <v>0</v>
      </c>
      <c r="M150" t="str">
        <f t="shared" si="14"/>
        <v>(null, 3400, 'დარიცხული ვალდებულებები', 'Accrued Liabilities', 2, 1, FALSE),</v>
      </c>
    </row>
    <row r="151" spans="1:13" ht="15" customHeight="1" x14ac:dyDescent="0.25">
      <c r="A151" s="1">
        <v>3410</v>
      </c>
      <c r="B151" s="1" t="s">
        <v>47</v>
      </c>
      <c r="C151" s="1" t="s">
        <v>269</v>
      </c>
      <c r="D151" s="1" t="s">
        <v>270</v>
      </c>
      <c r="E151" s="1" t="s">
        <v>7</v>
      </c>
      <c r="G151">
        <f t="shared" si="10"/>
        <v>3410</v>
      </c>
      <c r="H151" t="str">
        <f t="shared" si="11"/>
        <v>გადასახდელი პროცენტები</v>
      </c>
      <c r="I151" t="str">
        <f>D151</f>
        <v>Accrued interest payable</v>
      </c>
      <c r="J151">
        <f>IF(B151 = "აქტ.", 1,IF(B151 = "პას.", 2, IF(B151 = "ა/პ.", 3, 0)))</f>
        <v>2</v>
      </c>
      <c r="K151">
        <f t="shared" si="12"/>
        <v>0</v>
      </c>
      <c r="L151" t="b">
        <f t="shared" si="13"/>
        <v>1</v>
      </c>
      <c r="M151" t="str">
        <f t="shared" si="14"/>
        <v>(null, 3410, 'გადასახდელი პროცენტები', 'Accrued interest payable', 2, 0, TRUE),</v>
      </c>
    </row>
    <row r="152" spans="1:13" ht="15" customHeight="1" x14ac:dyDescent="0.25">
      <c r="A152" s="1">
        <v>3420</v>
      </c>
      <c r="B152" s="1" t="s">
        <v>47</v>
      </c>
      <c r="C152" s="1" t="s">
        <v>271</v>
      </c>
      <c r="D152" s="1" t="s">
        <v>272</v>
      </c>
      <c r="E152" s="1" t="s">
        <v>7</v>
      </c>
      <c r="G152">
        <f t="shared" si="10"/>
        <v>3420</v>
      </c>
      <c r="H152" t="str">
        <f t="shared" si="11"/>
        <v>გადასახდელი დივიდენდები</v>
      </c>
      <c r="I152" t="str">
        <f>D152</f>
        <v>Dividends payable</v>
      </c>
      <c r="J152">
        <f>IF(B152 = "აქტ.", 1,IF(B152 = "პას.", 2, IF(B152 = "ა/პ.", 3, 0)))</f>
        <v>2</v>
      </c>
      <c r="K152">
        <f t="shared" si="12"/>
        <v>0</v>
      </c>
      <c r="L152" t="b">
        <f t="shared" si="13"/>
        <v>1</v>
      </c>
      <c r="M152" t="str">
        <f t="shared" si="14"/>
        <v>(null, 3420, 'გადასახდელი დივიდენდები', 'Dividends payable', 2, 0, TRUE),</v>
      </c>
    </row>
    <row r="153" spans="1:13" ht="15" customHeight="1" x14ac:dyDescent="0.25">
      <c r="A153" s="1">
        <v>3430</v>
      </c>
      <c r="B153" s="1" t="s">
        <v>47</v>
      </c>
      <c r="C153" s="1" t="s">
        <v>273</v>
      </c>
      <c r="D153" s="1" t="s">
        <v>274</v>
      </c>
      <c r="E153" s="1" t="s">
        <v>7</v>
      </c>
      <c r="G153">
        <f t="shared" si="10"/>
        <v>3430</v>
      </c>
      <c r="H153" t="str">
        <f t="shared" si="11"/>
        <v>ვალდებულება საგარანტიო მომსახურებაზე</v>
      </c>
      <c r="I153" t="str">
        <f>D153</f>
        <v>Warranties payable</v>
      </c>
      <c r="J153">
        <f>IF(B153 = "აქტ.", 1,IF(B153 = "პას.", 2, IF(B153 = "ა/პ.", 3, 0)))</f>
        <v>2</v>
      </c>
      <c r="K153">
        <f t="shared" si="12"/>
        <v>0</v>
      </c>
      <c r="L153" t="b">
        <f t="shared" si="13"/>
        <v>1</v>
      </c>
      <c r="M153" t="str">
        <f t="shared" si="14"/>
        <v>(null, 3430, 'ვალდებულება საგარანტიო მომსახურებაზე', 'Warranties payable', 2, 0, TRUE),</v>
      </c>
    </row>
    <row r="154" spans="1:13" ht="15" customHeight="1" x14ac:dyDescent="0.25">
      <c r="A154" s="1">
        <v>3490</v>
      </c>
      <c r="B154" s="1" t="s">
        <v>47</v>
      </c>
      <c r="C154" s="1" t="s">
        <v>275</v>
      </c>
      <c r="D154" s="1" t="s">
        <v>276</v>
      </c>
      <c r="E154" s="1" t="s">
        <v>7</v>
      </c>
      <c r="G154">
        <f t="shared" si="10"/>
        <v>3490</v>
      </c>
      <c r="H154" t="str">
        <f t="shared" si="11"/>
        <v>სხვა დარიცხული ვალდებულებები</v>
      </c>
      <c r="I154" t="str">
        <f>D154</f>
        <v>Other accrued expenses</v>
      </c>
      <c r="J154">
        <f>IF(B154 = "აქტ.", 1,IF(B154 = "პას.", 2, IF(B154 = "ა/პ.", 3, 0)))</f>
        <v>2</v>
      </c>
      <c r="K154">
        <f t="shared" si="12"/>
        <v>0</v>
      </c>
      <c r="L154" t="b">
        <f t="shared" si="13"/>
        <v>1</v>
      </c>
      <c r="M154" t="str">
        <f t="shared" si="14"/>
        <v>(null, 3490, 'სხვა დარიცხული ვალდებულებები', 'Other accrued expenses', 2, 0, TRUE),</v>
      </c>
    </row>
    <row r="155" spans="1:13" ht="15" customHeight="1" x14ac:dyDescent="0.25">
      <c r="A155" s="2">
        <v>4000</v>
      </c>
      <c r="B155" s="1" t="s">
        <v>47</v>
      </c>
      <c r="C155" s="2" t="s">
        <v>277</v>
      </c>
      <c r="D155" s="2" t="s">
        <v>278</v>
      </c>
      <c r="E155" s="1"/>
      <c r="G155">
        <f t="shared" si="10"/>
        <v>4000</v>
      </c>
      <c r="H155" t="str">
        <f t="shared" si="11"/>
        <v>გრძელვადიანი ვალდებულებები</v>
      </c>
      <c r="I155" t="str">
        <f>D155</f>
        <v>LONG-TERM LIABILITIES</v>
      </c>
      <c r="J155">
        <f>IF(B155 = "აქტ.", 1,IF(B155 = "პას.", 2, IF(B155 = "ა/პ.", 3, 0)))</f>
        <v>2</v>
      </c>
      <c r="K155">
        <f t="shared" si="12"/>
        <v>2</v>
      </c>
      <c r="L155" t="b">
        <f t="shared" si="13"/>
        <v>0</v>
      </c>
      <c r="M155" t="str">
        <f t="shared" si="14"/>
        <v>(null, 4000, 'გრძელვადიანი ვალდებულებები', 'LONG-TERM LIABILITIES', 2, 2, FALSE),</v>
      </c>
    </row>
    <row r="156" spans="1:13" ht="15" customHeight="1" x14ac:dyDescent="0.25">
      <c r="A156" s="3">
        <v>4100</v>
      </c>
      <c r="B156" s="1" t="s">
        <v>47</v>
      </c>
      <c r="C156" s="3" t="s">
        <v>279</v>
      </c>
      <c r="D156" s="3" t="s">
        <v>280</v>
      </c>
      <c r="E156" s="1"/>
      <c r="G156">
        <f t="shared" si="10"/>
        <v>4100</v>
      </c>
      <c r="H156" t="str">
        <f t="shared" si="11"/>
        <v>გრძელვადიანი სასესხო ვალდებულებები</v>
      </c>
      <c r="I156" t="str">
        <f>D156</f>
        <v>Long-Term Debt</v>
      </c>
      <c r="J156">
        <f>IF(B156 = "აქტ.", 1,IF(B156 = "პას.", 2, IF(B156 = "ა/პ.", 3, 0)))</f>
        <v>2</v>
      </c>
      <c r="K156">
        <f t="shared" si="12"/>
        <v>1</v>
      </c>
      <c r="L156" t="b">
        <f t="shared" si="13"/>
        <v>0</v>
      </c>
      <c r="M156" t="str">
        <f t="shared" si="14"/>
        <v>(null, 4100, 'გრძელვადიანი სასესხო ვალდებულებები', 'Long-Term Debt', 2, 1, FALSE),</v>
      </c>
    </row>
    <row r="157" spans="1:13" ht="15" customHeight="1" x14ac:dyDescent="0.25">
      <c r="A157" s="1">
        <v>4110</v>
      </c>
      <c r="B157" s="1" t="s">
        <v>47</v>
      </c>
      <c r="C157" s="1" t="s">
        <v>281</v>
      </c>
      <c r="D157" s="1" t="s">
        <v>282</v>
      </c>
      <c r="E157" s="1" t="s">
        <v>7</v>
      </c>
      <c r="G157">
        <f t="shared" si="10"/>
        <v>4110</v>
      </c>
      <c r="H157" t="str">
        <f t="shared" si="11"/>
        <v>გასანაღდებელი ობლიგაციები</v>
      </c>
      <c r="I157" t="str">
        <f>D157</f>
        <v>Bonds payable</v>
      </c>
      <c r="J157">
        <f>IF(B157 = "აქტ.", 1,IF(B157 = "პას.", 2, IF(B157 = "ა/პ.", 3, 0)))</f>
        <v>2</v>
      </c>
      <c r="K157">
        <f t="shared" si="12"/>
        <v>0</v>
      </c>
      <c r="L157" t="b">
        <f t="shared" si="13"/>
        <v>1</v>
      </c>
      <c r="M157" t="str">
        <f t="shared" si="14"/>
        <v>(null, 4110, 'გასანაღდებელი ობლიგაციები', 'Bonds payable', 2, 0, TRUE),</v>
      </c>
    </row>
    <row r="158" spans="1:13" ht="15" customHeight="1" x14ac:dyDescent="0.25">
      <c r="A158" s="1">
        <v>4120</v>
      </c>
      <c r="B158" s="1" t="s">
        <v>47</v>
      </c>
      <c r="C158" s="1" t="s">
        <v>283</v>
      </c>
      <c r="D158" s="1" t="s">
        <v>284</v>
      </c>
      <c r="E158" s="1" t="s">
        <v>7</v>
      </c>
      <c r="G158">
        <f t="shared" si="10"/>
        <v>4120</v>
      </c>
      <c r="H158" t="str">
        <f t="shared" si="11"/>
        <v>გასანაღდებელი გრძელვადიანი თამასუქები (კორესპონდენცია 3115 ანგარიშთან)</v>
      </c>
      <c r="I158" t="str">
        <f>D158</f>
        <v>Notes payable</v>
      </c>
      <c r="J158">
        <f>IF(B158 = "აქტ.", 1,IF(B158 = "პას.", 2, IF(B158 = "ა/პ.", 3, 0)))</f>
        <v>2</v>
      </c>
      <c r="K158">
        <f t="shared" si="12"/>
        <v>0</v>
      </c>
      <c r="L158" t="b">
        <f t="shared" si="13"/>
        <v>1</v>
      </c>
      <c r="M158" t="str">
        <f t="shared" si="14"/>
        <v>(null, 4120, 'გასანაღდებელი გრძელვადიანი თამასუქები (კორესპონდენცია 3115 ანგარიშთან)', 'Notes payable', 2, 0, TRUE),</v>
      </c>
    </row>
    <row r="159" spans="1:13" ht="15" customHeight="1" x14ac:dyDescent="0.25">
      <c r="A159" s="1">
        <v>4130</v>
      </c>
      <c r="B159" s="1" t="s">
        <v>47</v>
      </c>
      <c r="C159" s="1" t="s">
        <v>285</v>
      </c>
      <c r="D159" s="1" t="s">
        <v>286</v>
      </c>
      <c r="E159" s="1" t="s">
        <v>7</v>
      </c>
      <c r="G159">
        <f t="shared" si="10"/>
        <v>4130</v>
      </c>
      <c r="H159" t="str">
        <f t="shared" si="11"/>
        <v>ვალდებულებები ფინანსურ იჯარაზე (კორესპონდენცია 3195 ანგარიშთან)</v>
      </c>
      <c r="I159" t="str">
        <f>D159</f>
        <v>Obligations under finance leases</v>
      </c>
      <c r="J159">
        <f>IF(B159 = "აქტ.", 1,IF(B159 = "პას.", 2, IF(B159 = "ა/პ.", 3, 0)))</f>
        <v>2</v>
      </c>
      <c r="K159">
        <f t="shared" si="12"/>
        <v>0</v>
      </c>
      <c r="L159" t="b">
        <f t="shared" si="13"/>
        <v>1</v>
      </c>
      <c r="M159" t="str">
        <f t="shared" si="14"/>
        <v>(null, 4130, 'ვალდებულებები ფინანსურ იჯარაზე (კორესპონდენცია 3195 ანგარიშთან)', 'Obligations under finance leases', 2, 0, TRUE),</v>
      </c>
    </row>
    <row r="160" spans="1:13" ht="15" customHeight="1" x14ac:dyDescent="0.25">
      <c r="A160" s="1">
        <v>4140</v>
      </c>
      <c r="B160" s="1" t="s">
        <v>47</v>
      </c>
      <c r="C160" s="1" t="s">
        <v>287</v>
      </c>
      <c r="D160" s="1" t="s">
        <v>288</v>
      </c>
      <c r="E160" s="1" t="s">
        <v>7</v>
      </c>
      <c r="G160">
        <f t="shared" si="10"/>
        <v>4140</v>
      </c>
      <c r="H160" t="str">
        <f t="shared" si="11"/>
        <v>გრძელვადიანი სესხები</v>
      </c>
      <c r="I160" t="str">
        <f>D160</f>
        <v>Long-term loans</v>
      </c>
      <c r="J160">
        <f>IF(B160 = "აქტ.", 1,IF(B160 = "პას.", 2, IF(B160 = "ა/პ.", 3, 0)))</f>
        <v>2</v>
      </c>
      <c r="K160">
        <f t="shared" si="12"/>
        <v>0</v>
      </c>
      <c r="L160" t="b">
        <f t="shared" si="13"/>
        <v>1</v>
      </c>
      <c r="M160" t="str">
        <f t="shared" si="14"/>
        <v>(null, 4140, 'გრძელვადიანი სესხები', 'Long-term loans', 2, 0, TRUE),</v>
      </c>
    </row>
    <row r="161" spans="1:13" ht="15" customHeight="1" x14ac:dyDescent="0.25">
      <c r="A161" s="1">
        <v>4190</v>
      </c>
      <c r="B161" s="1" t="s">
        <v>47</v>
      </c>
      <c r="C161" s="1" t="s">
        <v>289</v>
      </c>
      <c r="D161" s="1" t="s">
        <v>290</v>
      </c>
      <c r="E161" s="1" t="s">
        <v>7</v>
      </c>
      <c r="G161">
        <f t="shared" si="10"/>
        <v>4190</v>
      </c>
      <c r="H161" t="str">
        <f t="shared" si="11"/>
        <v>სხვა გრძელვადიანი სასესხო ვალდებულებები</v>
      </c>
      <c r="I161" t="str">
        <f>D161</f>
        <v>Other long-term debt</v>
      </c>
      <c r="J161">
        <f>IF(B161 = "აქტ.", 1,IF(B161 = "პას.", 2, IF(B161 = "ა/პ.", 3, 0)))</f>
        <v>2</v>
      </c>
      <c r="K161">
        <f t="shared" si="12"/>
        <v>0</v>
      </c>
      <c r="L161" t="b">
        <f t="shared" si="13"/>
        <v>1</v>
      </c>
      <c r="M161" t="str">
        <f t="shared" si="14"/>
        <v>(null, 4190, 'სხვა გრძელვადიანი სასესხო ვალდებულებები', 'Other long-term debt', 2, 0, TRUE),</v>
      </c>
    </row>
    <row r="162" spans="1:13" ht="15" customHeight="1" x14ac:dyDescent="0.25">
      <c r="A162" s="3">
        <v>4200</v>
      </c>
      <c r="B162" s="1" t="s">
        <v>47</v>
      </c>
      <c r="C162" s="3" t="s">
        <v>291</v>
      </c>
      <c r="D162" s="3" t="s">
        <v>292</v>
      </c>
      <c r="E162" s="1"/>
      <c r="G162">
        <f t="shared" si="10"/>
        <v>4200</v>
      </c>
      <c r="H162" t="str">
        <f t="shared" si="11"/>
        <v>გადავადებული გადასახ და სხვა გრძელვ ვალდ</v>
      </c>
      <c r="I162" t="str">
        <f>D162</f>
        <v>Deferred taxes and other Long-term liabilities</v>
      </c>
      <c r="J162">
        <f>IF(B162 = "აქტ.", 1,IF(B162 = "პას.", 2, IF(B162 = "ა/პ.", 3, 0)))</f>
        <v>2</v>
      </c>
      <c r="K162">
        <f t="shared" si="12"/>
        <v>1</v>
      </c>
      <c r="L162" t="b">
        <f t="shared" si="13"/>
        <v>0</v>
      </c>
      <c r="M162" t="str">
        <f t="shared" si="14"/>
        <v>(null, 4200, 'გადავადებული გადასახ და სხვა გრძელვ ვალდ', 'Deferred taxes and other Long-term liabilities', 2, 1, FALSE),</v>
      </c>
    </row>
    <row r="163" spans="1:13" ht="15" customHeight="1" x14ac:dyDescent="0.25">
      <c r="A163" s="1">
        <v>4210</v>
      </c>
      <c r="B163" s="1" t="s">
        <v>47</v>
      </c>
      <c r="C163" s="1" t="s">
        <v>293</v>
      </c>
      <c r="D163" s="1" t="s">
        <v>294</v>
      </c>
      <c r="E163" s="1" t="s">
        <v>7</v>
      </c>
      <c r="G163">
        <f t="shared" si="10"/>
        <v>4210</v>
      </c>
      <c r="H163" t="str">
        <f t="shared" si="11"/>
        <v>გადადებული მოგების გადასახადი</v>
      </c>
      <c r="I163" t="str">
        <f>D163</f>
        <v>Deferred profit tax</v>
      </c>
      <c r="J163">
        <f>IF(B163 = "აქტ.", 1,IF(B163 = "პას.", 2, IF(B163 = "ა/პ.", 3, 0)))</f>
        <v>2</v>
      </c>
      <c r="K163">
        <f t="shared" si="12"/>
        <v>0</v>
      </c>
      <c r="L163" t="b">
        <f t="shared" si="13"/>
        <v>1</v>
      </c>
      <c r="M163" t="str">
        <f t="shared" si="14"/>
        <v>(null, 4210, 'გადადებული მოგების გადასახადი', 'Deferred profit tax', 2, 0, TRUE),</v>
      </c>
    </row>
    <row r="164" spans="1:13" ht="15" customHeight="1" x14ac:dyDescent="0.25">
      <c r="A164" s="1">
        <v>4220</v>
      </c>
      <c r="B164" s="1" t="s">
        <v>47</v>
      </c>
      <c r="C164" s="1" t="s">
        <v>295</v>
      </c>
      <c r="D164" s="1" t="s">
        <v>296</v>
      </c>
      <c r="E164" s="1" t="s">
        <v>7</v>
      </c>
      <c r="G164">
        <f t="shared" si="10"/>
        <v>4220</v>
      </c>
      <c r="H164" t="str">
        <f t="shared" si="11"/>
        <v>სხვა გრძელვადიანი ვალდებულებები</v>
      </c>
      <c r="I164" t="str">
        <f>D164</f>
        <v>Other long-term liabilities</v>
      </c>
      <c r="J164">
        <f>IF(B164 = "აქტ.", 1,IF(B164 = "პას.", 2, IF(B164 = "ა/პ.", 3, 0)))</f>
        <v>2</v>
      </c>
      <c r="K164">
        <f t="shared" si="12"/>
        <v>0</v>
      </c>
      <c r="L164" t="b">
        <f t="shared" si="13"/>
        <v>1</v>
      </c>
      <c r="M164" t="str">
        <f t="shared" si="14"/>
        <v>(null, 4220, 'სხვა გრძელვადიანი ვალდებულებები', 'Other long-term liabilities', 2, 0, TRUE),</v>
      </c>
    </row>
    <row r="165" spans="1:13" ht="15" customHeight="1" x14ac:dyDescent="0.25">
      <c r="A165" s="3">
        <v>4300</v>
      </c>
      <c r="B165" s="1" t="s">
        <v>47</v>
      </c>
      <c r="C165" s="3" t="s">
        <v>297</v>
      </c>
      <c r="D165" s="3" t="s">
        <v>298</v>
      </c>
      <c r="E165" s="1"/>
      <c r="G165">
        <f t="shared" si="10"/>
        <v>4300</v>
      </c>
      <c r="H165" t="str">
        <f t="shared" si="11"/>
        <v>ანარიცხები</v>
      </c>
      <c r="I165" t="str">
        <f>D165</f>
        <v>Provisions</v>
      </c>
      <c r="J165">
        <f>IF(B165 = "აქტ.", 1,IF(B165 = "პას.", 2, IF(B165 = "ა/პ.", 3, 0)))</f>
        <v>2</v>
      </c>
      <c r="K165">
        <f t="shared" si="12"/>
        <v>1</v>
      </c>
      <c r="L165" t="b">
        <f t="shared" si="13"/>
        <v>0</v>
      </c>
      <c r="M165" t="str">
        <f t="shared" si="14"/>
        <v>(null, 4300, 'ანარიცხები', 'Provisions', 2, 1, FALSE),</v>
      </c>
    </row>
    <row r="166" spans="1:13" ht="15" customHeight="1" x14ac:dyDescent="0.25">
      <c r="A166" s="1">
        <v>4310</v>
      </c>
      <c r="B166" s="1" t="s">
        <v>47</v>
      </c>
      <c r="C166" s="1" t="s">
        <v>299</v>
      </c>
      <c r="D166" s="1" t="s">
        <v>300</v>
      </c>
      <c r="E166" s="1" t="s">
        <v>7</v>
      </c>
      <c r="G166">
        <f t="shared" si="10"/>
        <v>4310</v>
      </c>
      <c r="H166" t="str">
        <f t="shared" si="11"/>
        <v>საპენსიო უზრუნველყოფის ანარიცხები</v>
      </c>
      <c r="I166" t="str">
        <f>D166</f>
        <v>Provisions for the retired benefits</v>
      </c>
      <c r="J166">
        <f>IF(B166 = "აქტ.", 1,IF(B166 = "პას.", 2, IF(B166 = "ა/პ.", 3, 0)))</f>
        <v>2</v>
      </c>
      <c r="K166">
        <f t="shared" si="12"/>
        <v>0</v>
      </c>
      <c r="L166" t="b">
        <f t="shared" si="13"/>
        <v>1</v>
      </c>
      <c r="M166" t="str">
        <f t="shared" si="14"/>
        <v>(null, 4310, 'საპენსიო უზრუნველყოფის ანარიცხები', 'Provisions for the retired benefits', 2, 0, TRUE),</v>
      </c>
    </row>
    <row r="167" spans="1:13" ht="15" customHeight="1" x14ac:dyDescent="0.25">
      <c r="A167" s="1">
        <v>4320</v>
      </c>
      <c r="B167" s="1" t="s">
        <v>47</v>
      </c>
      <c r="C167" s="1" t="s">
        <v>301</v>
      </c>
      <c r="D167" s="1" t="s">
        <v>302</v>
      </c>
      <c r="E167" s="1" t="s">
        <v>7</v>
      </c>
      <c r="G167">
        <f t="shared" si="10"/>
        <v>4320</v>
      </c>
      <c r="H167" t="str">
        <f t="shared" si="11"/>
        <v>სხვა ანარიცხები</v>
      </c>
      <c r="I167" t="str">
        <f>D167</f>
        <v>Other provisions</v>
      </c>
      <c r="J167">
        <f>IF(B167 = "აქტ.", 1,IF(B167 = "პას.", 2, IF(B167 = "ა/პ.", 3, 0)))</f>
        <v>2</v>
      </c>
      <c r="K167">
        <f t="shared" si="12"/>
        <v>0</v>
      </c>
      <c r="L167" t="b">
        <f t="shared" si="13"/>
        <v>1</v>
      </c>
      <c r="M167" t="str">
        <f t="shared" si="14"/>
        <v>(null, 4320, 'სხვა ანარიცხები', 'Other provisions', 2, 0, TRUE),</v>
      </c>
    </row>
    <row r="168" spans="1:13" ht="15" customHeight="1" x14ac:dyDescent="0.25">
      <c r="A168" s="3">
        <v>4400</v>
      </c>
      <c r="B168" s="1" t="s">
        <v>47</v>
      </c>
      <c r="C168" s="3" t="s">
        <v>303</v>
      </c>
      <c r="D168" s="3" t="s">
        <v>304</v>
      </c>
      <c r="E168" s="1"/>
      <c r="G168">
        <f t="shared" si="10"/>
        <v>4400</v>
      </c>
      <c r="H168" t="str">
        <f t="shared" si="11"/>
        <v>გადავადებული შემოსავალი</v>
      </c>
      <c r="I168" t="str">
        <f>D168</f>
        <v>Deferred income</v>
      </c>
      <c r="J168">
        <f>IF(B168 = "აქტ.", 1,IF(B168 = "პას.", 2, IF(B168 = "ა/პ.", 3, 0)))</f>
        <v>2</v>
      </c>
      <c r="K168">
        <f t="shared" si="12"/>
        <v>1</v>
      </c>
      <c r="L168" t="b">
        <f t="shared" si="13"/>
        <v>0</v>
      </c>
      <c r="M168" t="str">
        <f t="shared" si="14"/>
        <v>(null, 4400, 'გადავადებული შემოსავალი', 'Deferred income', 2, 1, FALSE),</v>
      </c>
    </row>
    <row r="169" spans="1:13" ht="15" customHeight="1" x14ac:dyDescent="0.25">
      <c r="A169" s="1">
        <v>4410</v>
      </c>
      <c r="B169" s="1" t="s">
        <v>47</v>
      </c>
      <c r="C169" s="1" t="s">
        <v>303</v>
      </c>
      <c r="D169" s="1" t="s">
        <v>304</v>
      </c>
      <c r="E169" s="1" t="s">
        <v>7</v>
      </c>
      <c r="G169">
        <f t="shared" si="10"/>
        <v>4410</v>
      </c>
      <c r="H169" t="str">
        <f t="shared" si="11"/>
        <v>გადავადებული შემოსავალი</v>
      </c>
      <c r="I169" t="str">
        <f>D169</f>
        <v>Deferred income</v>
      </c>
      <c r="J169">
        <f>IF(B169 = "აქტ.", 1,IF(B169 = "პას.", 2, IF(B169 = "ა/პ.", 3, 0)))</f>
        <v>2</v>
      </c>
      <c r="K169">
        <f t="shared" si="12"/>
        <v>0</v>
      </c>
      <c r="L169" t="b">
        <f t="shared" si="13"/>
        <v>1</v>
      </c>
      <c r="M169" t="str">
        <f t="shared" si="14"/>
        <v>(null, 4410, 'გადავადებული შემოსავალი', 'Deferred income', 2, 0, TRUE),</v>
      </c>
    </row>
    <row r="170" spans="1:13" ht="15" customHeight="1" x14ac:dyDescent="0.25">
      <c r="A170" s="2">
        <v>5000</v>
      </c>
      <c r="B170" s="2" t="s">
        <v>47</v>
      </c>
      <c r="C170" s="2" t="s">
        <v>305</v>
      </c>
      <c r="D170" s="2" t="s">
        <v>306</v>
      </c>
      <c r="E170" s="1"/>
      <c r="G170">
        <f t="shared" si="10"/>
        <v>5000</v>
      </c>
      <c r="H170" t="str">
        <f t="shared" si="11"/>
        <v>საკუთარი კაპიტალი</v>
      </c>
      <c r="I170" t="str">
        <f>D170</f>
        <v>EQUITY</v>
      </c>
      <c r="J170">
        <f>IF(B170 = "აქტ.", 1,IF(B170 = "პას.", 2, IF(B170 = "ა/პ.", 3, 0)))</f>
        <v>2</v>
      </c>
      <c r="K170">
        <f t="shared" si="12"/>
        <v>2</v>
      </c>
      <c r="L170" t="b">
        <f t="shared" si="13"/>
        <v>0</v>
      </c>
      <c r="M170" t="str">
        <f t="shared" si="14"/>
        <v>(null, 5000, 'საკუთარი კაპიტალი', 'EQUITY', 2, 2, FALSE),</v>
      </c>
    </row>
    <row r="171" spans="1:13" ht="15" customHeight="1" x14ac:dyDescent="0.25">
      <c r="A171" s="3">
        <v>5100</v>
      </c>
      <c r="B171" s="3" t="s">
        <v>47</v>
      </c>
      <c r="C171" s="3" t="s">
        <v>307</v>
      </c>
      <c r="D171" s="3" t="s">
        <v>308</v>
      </c>
      <c r="E171" s="1"/>
      <c r="G171">
        <f t="shared" si="10"/>
        <v>5100</v>
      </c>
      <c r="H171" t="str">
        <f t="shared" si="11"/>
        <v>საწესდებო კაპიტალი</v>
      </c>
      <c r="I171" t="str">
        <f>D171</f>
        <v>Capital Stock</v>
      </c>
      <c r="J171">
        <f>IF(B171 = "აქტ.", 1,IF(B171 = "პას.", 2, IF(B171 = "ა/პ.", 3, 0)))</f>
        <v>2</v>
      </c>
      <c r="K171">
        <f t="shared" si="12"/>
        <v>1</v>
      </c>
      <c r="L171" t="b">
        <f t="shared" si="13"/>
        <v>0</v>
      </c>
      <c r="M171" t="str">
        <f t="shared" si="14"/>
        <v>(null, 5100, 'საწესდებო კაპიტალი', 'Capital Stock', 2, 1, FALSE),</v>
      </c>
    </row>
    <row r="172" spans="1:13" ht="15" customHeight="1" x14ac:dyDescent="0.25">
      <c r="A172" s="1">
        <v>5110</v>
      </c>
      <c r="B172" s="1" t="s">
        <v>47</v>
      </c>
      <c r="C172" s="1" t="s">
        <v>309</v>
      </c>
      <c r="D172" s="1" t="s">
        <v>310</v>
      </c>
      <c r="E172" s="1" t="s">
        <v>7</v>
      </c>
      <c r="G172">
        <f t="shared" si="10"/>
        <v>5110</v>
      </c>
      <c r="H172" t="str">
        <f t="shared" si="11"/>
        <v>ჩვეულებრივი აქციები</v>
      </c>
      <c r="I172" t="str">
        <f>D172</f>
        <v>Common stock</v>
      </c>
      <c r="J172">
        <f>IF(B172 = "აქტ.", 1,IF(B172 = "პას.", 2, IF(B172 = "ა/პ.", 3, 0)))</f>
        <v>2</v>
      </c>
      <c r="K172">
        <f t="shared" si="12"/>
        <v>0</v>
      </c>
      <c r="L172" t="b">
        <f t="shared" si="13"/>
        <v>1</v>
      </c>
      <c r="M172" t="str">
        <f t="shared" si="14"/>
        <v>(null, 5110, 'ჩვეულებრივი აქციები', 'Common stock', 2, 0, TRUE),</v>
      </c>
    </row>
    <row r="173" spans="1:13" ht="15" customHeight="1" x14ac:dyDescent="0.25">
      <c r="A173" s="1">
        <v>5120</v>
      </c>
      <c r="B173" s="1" t="s">
        <v>47</v>
      </c>
      <c r="C173" s="1" t="s">
        <v>311</v>
      </c>
      <c r="D173" s="1" t="s">
        <v>312</v>
      </c>
      <c r="E173" s="1" t="s">
        <v>7</v>
      </c>
      <c r="G173">
        <f t="shared" si="10"/>
        <v>5120</v>
      </c>
      <c r="H173" t="str">
        <f t="shared" si="11"/>
        <v>პრივილიგიური აქციები</v>
      </c>
      <c r="I173" t="str">
        <f>D173</f>
        <v>Preferred stock</v>
      </c>
      <c r="J173">
        <f>IF(B173 = "აქტ.", 1,IF(B173 = "პას.", 2, IF(B173 = "ა/პ.", 3, 0)))</f>
        <v>2</v>
      </c>
      <c r="K173">
        <f t="shared" si="12"/>
        <v>0</v>
      </c>
      <c r="L173" t="b">
        <f t="shared" si="13"/>
        <v>1</v>
      </c>
      <c r="M173" t="str">
        <f t="shared" si="14"/>
        <v>(null, 5120, 'პრივილიგიური აქციები', 'Preferred stock', 2, 0, TRUE),</v>
      </c>
    </row>
    <row r="174" spans="1:13" ht="15" customHeight="1" x14ac:dyDescent="0.25">
      <c r="A174" s="1">
        <v>5130</v>
      </c>
      <c r="B174" s="1" t="s">
        <v>0</v>
      </c>
      <c r="C174" s="1" t="s">
        <v>313</v>
      </c>
      <c r="D174" s="1" t="s">
        <v>314</v>
      </c>
      <c r="E174" s="1" t="s">
        <v>7</v>
      </c>
      <c r="G174">
        <f t="shared" si="10"/>
        <v>5130</v>
      </c>
      <c r="H174" t="str">
        <f t="shared" si="11"/>
        <v>გამოსყიდული საკუთარი აქციები</v>
      </c>
      <c r="I174" t="str">
        <f>D174</f>
        <v>Treasury stock</v>
      </c>
      <c r="J174">
        <f>IF(B174 = "აქტ.", 1,IF(B174 = "პას.", 2, IF(B174 = "ა/პ.", 3, 0)))</f>
        <v>1</v>
      </c>
      <c r="K174">
        <f t="shared" si="12"/>
        <v>0</v>
      </c>
      <c r="L174" t="b">
        <f t="shared" si="13"/>
        <v>1</v>
      </c>
      <c r="M174" t="str">
        <f t="shared" si="14"/>
        <v>(null, 5130, 'გამოსყიდული საკუთარი აქციები', 'Treasury stock', 1, 0, TRUE),</v>
      </c>
    </row>
    <row r="175" spans="1:13" ht="15" customHeight="1" x14ac:dyDescent="0.25">
      <c r="A175" s="1">
        <v>5140</v>
      </c>
      <c r="B175" s="1" t="s">
        <v>47</v>
      </c>
      <c r="C175" s="1" t="s">
        <v>315</v>
      </c>
      <c r="D175" s="1" t="s">
        <v>316</v>
      </c>
      <c r="E175" s="1" t="s">
        <v>7</v>
      </c>
      <c r="G175">
        <f t="shared" si="10"/>
        <v>5140</v>
      </c>
      <c r="H175" t="str">
        <f t="shared" si="11"/>
        <v>საემისიო კაპიტალი</v>
      </c>
      <c r="I175" t="str">
        <f>D175</f>
        <v>Additional Paid in Capital</v>
      </c>
      <c r="J175">
        <f>IF(B175 = "აქტ.", 1,IF(B175 = "პას.", 2, IF(B175 = "ა/პ.", 3, 0)))</f>
        <v>2</v>
      </c>
      <c r="K175">
        <f t="shared" si="12"/>
        <v>0</v>
      </c>
      <c r="L175" t="b">
        <f t="shared" si="13"/>
        <v>1</v>
      </c>
      <c r="M175" t="str">
        <f t="shared" si="14"/>
        <v>(null, 5140, 'საემისიო კაპიტალი', 'Additional Paid in Capital', 2, 0, TRUE),</v>
      </c>
    </row>
    <row r="176" spans="1:13" ht="15" customHeight="1" x14ac:dyDescent="0.25">
      <c r="A176" s="1">
        <v>5150</v>
      </c>
      <c r="B176" s="1" t="s">
        <v>47</v>
      </c>
      <c r="C176" s="1" t="s">
        <v>317</v>
      </c>
      <c r="D176" s="1" t="s">
        <v>318</v>
      </c>
      <c r="E176" s="1" t="s">
        <v>7</v>
      </c>
      <c r="G176">
        <f t="shared" si="10"/>
        <v>5150</v>
      </c>
      <c r="H176" t="str">
        <f t="shared" si="11"/>
        <v>საწესდებო კაპიტალი შპს-ში</v>
      </c>
      <c r="I176" t="str">
        <f>D176</f>
        <v>Subscription to stock (shares)</v>
      </c>
      <c r="J176">
        <f>IF(B176 = "აქტ.", 1,IF(B176 = "პას.", 2, IF(B176 = "ა/პ.", 3, 0)))</f>
        <v>2</v>
      </c>
      <c r="K176">
        <f t="shared" si="12"/>
        <v>0</v>
      </c>
      <c r="L176" t="b">
        <f t="shared" si="13"/>
        <v>1</v>
      </c>
      <c r="M176" t="str">
        <f t="shared" si="14"/>
        <v>(null, 5150, 'საწესდებო კაპიტალი შპს-ში', 'Subscription to stock (shares)', 2, 0, TRUE),</v>
      </c>
    </row>
    <row r="177" spans="1:13" ht="15" customHeight="1" x14ac:dyDescent="0.25">
      <c r="A177" s="3">
        <v>5200</v>
      </c>
      <c r="B177" s="1" t="s">
        <v>47</v>
      </c>
      <c r="C177" s="3" t="s">
        <v>319</v>
      </c>
      <c r="D177" s="3" t="s">
        <v>320</v>
      </c>
      <c r="E177" s="1"/>
      <c r="G177">
        <f t="shared" si="10"/>
        <v>5200</v>
      </c>
      <c r="H177" t="str">
        <f t="shared" si="11"/>
        <v>პარტნნიორთა კაპიტალი (შეზღ.პასუხ.არმქონე საზ.)</v>
      </c>
      <c r="I177" t="str">
        <f>D177</f>
        <v>Owners Equity for non</v>
      </c>
      <c r="J177">
        <f>IF(B177 = "აქტ.", 1,IF(B177 = "პას.", 2, IF(B177 = "ა/პ.", 3, 0)))</f>
        <v>2</v>
      </c>
      <c r="K177">
        <f t="shared" si="12"/>
        <v>1</v>
      </c>
      <c r="L177" t="b">
        <f t="shared" si="13"/>
        <v>0</v>
      </c>
      <c r="M177" t="str">
        <f t="shared" si="14"/>
        <v>(null, 5200, 'პარტნნიორთა კაპიტალი (შეზღ.პასუხ.არმქონე საზ.)', 'Owners Equity for non', 2, 1, FALSE),</v>
      </c>
    </row>
    <row r="178" spans="1:13" ht="15" customHeight="1" x14ac:dyDescent="0.25">
      <c r="A178" s="1">
        <v>5210</v>
      </c>
      <c r="B178" s="1" t="s">
        <v>47</v>
      </c>
      <c r="C178" s="1" t="s">
        <v>321</v>
      </c>
      <c r="D178" s="1" t="s">
        <v>322</v>
      </c>
      <c r="E178" s="1" t="s">
        <v>7</v>
      </c>
      <c r="G178">
        <f t="shared" si="10"/>
        <v>5210</v>
      </c>
      <c r="H178" t="str">
        <f t="shared" si="11"/>
        <v>პარტნიორთა კაპიტალი</v>
      </c>
      <c r="I178" t="str">
        <f>D178</f>
        <v>Equity Capital</v>
      </c>
      <c r="J178">
        <f>IF(B178 = "აქტ.", 1,IF(B178 = "პას.", 2, IF(B178 = "ა/პ.", 3, 0)))</f>
        <v>2</v>
      </c>
      <c r="K178">
        <f t="shared" si="12"/>
        <v>0</v>
      </c>
      <c r="L178" t="b">
        <f t="shared" si="13"/>
        <v>1</v>
      </c>
      <c r="M178" t="str">
        <f t="shared" si="14"/>
        <v>(null, 5210, 'პარტნიორთა კაპიტალი', 'Equity Capital', 2, 0, TRUE),</v>
      </c>
    </row>
    <row r="179" spans="1:13" ht="15" customHeight="1" x14ac:dyDescent="0.25">
      <c r="A179" s="3">
        <v>5300</v>
      </c>
      <c r="B179" s="1" t="s">
        <v>47</v>
      </c>
      <c r="C179" s="3" t="s">
        <v>479</v>
      </c>
      <c r="D179" s="3" t="s">
        <v>323</v>
      </c>
      <c r="E179" s="1"/>
      <c r="G179">
        <f t="shared" si="10"/>
        <v>5300</v>
      </c>
      <c r="H179" t="str">
        <f t="shared" si="11"/>
        <v>მოგება/ ზარალი</v>
      </c>
      <c r="I179" t="str">
        <f>D179</f>
        <v>Profit/Loss</v>
      </c>
      <c r="J179">
        <f>IF(B179 = "აქტ.", 1,IF(B179 = "პას.", 2, IF(B179 = "ა/პ.", 3, 0)))</f>
        <v>2</v>
      </c>
      <c r="K179">
        <f t="shared" si="12"/>
        <v>1</v>
      </c>
      <c r="L179" t="b">
        <f t="shared" si="13"/>
        <v>0</v>
      </c>
      <c r="M179" t="str">
        <f t="shared" si="14"/>
        <v>(null, 5300, 'მოგება/ ზარალი', 'Profit/Loss', 2, 1, FALSE),</v>
      </c>
    </row>
    <row r="180" spans="1:13" ht="15" customHeight="1" x14ac:dyDescent="0.25">
      <c r="A180" s="1">
        <v>5310</v>
      </c>
      <c r="B180" s="1" t="s">
        <v>47</v>
      </c>
      <c r="C180" s="1" t="s">
        <v>324</v>
      </c>
      <c r="D180" s="1" t="s">
        <v>325</v>
      </c>
      <c r="E180" s="1" t="s">
        <v>7</v>
      </c>
      <c r="G180">
        <f t="shared" si="10"/>
        <v>5310</v>
      </c>
      <c r="H180" t="str">
        <f t="shared" si="11"/>
        <v>გაუნაწილებელი მოგება</v>
      </c>
      <c r="I180" t="str">
        <f>D180</f>
        <v>Undistributed retained earnings</v>
      </c>
      <c r="J180">
        <f>IF(B180 = "აქტ.", 1,IF(B180 = "პას.", 2, IF(B180 = "ა/პ.", 3, 0)))</f>
        <v>2</v>
      </c>
      <c r="K180">
        <f t="shared" si="12"/>
        <v>0</v>
      </c>
      <c r="L180" t="b">
        <f t="shared" si="13"/>
        <v>1</v>
      </c>
      <c r="M180" t="str">
        <f t="shared" si="14"/>
        <v>(null, 5310, 'გაუნაწილებელი მოგება', 'Undistributed retained earnings', 2, 0, TRUE),</v>
      </c>
    </row>
    <row r="181" spans="1:13" ht="15" customHeight="1" x14ac:dyDescent="0.25">
      <c r="A181" s="1">
        <v>5320</v>
      </c>
      <c r="B181" s="1" t="s">
        <v>0</v>
      </c>
      <c r="C181" s="1" t="s">
        <v>326</v>
      </c>
      <c r="D181" s="1" t="s">
        <v>327</v>
      </c>
      <c r="E181" s="1" t="s">
        <v>7</v>
      </c>
      <c r="G181">
        <f t="shared" si="10"/>
        <v>5320</v>
      </c>
      <c r="H181" t="str">
        <f t="shared" si="11"/>
        <v>დაუფარავი ზარალი</v>
      </c>
      <c r="I181" t="str">
        <f>D181</f>
        <v>Previous periods accumulated losses</v>
      </c>
      <c r="J181">
        <f>IF(B181 = "აქტ.", 1,IF(B181 = "პას.", 2, IF(B181 = "ა/პ.", 3, 0)))</f>
        <v>1</v>
      </c>
      <c r="K181">
        <f t="shared" si="12"/>
        <v>0</v>
      </c>
      <c r="L181" t="b">
        <f t="shared" si="13"/>
        <v>1</v>
      </c>
      <c r="M181" t="str">
        <f t="shared" si="14"/>
        <v>(null, 5320, 'დაუფარავი ზარალი', 'Previous periods accumulated losses', 1, 0, TRUE),</v>
      </c>
    </row>
    <row r="182" spans="1:13" ht="15" customHeight="1" x14ac:dyDescent="0.25">
      <c r="A182" s="1">
        <v>5330</v>
      </c>
      <c r="B182" s="1" t="s">
        <v>328</v>
      </c>
      <c r="C182" s="1" t="s">
        <v>329</v>
      </c>
      <c r="D182" s="1" t="s">
        <v>330</v>
      </c>
      <c r="E182" s="1" t="s">
        <v>7</v>
      </c>
      <c r="G182">
        <f t="shared" si="10"/>
        <v>5330</v>
      </c>
      <c r="H182" t="str">
        <f t="shared" si="11"/>
        <v>საანგარიშგებო პერიოდის მოგება/ზარალი</v>
      </c>
      <c r="I182" t="str">
        <f>D182</f>
        <v>Current period income and Losses</v>
      </c>
      <c r="J182">
        <f>IF(B182 = "აქტ.", 1,IF(B182 = "პას.", 2, IF(B182 = "ა/პ.", 3, 0)))</f>
        <v>3</v>
      </c>
      <c r="K182">
        <f t="shared" si="12"/>
        <v>0</v>
      </c>
      <c r="L182" t="b">
        <f t="shared" si="13"/>
        <v>1</v>
      </c>
      <c r="M182" t="str">
        <f t="shared" si="14"/>
        <v>(null, 5330, 'საანგარიშგებო პერიოდის მოგება/ზარალი', 'Current period income and Losses', 3, 0, TRUE),</v>
      </c>
    </row>
    <row r="183" spans="1:13" ht="15" customHeight="1" x14ac:dyDescent="0.25">
      <c r="A183" s="3">
        <v>5400</v>
      </c>
      <c r="B183" s="3" t="s">
        <v>47</v>
      </c>
      <c r="C183" s="3" t="s">
        <v>331</v>
      </c>
      <c r="D183" s="3" t="s">
        <v>332</v>
      </c>
      <c r="E183" s="1"/>
      <c r="G183">
        <f t="shared" si="10"/>
        <v>5400</v>
      </c>
      <c r="H183" t="str">
        <f t="shared" si="11"/>
        <v>რეზერვები და დაფინანსება</v>
      </c>
      <c r="I183" t="str">
        <f>D183</f>
        <v>Reserves and Financing</v>
      </c>
      <c r="J183">
        <f>IF(B183 = "აქტ.", 1,IF(B183 = "პას.", 2, IF(B183 = "ა/პ.", 3, 0)))</f>
        <v>2</v>
      </c>
      <c r="K183">
        <f t="shared" si="12"/>
        <v>1</v>
      </c>
      <c r="L183" t="b">
        <f t="shared" si="13"/>
        <v>0</v>
      </c>
      <c r="M183" t="str">
        <f t="shared" si="14"/>
        <v>(null, 5400, 'რეზერვები და დაფინანსება', 'Reserves and Financing', 2, 1, FALSE),</v>
      </c>
    </row>
    <row r="184" spans="1:13" ht="15" customHeight="1" x14ac:dyDescent="0.25">
      <c r="A184" s="1">
        <v>5410</v>
      </c>
      <c r="B184" s="1" t="s">
        <v>47</v>
      </c>
      <c r="C184" s="1" t="s">
        <v>333</v>
      </c>
      <c r="D184" s="1" t="s">
        <v>334</v>
      </c>
      <c r="E184" s="1" t="s">
        <v>7</v>
      </c>
      <c r="G184">
        <f t="shared" si="10"/>
        <v>5410</v>
      </c>
      <c r="H184" t="str">
        <f t="shared" si="11"/>
        <v>სარეზერვო კაპიტალი</v>
      </c>
      <c r="I184" t="str">
        <f>D184</f>
        <v>Restricted appropriations</v>
      </c>
      <c r="J184">
        <f>IF(B184 = "აქტ.", 1,IF(B184 = "პას.", 2, IF(B184 = "ა/პ.", 3, 0)))</f>
        <v>2</v>
      </c>
      <c r="K184">
        <f t="shared" si="12"/>
        <v>0</v>
      </c>
      <c r="L184" t="b">
        <f t="shared" si="13"/>
        <v>1</v>
      </c>
      <c r="M184" t="str">
        <f t="shared" si="14"/>
        <v>(null, 5410, 'სარეზერვო კაპიტალი', 'Restricted appropriations', 2, 0, TRUE),</v>
      </c>
    </row>
    <row r="185" spans="1:13" ht="15" customHeight="1" x14ac:dyDescent="0.25">
      <c r="A185" s="1">
        <v>5420</v>
      </c>
      <c r="B185" s="1" t="s">
        <v>47</v>
      </c>
      <c r="C185" s="1" t="s">
        <v>335</v>
      </c>
      <c r="D185" s="1" t="s">
        <v>336</v>
      </c>
      <c r="E185" s="1" t="s">
        <v>7</v>
      </c>
      <c r="G185">
        <f t="shared" si="10"/>
        <v>5420</v>
      </c>
      <c r="H185" t="str">
        <f t="shared" si="11"/>
        <v>ძირ. საშუალებების გადაფასების რეზერვი</v>
      </c>
      <c r="I185" t="str">
        <f>D185</f>
        <v>Asset revaluation adjustments</v>
      </c>
      <c r="J185">
        <f>IF(B185 = "აქტ.", 1,IF(B185 = "პას.", 2, IF(B185 = "ა/პ.", 3, 0)))</f>
        <v>2</v>
      </c>
      <c r="K185">
        <f t="shared" si="12"/>
        <v>0</v>
      </c>
      <c r="L185" t="b">
        <f t="shared" si="13"/>
        <v>1</v>
      </c>
      <c r="M185" t="str">
        <f t="shared" si="14"/>
        <v>(null, 5420, 'ძირ. საშუალებების გადაფასების რეზერვი', 'Asset revaluation adjustments', 2, 0, TRUE),</v>
      </c>
    </row>
    <row r="186" spans="1:13" ht="15" customHeight="1" x14ac:dyDescent="0.25">
      <c r="A186" s="1">
        <v>5430</v>
      </c>
      <c r="B186" s="1" t="s">
        <v>47</v>
      </c>
      <c r="C186" s="1" t="s">
        <v>337</v>
      </c>
      <c r="D186" s="1" t="s">
        <v>338</v>
      </c>
      <c r="E186" s="1" t="s">
        <v>7</v>
      </c>
      <c r="G186">
        <f t="shared" si="10"/>
        <v>5430</v>
      </c>
      <c r="H186" t="str">
        <f t="shared" si="11"/>
        <v>ინვესტიციების გადაფასების რეზერვი</v>
      </c>
      <c r="I186" t="str">
        <f>D186</f>
        <v>Long-term investments revaluation adjust</v>
      </c>
      <c r="J186">
        <f>IF(B186 = "აქტ.", 1,IF(B186 = "პას.", 2, IF(B186 = "ა/პ.", 3, 0)))</f>
        <v>2</v>
      </c>
      <c r="K186">
        <f t="shared" si="12"/>
        <v>0</v>
      </c>
      <c r="L186" t="b">
        <f t="shared" si="13"/>
        <v>1</v>
      </c>
      <c r="M186" t="str">
        <f t="shared" si="14"/>
        <v>(null, 5430, 'ინვესტიციების გადაფასების რეზერვი', 'Long-term investments revaluation adjust', 2, 0, TRUE),</v>
      </c>
    </row>
    <row r="187" spans="1:13" ht="15" customHeight="1" x14ac:dyDescent="0.25">
      <c r="A187" s="4">
        <v>5440</v>
      </c>
      <c r="B187" s="4" t="s">
        <v>47</v>
      </c>
      <c r="C187" s="4" t="s">
        <v>339</v>
      </c>
      <c r="D187" s="1"/>
      <c r="E187" s="4" t="s">
        <v>22</v>
      </c>
      <c r="G187">
        <f t="shared" si="10"/>
        <v>5440</v>
      </c>
      <c r="H187" t="str">
        <f t="shared" si="11"/>
        <v>არამატერიალური აქტივების გადაფასების რეზერვი</v>
      </c>
      <c r="J187">
        <f>IF(B187 = "აქტ.", 1,IF(B187 = "პას.", 2, IF(B187 = "ა/პ.", 3, 0)))</f>
        <v>2</v>
      </c>
      <c r="K187">
        <f t="shared" si="12"/>
        <v>0</v>
      </c>
      <c r="L187" t="b">
        <f t="shared" si="13"/>
        <v>0</v>
      </c>
      <c r="M187" t="str">
        <f t="shared" si="14"/>
        <v>(null, 5440, 'არამატერიალური აქტივების გადაფასების რეზერვი', '', 2, 0, FALSE),</v>
      </c>
    </row>
    <row r="188" spans="1:13" ht="15" customHeight="1" x14ac:dyDescent="0.25">
      <c r="A188" s="1">
        <v>5490</v>
      </c>
      <c r="B188" s="1" t="s">
        <v>47</v>
      </c>
      <c r="C188" s="1" t="s">
        <v>340</v>
      </c>
      <c r="D188" s="1" t="s">
        <v>341</v>
      </c>
      <c r="E188" s="1" t="s">
        <v>7</v>
      </c>
      <c r="G188">
        <f t="shared" si="10"/>
        <v>5490</v>
      </c>
      <c r="H188" t="str">
        <f t="shared" si="11"/>
        <v>სხვა რეზერვები და დაფინანსება</v>
      </c>
      <c r="I188" t="str">
        <f>D188</f>
        <v>Other reserves and financing</v>
      </c>
      <c r="J188">
        <f>IF(B188 = "აქტ.", 1,IF(B188 = "პას.", 2, IF(B188 = "ა/პ.", 3, 0)))</f>
        <v>2</v>
      </c>
      <c r="K188">
        <f t="shared" si="12"/>
        <v>0</v>
      </c>
      <c r="L188" t="b">
        <f t="shared" si="13"/>
        <v>1</v>
      </c>
      <c r="M188" t="str">
        <f t="shared" si="14"/>
        <v>(null, 5490, 'სხვა რეზერვები და დაფინანსება', 'Other reserves and financing', 2, 0, TRUE),</v>
      </c>
    </row>
    <row r="189" spans="1:13" ht="15" customHeight="1" x14ac:dyDescent="0.25">
      <c r="A189" s="2">
        <v>6000</v>
      </c>
      <c r="B189" s="2" t="s">
        <v>47</v>
      </c>
      <c r="C189" s="2" t="s">
        <v>342</v>
      </c>
      <c r="D189" s="2" t="s">
        <v>343</v>
      </c>
      <c r="E189" s="1"/>
      <c r="G189">
        <f t="shared" si="10"/>
        <v>6000</v>
      </c>
      <c r="H189" t="str">
        <f t="shared" si="11"/>
        <v>საოპერაციო შემოსავლები</v>
      </c>
      <c r="I189" t="str">
        <f>D189</f>
        <v>INCOME</v>
      </c>
      <c r="J189">
        <f>IF(B189 = "აქტ.", 1,IF(B189 = "პას.", 2, IF(B189 = "ა/პ.", 3, 0)))</f>
        <v>2</v>
      </c>
      <c r="K189">
        <f t="shared" si="12"/>
        <v>2</v>
      </c>
      <c r="L189" t="b">
        <f t="shared" si="13"/>
        <v>0</v>
      </c>
      <c r="M189" t="str">
        <f t="shared" si="14"/>
        <v>(null, 6000, 'საოპერაციო შემოსავლები', 'INCOME', 2, 2, FALSE),</v>
      </c>
    </row>
    <row r="190" spans="1:13" ht="15" customHeight="1" x14ac:dyDescent="0.25">
      <c r="A190" s="3">
        <v>6100</v>
      </c>
      <c r="B190" s="3" t="s">
        <v>47</v>
      </c>
      <c r="C190" s="3" t="s">
        <v>342</v>
      </c>
      <c r="D190" s="3" t="s">
        <v>344</v>
      </c>
      <c r="E190" s="1"/>
      <c r="G190">
        <f t="shared" si="10"/>
        <v>6100</v>
      </c>
      <c r="H190" t="str">
        <f t="shared" si="11"/>
        <v>საოპერაციო შემოსავლები</v>
      </c>
      <c r="I190" t="str">
        <f>D190</f>
        <v>Operating income</v>
      </c>
      <c r="J190">
        <f>IF(B190 = "აქტ.", 1,IF(B190 = "პას.", 2, IF(B190 = "ა/პ.", 3, 0)))</f>
        <v>2</v>
      </c>
      <c r="K190">
        <f t="shared" si="12"/>
        <v>1</v>
      </c>
      <c r="L190" t="b">
        <f t="shared" si="13"/>
        <v>0</v>
      </c>
      <c r="M190" t="str">
        <f t="shared" si="14"/>
        <v>(null, 6100, 'საოპერაციო შემოსავლები', 'Operating income', 2, 1, FALSE),</v>
      </c>
    </row>
    <row r="191" spans="1:13" ht="15" customHeight="1" x14ac:dyDescent="0.25">
      <c r="A191" s="1">
        <v>6110</v>
      </c>
      <c r="B191" s="1" t="s">
        <v>47</v>
      </c>
      <c r="C191" s="1" t="s">
        <v>345</v>
      </c>
      <c r="D191" s="1" t="s">
        <v>346</v>
      </c>
      <c r="E191" s="1" t="s">
        <v>7</v>
      </c>
      <c r="G191">
        <f t="shared" si="10"/>
        <v>6110</v>
      </c>
      <c r="H191" t="str">
        <f t="shared" si="11"/>
        <v>შემოსავალი რეალიზიციიდან</v>
      </c>
      <c r="I191" t="str">
        <f>D191</f>
        <v>Income from sales</v>
      </c>
      <c r="J191">
        <f>IF(B191 = "აქტ.", 1,IF(B191 = "პას.", 2, IF(B191 = "ა/პ.", 3, 0)))</f>
        <v>2</v>
      </c>
      <c r="K191">
        <f t="shared" si="12"/>
        <v>0</v>
      </c>
      <c r="L191" t="b">
        <f t="shared" si="13"/>
        <v>1</v>
      </c>
      <c r="M191" t="str">
        <f t="shared" si="14"/>
        <v>(null, 6110, 'შემოსავალი რეალიზიციიდან', 'Income from sales', 2, 0, TRUE),</v>
      </c>
    </row>
    <row r="192" spans="1:13" ht="15" customHeight="1" x14ac:dyDescent="0.25">
      <c r="A192" s="1">
        <v>6120</v>
      </c>
      <c r="B192" s="1" t="s">
        <v>0</v>
      </c>
      <c r="C192" s="1" t="s">
        <v>347</v>
      </c>
      <c r="D192" s="1" t="s">
        <v>348</v>
      </c>
      <c r="E192" s="1" t="s">
        <v>7</v>
      </c>
      <c r="G192">
        <f t="shared" si="10"/>
        <v>6120</v>
      </c>
      <c r="H192" t="str">
        <f t="shared" si="11"/>
        <v>გაყიდული საქ. დაბრუნება და ფასდათმობა</v>
      </c>
      <c r="I192" t="str">
        <f>D192</f>
        <v>Returns and discounts</v>
      </c>
      <c r="J192">
        <f>IF(B192 = "აქტ.", 1,IF(B192 = "პას.", 2, IF(B192 = "ა/პ.", 3, 0)))</f>
        <v>1</v>
      </c>
      <c r="K192">
        <f t="shared" si="12"/>
        <v>0</v>
      </c>
      <c r="L192" t="b">
        <f t="shared" si="13"/>
        <v>1</v>
      </c>
      <c r="M192" t="str">
        <f t="shared" si="14"/>
        <v>(null, 6120, 'გაყიდული საქ. დაბრუნება და ფასდათმობა', 'Returns and discounts', 1, 0, TRUE),</v>
      </c>
    </row>
    <row r="193" spans="1:13" ht="15" customHeight="1" x14ac:dyDescent="0.25">
      <c r="A193" s="4">
        <v>6130</v>
      </c>
      <c r="B193" s="4" t="s">
        <v>47</v>
      </c>
      <c r="C193" s="4" t="s">
        <v>349</v>
      </c>
      <c r="D193" s="4" t="s">
        <v>350</v>
      </c>
      <c r="E193" s="4" t="s">
        <v>22</v>
      </c>
      <c r="G193">
        <f t="shared" si="10"/>
        <v>6130</v>
      </c>
      <c r="H193" t="str">
        <f t="shared" si="11"/>
        <v>შემოსავალი საეჭვო მოთხოვნებიდან</v>
      </c>
      <c r="I193" t="str">
        <f>D193</f>
        <v>Bad debt income</v>
      </c>
      <c r="J193">
        <f>IF(B193 = "აქტ.", 1,IF(B193 = "პას.", 2, IF(B193 = "ა/პ.", 3, 0)))</f>
        <v>2</v>
      </c>
      <c r="K193">
        <f t="shared" si="12"/>
        <v>0</v>
      </c>
      <c r="L193" t="b">
        <f t="shared" si="13"/>
        <v>0</v>
      </c>
      <c r="M193" t="str">
        <f t="shared" si="14"/>
        <v>(null, 6130, 'შემოსავალი საეჭვო მოთხოვნებიდან', 'Bad debt income', 2, 0, FALSE),</v>
      </c>
    </row>
    <row r="194" spans="1:13" ht="15" customHeight="1" x14ac:dyDescent="0.25">
      <c r="A194" s="1">
        <v>6190</v>
      </c>
      <c r="B194" s="1" t="s">
        <v>47</v>
      </c>
      <c r="C194" s="1" t="s">
        <v>351</v>
      </c>
      <c r="D194" s="1" t="s">
        <v>352</v>
      </c>
      <c r="E194" s="1" t="s">
        <v>7</v>
      </c>
      <c r="G194">
        <f t="shared" si="10"/>
        <v>6190</v>
      </c>
      <c r="H194" t="str">
        <f t="shared" si="11"/>
        <v>სხვა საოპერაციო შემოსავლები</v>
      </c>
      <c r="I194" t="str">
        <f>D194</f>
        <v>Other operating income</v>
      </c>
      <c r="J194">
        <f>IF(B194 = "აქტ.", 1,IF(B194 = "პას.", 2, IF(B194 = "ა/პ.", 3, 0)))</f>
        <v>2</v>
      </c>
      <c r="K194">
        <f t="shared" si="12"/>
        <v>0</v>
      </c>
      <c r="L194" t="b">
        <f t="shared" si="13"/>
        <v>1</v>
      </c>
      <c r="M194" t="str">
        <f t="shared" si="14"/>
        <v>(null, 6190, 'სხვა საოპერაციო შემოსავლები', 'Other operating income', 2, 0, TRUE),</v>
      </c>
    </row>
    <row r="195" spans="1:13" ht="15" customHeight="1" x14ac:dyDescent="0.25">
      <c r="A195" s="2">
        <v>7000</v>
      </c>
      <c r="B195" s="1" t="s">
        <v>0</v>
      </c>
      <c r="C195" s="2" t="s">
        <v>353</v>
      </c>
      <c r="D195" s="2" t="s">
        <v>354</v>
      </c>
      <c r="E195" s="1"/>
      <c r="G195">
        <f t="shared" ref="G195:G258" si="15">A195</f>
        <v>7000</v>
      </c>
      <c r="H195" t="str">
        <f t="shared" ref="H195:H258" si="16">C195</f>
        <v>საოპერაციო ხარჯები</v>
      </c>
      <c r="I195" t="str">
        <f>D195</f>
        <v>EXPENSES</v>
      </c>
      <c r="J195">
        <f>IF(B195 = "აქტ.", 1,IF(B195 = "პას.", 2, IF(B195 = "ა/პ.", 3, 0)))</f>
        <v>1</v>
      </c>
      <c r="K195">
        <f t="shared" ref="K195:K258" si="17">IF(ROUND(G195/1000,0)*1000=G195, 2,IF(ROUND(G195/100,0)*100=G195, 1,0))</f>
        <v>2</v>
      </c>
      <c r="L195" t="b">
        <f t="shared" ref="L195:L258" si="18">IF(E195 = "ძირ.", TRUE,FALSE)</f>
        <v>0</v>
      </c>
      <c r="M195" t="str">
        <f t="shared" ref="M195:M258" si="19">CONCATENATE("(null, ",G195,", '",H195,"', '",I195,"', ",J195,", ",K195,", ",L195,"),",)</f>
        <v>(null, 7000, 'საოპერაციო ხარჯები', 'EXPENSES', 1, 2, FALSE),</v>
      </c>
    </row>
    <row r="196" spans="1:13" ht="15" customHeight="1" x14ac:dyDescent="0.25">
      <c r="A196" s="3">
        <v>7100</v>
      </c>
      <c r="B196" s="1" t="s">
        <v>0</v>
      </c>
      <c r="C196" s="3" t="s">
        <v>355</v>
      </c>
      <c r="D196" s="3" t="s">
        <v>356</v>
      </c>
      <c r="E196" s="1"/>
      <c r="G196">
        <f t="shared" si="15"/>
        <v>7100</v>
      </c>
      <c r="H196" t="str">
        <f t="shared" si="16"/>
        <v>რეალიზ.პროდ.თვითღ.(პრ.მწ.და მომს.სფ.საწ.)</v>
      </c>
      <c r="I196" t="str">
        <f>D196</f>
        <v>Cost of Goods Sold (manufacturing company)</v>
      </c>
      <c r="J196">
        <f>IF(B196 = "აქტ.", 1,IF(B196 = "პას.", 2, IF(B196 = "ა/პ.", 3, 0)))</f>
        <v>1</v>
      </c>
      <c r="K196">
        <f t="shared" si="17"/>
        <v>1</v>
      </c>
      <c r="L196" t="b">
        <f t="shared" si="18"/>
        <v>0</v>
      </c>
      <c r="M196" t="str">
        <f t="shared" si="19"/>
        <v>(null, 7100, 'რეალიზ.პროდ.თვითღ.(პრ.მწ.და მომს.სფ.საწ.)', 'Cost of Goods Sold (manufacturing company)', 1, 1, FALSE),</v>
      </c>
    </row>
    <row r="197" spans="1:13" ht="15" customHeight="1" x14ac:dyDescent="0.25">
      <c r="A197" s="1">
        <v>7110</v>
      </c>
      <c r="B197" s="1" t="s">
        <v>0</v>
      </c>
      <c r="C197" s="1" t="s">
        <v>357</v>
      </c>
      <c r="D197" s="1" t="s">
        <v>358</v>
      </c>
      <c r="E197" s="1" t="s">
        <v>7</v>
      </c>
      <c r="G197">
        <f t="shared" si="15"/>
        <v>7110</v>
      </c>
      <c r="H197" t="str">
        <f t="shared" si="16"/>
        <v>ძირითადი მასალების დანახარჯები/შეძენა</v>
      </c>
      <c r="I197" t="str">
        <f>D197</f>
        <v>Materials purchased</v>
      </c>
      <c r="J197">
        <f>IF(B197 = "აქტ.", 1,IF(B197 = "პას.", 2, IF(B197 = "ა/პ.", 3, 0)))</f>
        <v>1</v>
      </c>
      <c r="K197">
        <f t="shared" si="17"/>
        <v>0</v>
      </c>
      <c r="L197" t="b">
        <f t="shared" si="18"/>
        <v>1</v>
      </c>
      <c r="M197" t="str">
        <f t="shared" si="19"/>
        <v>(null, 7110, 'ძირითადი მასალების დანახარჯები/შეძენა', 'Materials purchased', 1, 0, TRUE),</v>
      </c>
    </row>
    <row r="198" spans="1:13" ht="15" customHeight="1" x14ac:dyDescent="0.25">
      <c r="A198" s="1">
        <v>7120</v>
      </c>
      <c r="B198" s="1" t="s">
        <v>0</v>
      </c>
      <c r="C198" s="1" t="s">
        <v>359</v>
      </c>
      <c r="D198" s="1" t="s">
        <v>360</v>
      </c>
      <c r="E198" s="1" t="s">
        <v>7</v>
      </c>
      <c r="G198">
        <f t="shared" si="15"/>
        <v>7120</v>
      </c>
      <c r="H198" t="str">
        <f t="shared" si="16"/>
        <v>პირდაპირი ხელფასი</v>
      </c>
      <c r="I198" t="str">
        <f>D198</f>
        <v>Labor - Direct</v>
      </c>
      <c r="J198">
        <f>IF(B198 = "აქტ.", 1,IF(B198 = "პას.", 2, IF(B198 = "ა/პ.", 3, 0)))</f>
        <v>1</v>
      </c>
      <c r="K198">
        <f t="shared" si="17"/>
        <v>0</v>
      </c>
      <c r="L198" t="b">
        <f t="shared" si="18"/>
        <v>1</v>
      </c>
      <c r="M198" t="str">
        <f t="shared" si="19"/>
        <v>(null, 7120, 'პირდაპირი ხელფასი', 'Labor - Direct', 1, 0, TRUE),</v>
      </c>
    </row>
    <row r="199" spans="1:13" ht="15" customHeight="1" x14ac:dyDescent="0.25">
      <c r="A199" s="1">
        <v>7130</v>
      </c>
      <c r="B199" s="1" t="s">
        <v>0</v>
      </c>
      <c r="C199" s="1" t="s">
        <v>361</v>
      </c>
      <c r="D199" s="1" t="s">
        <v>362</v>
      </c>
      <c r="E199" s="1" t="s">
        <v>7</v>
      </c>
      <c r="G199">
        <f t="shared" si="15"/>
        <v>7130</v>
      </c>
      <c r="H199" t="str">
        <f t="shared" si="16"/>
        <v>სოციალ. დანარიცხები პირდაპირ ხელფასზე</v>
      </c>
      <c r="I199" t="str">
        <f>D199</f>
        <v>Direct labor taxes and social insurance</v>
      </c>
      <c r="J199">
        <f>IF(B199 = "აქტ.", 1,IF(B199 = "პას.", 2, IF(B199 = "ა/პ.", 3, 0)))</f>
        <v>1</v>
      </c>
      <c r="K199">
        <f t="shared" si="17"/>
        <v>0</v>
      </c>
      <c r="L199" t="b">
        <f t="shared" si="18"/>
        <v>1</v>
      </c>
      <c r="M199" t="str">
        <f t="shared" si="19"/>
        <v>(null, 7130, 'სოციალ. დანარიცხები პირდაპირ ხელფასზე', 'Direct labor taxes and social insurance', 1, 0, TRUE),</v>
      </c>
    </row>
    <row r="200" spans="1:13" ht="15" customHeight="1" x14ac:dyDescent="0.25">
      <c r="A200" s="1">
        <v>7140</v>
      </c>
      <c r="B200" s="1" t="s">
        <v>0</v>
      </c>
      <c r="C200" s="1" t="s">
        <v>363</v>
      </c>
      <c r="D200" s="1" t="s">
        <v>364</v>
      </c>
      <c r="E200" s="1" t="s">
        <v>7</v>
      </c>
      <c r="G200">
        <f t="shared" si="15"/>
        <v>7140</v>
      </c>
      <c r="H200" t="str">
        <f t="shared" si="16"/>
        <v>დამხმარე მასალების დანახარჯები/შეძენა</v>
      </c>
      <c r="I200" t="str">
        <f>D200</f>
        <v>Indirect materials (purchased)</v>
      </c>
      <c r="J200">
        <f>IF(B200 = "აქტ.", 1,IF(B200 = "პას.", 2, IF(B200 = "ა/პ.", 3, 0)))</f>
        <v>1</v>
      </c>
      <c r="K200">
        <f t="shared" si="17"/>
        <v>0</v>
      </c>
      <c r="L200" t="b">
        <f t="shared" si="18"/>
        <v>1</v>
      </c>
      <c r="M200" t="str">
        <f t="shared" si="19"/>
        <v>(null, 7140, 'დამხმარე მასალების დანახარჯები/შეძენა', 'Indirect materials (purchased)', 1, 0, TRUE),</v>
      </c>
    </row>
    <row r="201" spans="1:13" ht="15" customHeight="1" x14ac:dyDescent="0.25">
      <c r="A201" s="1">
        <v>7150</v>
      </c>
      <c r="B201" s="1" t="s">
        <v>0</v>
      </c>
      <c r="C201" s="1" t="s">
        <v>365</v>
      </c>
      <c r="D201" s="1" t="s">
        <v>366</v>
      </c>
      <c r="E201" s="1" t="s">
        <v>7</v>
      </c>
      <c r="G201">
        <f t="shared" si="15"/>
        <v>7150</v>
      </c>
      <c r="H201" t="str">
        <f t="shared" si="16"/>
        <v>არაპირდაპირი ხელფასი</v>
      </c>
      <c r="I201" t="str">
        <f>D201</f>
        <v>Indirect labor</v>
      </c>
      <c r="J201">
        <f>IF(B201 = "აქტ.", 1,IF(B201 = "პას.", 2, IF(B201 = "ა/პ.", 3, 0)))</f>
        <v>1</v>
      </c>
      <c r="K201">
        <f t="shared" si="17"/>
        <v>0</v>
      </c>
      <c r="L201" t="b">
        <f t="shared" si="18"/>
        <v>1</v>
      </c>
      <c r="M201" t="str">
        <f t="shared" si="19"/>
        <v>(null, 7150, 'არაპირდაპირი ხელფასი', 'Indirect labor', 1, 0, TRUE),</v>
      </c>
    </row>
    <row r="202" spans="1:13" ht="15" customHeight="1" x14ac:dyDescent="0.25">
      <c r="A202" s="1">
        <v>7160</v>
      </c>
      <c r="B202" s="1" t="s">
        <v>0</v>
      </c>
      <c r="C202" s="1" t="s">
        <v>367</v>
      </c>
      <c r="D202" s="1" t="s">
        <v>368</v>
      </c>
      <c r="E202" s="1" t="s">
        <v>7</v>
      </c>
      <c r="G202">
        <f t="shared" si="15"/>
        <v>7160</v>
      </c>
      <c r="H202" t="str">
        <f t="shared" si="16"/>
        <v>სოციალ. დანარიცხები არაპირდაპირ ხელფასზე</v>
      </c>
      <c r="I202" t="str">
        <f>D202</f>
        <v>Indirect labor taxes and benefits expense</v>
      </c>
      <c r="J202">
        <f>IF(B202 = "აქტ.", 1,IF(B202 = "პას.", 2, IF(B202 = "ა/პ.", 3, 0)))</f>
        <v>1</v>
      </c>
      <c r="K202">
        <f t="shared" si="17"/>
        <v>0</v>
      </c>
      <c r="L202" t="b">
        <f t="shared" si="18"/>
        <v>1</v>
      </c>
      <c r="M202" t="str">
        <f t="shared" si="19"/>
        <v>(null, 7160, 'სოციალ. დანარიცხები არაპირდაპირ ხელფასზე', 'Indirect labor taxes and benefits expense', 1, 0, TRUE),</v>
      </c>
    </row>
    <row r="203" spans="1:13" ht="15" customHeight="1" x14ac:dyDescent="0.25">
      <c r="A203" s="1">
        <v>7170</v>
      </c>
      <c r="B203" s="1" t="s">
        <v>0</v>
      </c>
      <c r="C203" s="1" t="s">
        <v>369</v>
      </c>
      <c r="D203" s="1" t="s">
        <v>370</v>
      </c>
      <c r="E203" s="1" t="s">
        <v>7</v>
      </c>
      <c r="G203">
        <f t="shared" si="15"/>
        <v>7170</v>
      </c>
      <c r="H203" t="str">
        <f t="shared" si="16"/>
        <v>ცვეთა და ამორტიზაცია</v>
      </c>
      <c r="I203" t="str">
        <f>D203</f>
        <v>Depreciation/amortization</v>
      </c>
      <c r="J203">
        <f>IF(B203 = "აქტ.", 1,IF(B203 = "პას.", 2, IF(B203 = "ა/პ.", 3, 0)))</f>
        <v>1</v>
      </c>
      <c r="K203">
        <f t="shared" si="17"/>
        <v>0</v>
      </c>
      <c r="L203" t="b">
        <f t="shared" si="18"/>
        <v>1</v>
      </c>
      <c r="M203" t="str">
        <f t="shared" si="19"/>
        <v>(null, 7170, 'ცვეთა და ამორტიზაცია', 'Depreciation/amortization', 1, 0, TRUE),</v>
      </c>
    </row>
    <row r="204" spans="1:13" ht="15" customHeight="1" x14ac:dyDescent="0.25">
      <c r="A204" s="1">
        <v>7180</v>
      </c>
      <c r="B204" s="1" t="s">
        <v>0</v>
      </c>
      <c r="C204" s="1" t="s">
        <v>371</v>
      </c>
      <c r="D204" s="1" t="s">
        <v>372</v>
      </c>
      <c r="E204" s="1" t="s">
        <v>7</v>
      </c>
      <c r="G204">
        <f t="shared" si="15"/>
        <v>7180</v>
      </c>
      <c r="H204" t="str">
        <f t="shared" si="16"/>
        <v>რემონტის დანახარჯები</v>
      </c>
      <c r="I204" t="str">
        <f>D204</f>
        <v>Repair and maintenance</v>
      </c>
      <c r="J204">
        <f>IF(B204 = "აქტ.", 1,IF(B204 = "პას.", 2, IF(B204 = "ა/პ.", 3, 0)))</f>
        <v>1</v>
      </c>
      <c r="K204">
        <f t="shared" si="17"/>
        <v>0</v>
      </c>
      <c r="L204" t="b">
        <f t="shared" si="18"/>
        <v>1</v>
      </c>
      <c r="M204" t="str">
        <f t="shared" si="19"/>
        <v>(null, 7180, 'რემონტის დანახარჯები', 'Repair and maintenance', 1, 0, TRUE),</v>
      </c>
    </row>
    <row r="205" spans="1:13" ht="15" customHeight="1" x14ac:dyDescent="0.25">
      <c r="A205" s="1">
        <v>7185</v>
      </c>
      <c r="B205" s="1" t="s">
        <v>47</v>
      </c>
      <c r="C205" s="5" t="s">
        <v>373</v>
      </c>
      <c r="D205" s="1" t="s">
        <v>374</v>
      </c>
      <c r="E205" s="1" t="s">
        <v>7</v>
      </c>
      <c r="G205">
        <f t="shared" si="15"/>
        <v>7185</v>
      </c>
      <c r="H205" t="str">
        <f t="shared" si="16"/>
        <v>სასაქ.-მატერიალური მარაგის კორექტირება (გამოიყენება მხოლოდ პერიოდულ აღრიცხვაში)</v>
      </c>
      <c r="I205" t="str">
        <f>D205</f>
        <v>Inventory adjustment</v>
      </c>
      <c r="J205">
        <f>IF(B205 = "აქტ.", 1,IF(B205 = "პას.", 2, IF(B205 = "ა/პ.", 3, 0)))</f>
        <v>2</v>
      </c>
      <c r="K205">
        <f t="shared" si="17"/>
        <v>0</v>
      </c>
      <c r="L205" t="b">
        <f t="shared" si="18"/>
        <v>1</v>
      </c>
      <c r="M205" t="str">
        <f t="shared" si="19"/>
        <v>(null, 7185, 'სასაქ.-მატერიალური მარაგის კორექტირება (გამოიყენება მხოლოდ პერიოდულ აღრიცხვაში)', 'Inventory adjustment', 2, 0, TRUE),</v>
      </c>
    </row>
    <row r="206" spans="1:13" ht="15" customHeight="1" x14ac:dyDescent="0.25">
      <c r="A206" s="1">
        <v>7190</v>
      </c>
      <c r="B206" s="1" t="s">
        <v>0</v>
      </c>
      <c r="C206" s="1" t="s">
        <v>375</v>
      </c>
      <c r="D206" s="1" t="s">
        <v>376</v>
      </c>
      <c r="E206" s="1" t="s">
        <v>7</v>
      </c>
      <c r="G206">
        <f t="shared" si="15"/>
        <v>7190</v>
      </c>
      <c r="H206" t="str">
        <f t="shared" si="16"/>
        <v>სხვა საოპერაციო ხარჯები</v>
      </c>
      <c r="I206" t="str">
        <f>D206</f>
        <v>Other operating expenses</v>
      </c>
      <c r="J206">
        <f>IF(B206 = "აქტ.", 1,IF(B206 = "პას.", 2, IF(B206 = "ა/პ.", 3, 0)))</f>
        <v>1</v>
      </c>
      <c r="K206">
        <f t="shared" si="17"/>
        <v>0</v>
      </c>
      <c r="L206" t="b">
        <f t="shared" si="18"/>
        <v>1</v>
      </c>
      <c r="M206" t="str">
        <f t="shared" si="19"/>
        <v>(null, 7190, 'სხვა საოპერაციო ხარჯები', 'Other operating expenses', 1, 0, TRUE),</v>
      </c>
    </row>
    <row r="207" spans="1:13" ht="15" customHeight="1" x14ac:dyDescent="0.25">
      <c r="A207" s="3">
        <v>7200</v>
      </c>
      <c r="B207" s="1" t="s">
        <v>0</v>
      </c>
      <c r="C207" s="3" t="s">
        <v>377</v>
      </c>
      <c r="D207" s="3" t="s">
        <v>378</v>
      </c>
      <c r="E207" s="1"/>
      <c r="G207">
        <f t="shared" si="15"/>
        <v>7200</v>
      </c>
      <c r="H207" t="str">
        <f t="shared" si="16"/>
        <v>რეალიზ.საქონ.თვითღ.(სავაჭრო საწარმოსათვის)</v>
      </c>
      <c r="I207" t="str">
        <f>D207</f>
        <v>Cost of Goods Sold (merchandise firms)</v>
      </c>
      <c r="J207">
        <f>IF(B207 = "აქტ.", 1,IF(B207 = "პას.", 2, IF(B207 = "ა/პ.", 3, 0)))</f>
        <v>1</v>
      </c>
      <c r="K207">
        <f t="shared" si="17"/>
        <v>1</v>
      </c>
      <c r="L207" t="b">
        <f t="shared" si="18"/>
        <v>0</v>
      </c>
      <c r="M207" t="str">
        <f t="shared" si="19"/>
        <v>(null, 7200, 'რეალიზ.საქონ.თვითღ.(სავაჭრო საწარმოსათვის)', 'Cost of Goods Sold (merchandise firms)', 1, 1, FALSE),</v>
      </c>
    </row>
    <row r="208" spans="1:13" ht="15" customHeight="1" x14ac:dyDescent="0.25">
      <c r="A208" s="1">
        <v>7210</v>
      </c>
      <c r="B208" s="1" t="s">
        <v>0</v>
      </c>
      <c r="C208" s="1" t="s">
        <v>379</v>
      </c>
      <c r="D208" s="1" t="s">
        <v>380</v>
      </c>
      <c r="E208" s="1" t="s">
        <v>7</v>
      </c>
      <c r="G208">
        <f t="shared" si="15"/>
        <v>7210</v>
      </c>
      <c r="H208" t="str">
        <f t="shared" si="16"/>
        <v>გაყიდული/შეძენილი საქონელი</v>
      </c>
      <c r="I208" t="str">
        <f>D208</f>
        <v>Acquisition/purchase</v>
      </c>
      <c r="J208">
        <f>IF(B208 = "აქტ.", 1,IF(B208 = "პას.", 2, IF(B208 = "ა/პ.", 3, 0)))</f>
        <v>1</v>
      </c>
      <c r="K208">
        <f t="shared" si="17"/>
        <v>0</v>
      </c>
      <c r="L208" t="b">
        <f t="shared" si="18"/>
        <v>1</v>
      </c>
      <c r="M208" t="str">
        <f t="shared" si="19"/>
        <v>(null, 7210, 'გაყიდული/შეძენილი საქონელი', 'Acquisition/purchase', 1, 0, TRUE),</v>
      </c>
    </row>
    <row r="209" spans="1:13" ht="15" customHeight="1" x14ac:dyDescent="0.25">
      <c r="A209" s="1">
        <v>7220</v>
      </c>
      <c r="B209" s="1" t="s">
        <v>47</v>
      </c>
      <c r="C209" s="5" t="s">
        <v>381</v>
      </c>
      <c r="D209" s="1" t="s">
        <v>382</v>
      </c>
      <c r="E209" s="1" t="s">
        <v>7</v>
      </c>
      <c r="G209">
        <f t="shared" si="15"/>
        <v>7220</v>
      </c>
      <c r="H209" t="str">
        <f t="shared" si="16"/>
        <v>შეძენილი საქონ. უკან დაბრ. და ფასდათმობა (გამოიყენება მხოლოდ პერიოდულ აღრიცხვაში)</v>
      </c>
      <c r="I209" t="str">
        <f>D209</f>
        <v>Returns/discounts</v>
      </c>
      <c r="J209">
        <f>IF(B209 = "აქტ.", 1,IF(B209 = "პას.", 2, IF(B209 = "ა/პ.", 3, 0)))</f>
        <v>2</v>
      </c>
      <c r="K209">
        <f t="shared" si="17"/>
        <v>0</v>
      </c>
      <c r="L209" t="b">
        <f t="shared" si="18"/>
        <v>1</v>
      </c>
      <c r="M209" t="str">
        <f t="shared" si="19"/>
        <v>(null, 7220, 'შეძენილი საქონ. უკან დაბრ. და ფასდათმობა (გამოიყენება მხოლოდ პერიოდულ აღრიცხვაში)', 'Returns/discounts', 2, 0, TRUE),</v>
      </c>
    </row>
    <row r="210" spans="1:13" ht="15" customHeight="1" x14ac:dyDescent="0.25">
      <c r="A210" s="1">
        <v>7290</v>
      </c>
      <c r="B210" s="1" t="s">
        <v>0</v>
      </c>
      <c r="C210" s="5" t="s">
        <v>383</v>
      </c>
      <c r="D210" s="1" t="s">
        <v>384</v>
      </c>
      <c r="E210" s="1" t="s">
        <v>7</v>
      </c>
      <c r="G210">
        <f t="shared" si="15"/>
        <v>7290</v>
      </c>
      <c r="H210" t="str">
        <f t="shared" si="16"/>
        <v>სასაქონლო-მატერიალ. მარაგის კორექტირება (გამოიყენება მხოლოდ პერიოდულ აღრიცხვაში)</v>
      </c>
      <c r="I210" t="str">
        <f>D210</f>
        <v>Inventory adjustments</v>
      </c>
      <c r="J210">
        <f>IF(B210 = "აქტ.", 1,IF(B210 = "პას.", 2, IF(B210 = "ა/პ.", 3, 0)))</f>
        <v>1</v>
      </c>
      <c r="K210">
        <f t="shared" si="17"/>
        <v>0</v>
      </c>
      <c r="L210" t="b">
        <f t="shared" si="18"/>
        <v>1</v>
      </c>
      <c r="M210" t="str">
        <f t="shared" si="19"/>
        <v>(null, 7290, 'სასაქონლო-მატერიალ. მარაგის კორექტირება (გამოიყენება მხოლოდ პერიოდულ აღრიცხვაში)', 'Inventory adjustments', 1, 0, TRUE),</v>
      </c>
    </row>
    <row r="211" spans="1:13" ht="15" customHeight="1" x14ac:dyDescent="0.25">
      <c r="A211" s="3">
        <v>7300</v>
      </c>
      <c r="B211" s="1" t="s">
        <v>0</v>
      </c>
      <c r="C211" s="3" t="s">
        <v>385</v>
      </c>
      <c r="D211" s="3" t="s">
        <v>386</v>
      </c>
      <c r="E211" s="1"/>
      <c r="G211">
        <f t="shared" si="15"/>
        <v>7300</v>
      </c>
      <c r="H211" t="str">
        <f t="shared" si="16"/>
        <v>მიწოდების ხარჯები</v>
      </c>
      <c r="I211" t="str">
        <f>D211</f>
        <v>Selling expenses</v>
      </c>
      <c r="J211">
        <f>IF(B211 = "აქტ.", 1,IF(B211 = "პას.", 2, IF(B211 = "ა/პ.", 3, 0)))</f>
        <v>1</v>
      </c>
      <c r="K211">
        <f t="shared" si="17"/>
        <v>1</v>
      </c>
      <c r="L211" t="b">
        <f t="shared" si="18"/>
        <v>0</v>
      </c>
      <c r="M211" t="str">
        <f t="shared" si="19"/>
        <v>(null, 7300, 'მიწოდების ხარჯები', 'Selling expenses', 1, 1, FALSE),</v>
      </c>
    </row>
    <row r="212" spans="1:13" ht="15" customHeight="1" x14ac:dyDescent="0.25">
      <c r="A212" s="1">
        <v>7310</v>
      </c>
      <c r="B212" s="1" t="s">
        <v>0</v>
      </c>
      <c r="C212" s="1" t="s">
        <v>387</v>
      </c>
      <c r="D212" s="1" t="s">
        <v>388</v>
      </c>
      <c r="E212" s="1" t="s">
        <v>7</v>
      </c>
      <c r="G212">
        <f t="shared" si="15"/>
        <v>7310</v>
      </c>
      <c r="H212" t="str">
        <f t="shared" si="16"/>
        <v>რეკლამის ხარჯები</v>
      </c>
      <c r="I212" t="str">
        <f>D212</f>
        <v>Advertisement and sales promotion expense</v>
      </c>
      <c r="J212">
        <f>IF(B212 = "აქტ.", 1,IF(B212 = "პას.", 2, IF(B212 = "ა/პ.", 3, 0)))</f>
        <v>1</v>
      </c>
      <c r="K212">
        <f t="shared" si="17"/>
        <v>0</v>
      </c>
      <c r="L212" t="b">
        <f t="shared" si="18"/>
        <v>1</v>
      </c>
      <c r="M212" t="str">
        <f t="shared" si="19"/>
        <v>(null, 7310, 'რეკლამის ხარჯები', 'Advertisement and sales promotion expense', 1, 0, TRUE),</v>
      </c>
    </row>
    <row r="213" spans="1:13" ht="15" customHeight="1" x14ac:dyDescent="0.25">
      <c r="A213" s="1">
        <v>7320</v>
      </c>
      <c r="B213" s="1" t="s">
        <v>0</v>
      </c>
      <c r="C213" s="1" t="s">
        <v>389</v>
      </c>
      <c r="D213" s="1" t="s">
        <v>390</v>
      </c>
      <c r="E213" s="1" t="s">
        <v>7</v>
      </c>
      <c r="G213">
        <f t="shared" si="15"/>
        <v>7320</v>
      </c>
      <c r="H213" t="str">
        <f t="shared" si="16"/>
        <v>შრომის ანაზღ.და საკომისიო გასამრჯელო</v>
      </c>
      <c r="I213" t="str">
        <f>D213</f>
        <v>Salaries,wages and commissions expenses</v>
      </c>
      <c r="J213">
        <f>IF(B213 = "აქტ.", 1,IF(B213 = "პას.", 2, IF(B213 = "ა/პ.", 3, 0)))</f>
        <v>1</v>
      </c>
      <c r="K213">
        <f t="shared" si="17"/>
        <v>0</v>
      </c>
      <c r="L213" t="b">
        <f t="shared" si="18"/>
        <v>1</v>
      </c>
      <c r="M213" t="str">
        <f t="shared" si="19"/>
        <v>(null, 7320, 'შრომის ანაზღ.და საკომისიო გასამრჯელო', 'Salaries,wages and commissions expenses', 1, 0, TRUE),</v>
      </c>
    </row>
    <row r="214" spans="1:13" ht="15" customHeight="1" x14ac:dyDescent="0.25">
      <c r="A214" s="1">
        <v>7330</v>
      </c>
      <c r="B214" s="1" t="s">
        <v>0</v>
      </c>
      <c r="C214" s="1" t="s">
        <v>391</v>
      </c>
      <c r="D214" s="1" t="s">
        <v>392</v>
      </c>
      <c r="E214" s="1" t="s">
        <v>7</v>
      </c>
      <c r="G214">
        <f t="shared" si="15"/>
        <v>7330</v>
      </c>
      <c r="H214" t="str">
        <f t="shared" si="16"/>
        <v>შრომის ანაზღაურებაზე დანარიცხები</v>
      </c>
      <c r="I214" t="str">
        <f>D214</f>
        <v>Sales salary taxes and benefits expenses</v>
      </c>
      <c r="J214">
        <f>IF(B214 = "აქტ.", 1,IF(B214 = "პას.", 2, IF(B214 = "ა/პ.", 3, 0)))</f>
        <v>1</v>
      </c>
      <c r="K214">
        <f t="shared" si="17"/>
        <v>0</v>
      </c>
      <c r="L214" t="b">
        <f t="shared" si="18"/>
        <v>1</v>
      </c>
      <c r="M214" t="str">
        <f t="shared" si="19"/>
        <v>(null, 7330, 'შრომის ანაზღაურებაზე დანარიცხები', 'Sales salary taxes and benefits expenses', 1, 0, TRUE),</v>
      </c>
    </row>
    <row r="215" spans="1:13" ht="15" customHeight="1" x14ac:dyDescent="0.25">
      <c r="A215" s="1">
        <v>7340</v>
      </c>
      <c r="B215" s="1" t="s">
        <v>0</v>
      </c>
      <c r="C215" s="1" t="s">
        <v>393</v>
      </c>
      <c r="D215" s="1" t="s">
        <v>394</v>
      </c>
      <c r="E215" s="1" t="s">
        <v>7</v>
      </c>
      <c r="G215">
        <f t="shared" si="15"/>
        <v>7340</v>
      </c>
      <c r="H215" t="str">
        <f t="shared" si="16"/>
        <v>ტრანსპორტირებისა და შენახვის ხარჯები</v>
      </c>
      <c r="I215" t="str">
        <f>D215</f>
        <v>Transportation and storage expenses</v>
      </c>
      <c r="J215">
        <f>IF(B215 = "აქტ.", 1,IF(B215 = "პას.", 2, IF(B215 = "ა/პ.", 3, 0)))</f>
        <v>1</v>
      </c>
      <c r="K215">
        <f t="shared" si="17"/>
        <v>0</v>
      </c>
      <c r="L215" t="b">
        <f t="shared" si="18"/>
        <v>1</v>
      </c>
      <c r="M215" t="str">
        <f t="shared" si="19"/>
        <v>(null, 7340, 'ტრანსპორტირებისა და შენახვის ხარჯები', 'Transportation and storage expenses', 1, 0, TRUE),</v>
      </c>
    </row>
    <row r="216" spans="1:13" ht="15" customHeight="1" x14ac:dyDescent="0.25">
      <c r="A216" s="1">
        <v>7390</v>
      </c>
      <c r="B216" s="1" t="s">
        <v>0</v>
      </c>
      <c r="C216" s="1" t="s">
        <v>395</v>
      </c>
      <c r="D216" s="1" t="s">
        <v>396</v>
      </c>
      <c r="E216" s="1" t="s">
        <v>7</v>
      </c>
      <c r="G216">
        <f t="shared" si="15"/>
        <v>7390</v>
      </c>
      <c r="H216" t="str">
        <f t="shared" si="16"/>
        <v>მიწოდების სხვა ხარჯები</v>
      </c>
      <c r="I216" t="str">
        <f>D216</f>
        <v>Other selling expenses - taxable</v>
      </c>
      <c r="J216">
        <f>IF(B216 = "აქტ.", 1,IF(B216 = "პას.", 2, IF(B216 = "ა/პ.", 3, 0)))</f>
        <v>1</v>
      </c>
      <c r="K216">
        <f t="shared" si="17"/>
        <v>0</v>
      </c>
      <c r="L216" t="b">
        <f t="shared" si="18"/>
        <v>1</v>
      </c>
      <c r="M216" t="str">
        <f t="shared" si="19"/>
        <v>(null, 7390, 'მიწოდების სხვა ხარჯები', 'Other selling expenses - taxable', 1, 0, TRUE),</v>
      </c>
    </row>
    <row r="217" spans="1:13" ht="15" customHeight="1" x14ac:dyDescent="0.25">
      <c r="A217" s="3">
        <v>7400</v>
      </c>
      <c r="B217" s="1" t="s">
        <v>0</v>
      </c>
      <c r="C217" s="3" t="s">
        <v>397</v>
      </c>
      <c r="D217" s="3" t="s">
        <v>398</v>
      </c>
      <c r="E217" s="1"/>
      <c r="G217">
        <f t="shared" si="15"/>
        <v>7400</v>
      </c>
      <c r="H217" t="str">
        <f t="shared" si="16"/>
        <v>საერთო და ადმინისტრაციული ხარჯები</v>
      </c>
      <c r="I217" t="str">
        <f>D217</f>
        <v>General and administrative expenses</v>
      </c>
      <c r="J217">
        <f>IF(B217 = "აქტ.", 1,IF(B217 = "პას.", 2, IF(B217 = "ა/პ.", 3, 0)))</f>
        <v>1</v>
      </c>
      <c r="K217">
        <f t="shared" si="17"/>
        <v>1</v>
      </c>
      <c r="L217" t="b">
        <f t="shared" si="18"/>
        <v>0</v>
      </c>
      <c r="M217" t="str">
        <f t="shared" si="19"/>
        <v>(null, 7400, 'საერთო და ადმინისტრაციული ხარჯები', 'General and administrative expenses', 1, 1, FALSE),</v>
      </c>
    </row>
    <row r="218" spans="1:13" ht="15" customHeight="1" x14ac:dyDescent="0.25">
      <c r="A218" s="1">
        <v>7410</v>
      </c>
      <c r="B218" s="1" t="s">
        <v>0</v>
      </c>
      <c r="C218" s="1" t="s">
        <v>399</v>
      </c>
      <c r="D218" s="1" t="s">
        <v>400</v>
      </c>
      <c r="E218" s="1" t="s">
        <v>7</v>
      </c>
      <c r="G218">
        <f t="shared" si="15"/>
        <v>7410</v>
      </c>
      <c r="H218" t="str">
        <f t="shared" si="16"/>
        <v>შრომის ანაზღაურება</v>
      </c>
      <c r="I218" t="str">
        <f>D218</f>
        <v>Salary and wages expense</v>
      </c>
      <c r="J218">
        <f>IF(B218 = "აქტ.", 1,IF(B218 = "პას.", 2, IF(B218 = "ა/პ.", 3, 0)))</f>
        <v>1</v>
      </c>
      <c r="K218">
        <f t="shared" si="17"/>
        <v>0</v>
      </c>
      <c r="L218" t="b">
        <f t="shared" si="18"/>
        <v>1</v>
      </c>
      <c r="M218" t="str">
        <f t="shared" si="19"/>
        <v>(null, 7410, 'შრომის ანაზღაურება', 'Salary and wages expense', 1, 0, TRUE),</v>
      </c>
    </row>
    <row r="219" spans="1:13" ht="15" customHeight="1" x14ac:dyDescent="0.25">
      <c r="A219" s="4">
        <v>7411</v>
      </c>
      <c r="B219" s="4" t="s">
        <v>0</v>
      </c>
      <c r="C219" s="4" t="s">
        <v>401</v>
      </c>
      <c r="D219" s="4" t="s">
        <v>402</v>
      </c>
      <c r="E219" s="4" t="s">
        <v>22</v>
      </c>
      <c r="G219">
        <f t="shared" si="15"/>
        <v>7411</v>
      </c>
      <c r="H219" t="str">
        <f t="shared" si="16"/>
        <v>დამოუკიდებელი ანგარიში</v>
      </c>
      <c r="I219" t="str">
        <f>D219</f>
        <v>Independent account</v>
      </c>
      <c r="J219">
        <f>IF(B219 = "აქტ.", 1,IF(B219 = "პას.", 2, IF(B219 = "ა/პ.", 3, 0)))</f>
        <v>1</v>
      </c>
      <c r="K219">
        <f t="shared" si="17"/>
        <v>0</v>
      </c>
      <c r="L219" t="b">
        <f t="shared" si="18"/>
        <v>0</v>
      </c>
      <c r="M219" t="str">
        <f t="shared" si="19"/>
        <v>(null, 7411, 'დამოუკიდებელი ანგარიში', 'Independent account', 1, 0, FALSE),</v>
      </c>
    </row>
    <row r="220" spans="1:13" ht="15" customHeight="1" x14ac:dyDescent="0.25">
      <c r="A220" s="4">
        <v>7415</v>
      </c>
      <c r="B220" s="4" t="s">
        <v>0</v>
      </c>
      <c r="C220" s="4" t="s">
        <v>403</v>
      </c>
      <c r="D220" s="4" t="s">
        <v>404</v>
      </c>
      <c r="E220" s="4" t="s">
        <v>22</v>
      </c>
      <c r="G220">
        <f t="shared" si="15"/>
        <v>7415</v>
      </c>
      <c r="H220" t="str">
        <f t="shared" si="16"/>
        <v>სოციალური დანარიცხები</v>
      </c>
      <c r="I220" t="str">
        <f>D220</f>
        <v>Social insurance - expense</v>
      </c>
      <c r="J220">
        <f>IF(B220 = "აქტ.", 1,IF(B220 = "პას.", 2, IF(B220 = "ა/პ.", 3, 0)))</f>
        <v>1</v>
      </c>
      <c r="K220">
        <f t="shared" si="17"/>
        <v>0</v>
      </c>
      <c r="L220" t="b">
        <f t="shared" si="18"/>
        <v>0</v>
      </c>
      <c r="M220" t="str">
        <f t="shared" si="19"/>
        <v>(null, 7415, 'სოციალური დანარიცხები', 'Social insurance - expense', 1, 0, FALSE),</v>
      </c>
    </row>
    <row r="221" spans="1:13" ht="15" customHeight="1" x14ac:dyDescent="0.25">
      <c r="A221" s="1">
        <v>7420</v>
      </c>
      <c r="B221" s="1" t="s">
        <v>0</v>
      </c>
      <c r="C221" s="1" t="s">
        <v>405</v>
      </c>
      <c r="D221" s="1" t="s">
        <v>406</v>
      </c>
      <c r="E221" s="1" t="s">
        <v>7</v>
      </c>
      <c r="G221">
        <f t="shared" si="15"/>
        <v>7420</v>
      </c>
      <c r="H221" t="str">
        <f t="shared" si="16"/>
        <v>საიჯარო ქირა</v>
      </c>
      <c r="I221" t="str">
        <f>D221</f>
        <v>Operating lease</v>
      </c>
      <c r="J221">
        <f>IF(B221 = "აქტ.", 1,IF(B221 = "პას.", 2, IF(B221 = "ა/პ.", 3, 0)))</f>
        <v>1</v>
      </c>
      <c r="K221">
        <f t="shared" si="17"/>
        <v>0</v>
      </c>
      <c r="L221" t="b">
        <f t="shared" si="18"/>
        <v>1</v>
      </c>
      <c r="M221" t="str">
        <f t="shared" si="19"/>
        <v>(null, 7420, 'საიჯარო ქირა', 'Operating lease', 1, 0, TRUE),</v>
      </c>
    </row>
    <row r="222" spans="1:13" ht="15" customHeight="1" x14ac:dyDescent="0.25">
      <c r="A222" s="1">
        <v>7425</v>
      </c>
      <c r="B222" s="1" t="s">
        <v>0</v>
      </c>
      <c r="C222" s="1" t="s">
        <v>407</v>
      </c>
      <c r="D222" s="1" t="s">
        <v>408</v>
      </c>
      <c r="E222" s="1" t="s">
        <v>7</v>
      </c>
      <c r="G222">
        <f t="shared" si="15"/>
        <v>7425</v>
      </c>
      <c r="H222" t="str">
        <f t="shared" si="16"/>
        <v>საოფისე ინვენტარი</v>
      </c>
      <c r="I222" t="str">
        <f>D222</f>
        <v>Office supplies</v>
      </c>
      <c r="J222">
        <f>IF(B222 = "აქტ.", 1,IF(B222 = "პას.", 2, IF(B222 = "ა/პ.", 3, 0)))</f>
        <v>1</v>
      </c>
      <c r="K222">
        <f t="shared" si="17"/>
        <v>0</v>
      </c>
      <c r="L222" t="b">
        <f t="shared" si="18"/>
        <v>1</v>
      </c>
      <c r="M222" t="str">
        <f t="shared" si="19"/>
        <v>(null, 7425, 'საოფისე ინვენტარი', 'Office supplies', 1, 0, TRUE),</v>
      </c>
    </row>
    <row r="223" spans="1:13" ht="15" customHeight="1" x14ac:dyDescent="0.25">
      <c r="A223" s="1">
        <v>7430</v>
      </c>
      <c r="B223" s="1" t="s">
        <v>0</v>
      </c>
      <c r="C223" s="1" t="s">
        <v>409</v>
      </c>
      <c r="D223" s="1" t="s">
        <v>410</v>
      </c>
      <c r="E223" s="1" t="s">
        <v>7</v>
      </c>
      <c r="G223">
        <f t="shared" si="15"/>
        <v>7430</v>
      </c>
      <c r="H223" t="str">
        <f t="shared" si="16"/>
        <v>კომუნიკაციის ხარჯები</v>
      </c>
      <c r="I223" t="str">
        <f>D223</f>
        <v>Communications - expense</v>
      </c>
      <c r="J223">
        <f>IF(B223 = "აქტ.", 1,IF(B223 = "პას.", 2, IF(B223 = "ა/პ.", 3, 0)))</f>
        <v>1</v>
      </c>
      <c r="K223">
        <f t="shared" si="17"/>
        <v>0</v>
      </c>
      <c r="L223" t="b">
        <f t="shared" si="18"/>
        <v>1</v>
      </c>
      <c r="M223" t="str">
        <f t="shared" si="19"/>
        <v>(null, 7430, 'კომუნიკაციის ხარჯები', 'Communications - expense', 1, 0, TRUE),</v>
      </c>
    </row>
    <row r="224" spans="1:13" ht="15" customHeight="1" x14ac:dyDescent="0.25">
      <c r="A224" s="1">
        <v>7435</v>
      </c>
      <c r="B224" s="1" t="s">
        <v>0</v>
      </c>
      <c r="C224" s="1" t="s">
        <v>411</v>
      </c>
      <c r="D224" s="1" t="s">
        <v>412</v>
      </c>
      <c r="E224" s="1" t="s">
        <v>7</v>
      </c>
      <c r="G224">
        <f t="shared" si="15"/>
        <v>7435</v>
      </c>
      <c r="H224" t="str">
        <f t="shared" si="16"/>
        <v>დაზღვევა</v>
      </c>
      <c r="I224" t="str">
        <f>D224</f>
        <v>Insurance</v>
      </c>
      <c r="J224">
        <f>IF(B224 = "აქტ.", 1,IF(B224 = "პას.", 2, IF(B224 = "ა/პ.", 3, 0)))</f>
        <v>1</v>
      </c>
      <c r="K224">
        <f t="shared" si="17"/>
        <v>0</v>
      </c>
      <c r="L224" t="b">
        <f t="shared" si="18"/>
        <v>1</v>
      </c>
      <c r="M224" t="str">
        <f t="shared" si="19"/>
        <v>(null, 7435, 'დაზღვევა', 'Insurance', 1, 0, TRUE),</v>
      </c>
    </row>
    <row r="225" spans="1:13" ht="15" customHeight="1" x14ac:dyDescent="0.25">
      <c r="A225" s="1">
        <v>7440</v>
      </c>
      <c r="B225" s="1" t="s">
        <v>0</v>
      </c>
      <c r="C225" s="1" t="s">
        <v>413</v>
      </c>
      <c r="D225" s="1" t="s">
        <v>414</v>
      </c>
      <c r="E225" s="1" t="s">
        <v>7</v>
      </c>
      <c r="G225">
        <f t="shared" si="15"/>
        <v>7440</v>
      </c>
      <c r="H225" t="str">
        <f t="shared" si="16"/>
        <v>რემონტი</v>
      </c>
      <c r="I225" t="str">
        <f>D225</f>
        <v>Repairs</v>
      </c>
      <c r="J225">
        <f>IF(B225 = "აქტ.", 1,IF(B225 = "პას.", 2, IF(B225 = "ა/პ.", 3, 0)))</f>
        <v>1</v>
      </c>
      <c r="K225">
        <f t="shared" si="17"/>
        <v>0</v>
      </c>
      <c r="L225" t="b">
        <f t="shared" si="18"/>
        <v>1</v>
      </c>
      <c r="M225" t="str">
        <f t="shared" si="19"/>
        <v>(null, 7440, 'რემონტი', 'Repairs', 1, 0, TRUE),</v>
      </c>
    </row>
    <row r="226" spans="1:13" ht="15" customHeight="1" x14ac:dyDescent="0.25">
      <c r="A226" s="1">
        <v>7445</v>
      </c>
      <c r="B226" s="1" t="s">
        <v>0</v>
      </c>
      <c r="C226" s="1" t="s">
        <v>415</v>
      </c>
      <c r="D226" s="1" t="s">
        <v>478</v>
      </c>
      <c r="E226" s="1" t="s">
        <v>7</v>
      </c>
      <c r="G226">
        <f t="shared" si="15"/>
        <v>7445</v>
      </c>
      <c r="H226" t="str">
        <f t="shared" si="16"/>
        <v>კომპიუტერის ხარჯები</v>
      </c>
      <c r="I226" t="str">
        <f>D226</f>
        <v>Computers expenses</v>
      </c>
      <c r="J226">
        <f>IF(B226 = "აქტ.", 1,IF(B226 = "პას.", 2, IF(B226 = "ა/პ.", 3, 0)))</f>
        <v>1</v>
      </c>
      <c r="K226">
        <f t="shared" si="17"/>
        <v>0</v>
      </c>
      <c r="L226" t="b">
        <f t="shared" si="18"/>
        <v>1</v>
      </c>
      <c r="M226" t="str">
        <f t="shared" si="19"/>
        <v>(null, 7445, 'კომპიუტერის ხარჯები', 'Computers expenses', 1, 0, TRUE),</v>
      </c>
    </row>
    <row r="227" spans="1:13" ht="15" customHeight="1" x14ac:dyDescent="0.25">
      <c r="A227" s="1">
        <v>7450</v>
      </c>
      <c r="B227" s="1" t="s">
        <v>0</v>
      </c>
      <c r="C227" s="1" t="s">
        <v>416</v>
      </c>
      <c r="D227" s="1" t="s">
        <v>417</v>
      </c>
      <c r="E227" s="1" t="s">
        <v>7</v>
      </c>
      <c r="G227">
        <f t="shared" si="15"/>
        <v>7450</v>
      </c>
      <c r="H227" t="str">
        <f t="shared" si="16"/>
        <v>საკონსულტაციო ხარჯები</v>
      </c>
      <c r="I227" t="str">
        <f>D227</f>
        <v>Consulting fees</v>
      </c>
      <c r="J227">
        <f>IF(B227 = "აქტ.", 1,IF(B227 = "პას.", 2, IF(B227 = "ა/პ.", 3, 0)))</f>
        <v>1</v>
      </c>
      <c r="K227">
        <f t="shared" si="17"/>
        <v>0</v>
      </c>
      <c r="L227" t="b">
        <f t="shared" si="18"/>
        <v>1</v>
      </c>
      <c r="M227" t="str">
        <f t="shared" si="19"/>
        <v>(null, 7450, 'საკონსულტაციო ხარჯები', 'Consulting fees', 1, 0, TRUE),</v>
      </c>
    </row>
    <row r="228" spans="1:13" ht="15" customHeight="1" x14ac:dyDescent="0.25">
      <c r="A228" s="1">
        <v>7455</v>
      </c>
      <c r="B228" s="1" t="s">
        <v>0</v>
      </c>
      <c r="C228" s="1" t="s">
        <v>369</v>
      </c>
      <c r="D228" s="1" t="s">
        <v>418</v>
      </c>
      <c r="E228" s="1" t="s">
        <v>7</v>
      </c>
      <c r="G228">
        <f t="shared" si="15"/>
        <v>7455</v>
      </c>
      <c r="H228" t="str">
        <f t="shared" si="16"/>
        <v>ცვეთა და ამორტიზაცია</v>
      </c>
      <c r="I228" t="str">
        <f>D228</f>
        <v>Depreciation and amortization</v>
      </c>
      <c r="J228">
        <f>IF(B228 = "აქტ.", 1,IF(B228 = "პას.", 2, IF(B228 = "ა/პ.", 3, 0)))</f>
        <v>1</v>
      </c>
      <c r="K228">
        <f t="shared" si="17"/>
        <v>0</v>
      </c>
      <c r="L228" t="b">
        <f t="shared" si="18"/>
        <v>1</v>
      </c>
      <c r="M228" t="str">
        <f t="shared" si="19"/>
        <v>(null, 7455, 'ცვეთა და ამორტიზაცია', 'Depreciation and amortization', 1, 0, TRUE),</v>
      </c>
    </row>
    <row r="229" spans="1:13" ht="15" customHeight="1" x14ac:dyDescent="0.25">
      <c r="A229" s="1">
        <v>7460</v>
      </c>
      <c r="B229" s="1" t="s">
        <v>0</v>
      </c>
      <c r="C229" s="1" t="s">
        <v>419</v>
      </c>
      <c r="D229" s="1" t="s">
        <v>420</v>
      </c>
      <c r="E229" s="1" t="s">
        <v>7</v>
      </c>
      <c r="G229">
        <f t="shared" si="15"/>
        <v>7460</v>
      </c>
      <c r="H229" t="str">
        <f t="shared" si="16"/>
        <v>საეჭვო მოთხოვნ. დაკავშირებული ხარჯები</v>
      </c>
      <c r="I229" t="str">
        <f>D229</f>
        <v>Bad debt expense</v>
      </c>
      <c r="J229">
        <f>IF(B229 = "აქტ.", 1,IF(B229 = "პას.", 2, IF(B229 = "ა/პ.", 3, 0)))</f>
        <v>1</v>
      </c>
      <c r="K229">
        <f t="shared" si="17"/>
        <v>0</v>
      </c>
      <c r="L229" t="b">
        <f t="shared" si="18"/>
        <v>1</v>
      </c>
      <c r="M229" t="str">
        <f t="shared" si="19"/>
        <v>(null, 7460, 'საეჭვო მოთხოვნ. დაკავშირებული ხარჯები', 'Bad debt expense', 1, 0, TRUE),</v>
      </c>
    </row>
    <row r="230" spans="1:13" ht="15" customHeight="1" x14ac:dyDescent="0.25">
      <c r="A230" s="4">
        <v>7461</v>
      </c>
      <c r="B230" s="4" t="s">
        <v>0</v>
      </c>
      <c r="C230" s="4" t="s">
        <v>421</v>
      </c>
      <c r="D230" s="1"/>
      <c r="E230" s="4" t="s">
        <v>22</v>
      </c>
      <c r="G230">
        <f t="shared" si="15"/>
        <v>7461</v>
      </c>
      <c r="H230" t="str">
        <f t="shared" si="16"/>
        <v>ფასდათმობასთან დაკავშირებული ხარჯები</v>
      </c>
      <c r="J230">
        <f>IF(B230 = "აქტ.", 1,IF(B230 = "პას.", 2, IF(B230 = "ა/პ.", 3, 0)))</f>
        <v>1</v>
      </c>
      <c r="K230">
        <f t="shared" si="17"/>
        <v>0</v>
      </c>
      <c r="L230" t="b">
        <f t="shared" si="18"/>
        <v>0</v>
      </c>
      <c r="M230" t="str">
        <f t="shared" si="19"/>
        <v>(null, 7461, 'ფასდათმობასთან დაკავშირებული ხარჯები', '', 1, 0, FALSE),</v>
      </c>
    </row>
    <row r="231" spans="1:13" ht="15" customHeight="1" x14ac:dyDescent="0.25">
      <c r="A231" s="1">
        <v>7465</v>
      </c>
      <c r="B231" s="1" t="s">
        <v>0</v>
      </c>
      <c r="C231" s="1" t="s">
        <v>422</v>
      </c>
      <c r="D231" s="1" t="s">
        <v>423</v>
      </c>
      <c r="E231" s="1" t="s">
        <v>7</v>
      </c>
      <c r="G231">
        <f t="shared" si="15"/>
        <v>7465</v>
      </c>
      <c r="H231" t="str">
        <f t="shared" si="16"/>
        <v>სხვა საგადასახადო ხარჯი</v>
      </c>
      <c r="I231" t="str">
        <f>D231</f>
        <v>Other tax expenses</v>
      </c>
      <c r="J231">
        <f>IF(B231 = "აქტ.", 1,IF(B231 = "პას.", 2, IF(B231 = "ა/პ.", 3, 0)))</f>
        <v>1</v>
      </c>
      <c r="K231">
        <f t="shared" si="17"/>
        <v>0</v>
      </c>
      <c r="L231" t="b">
        <f t="shared" si="18"/>
        <v>1</v>
      </c>
      <c r="M231" t="str">
        <f t="shared" si="19"/>
        <v>(null, 7465, 'სხვა საგადასახადო ხარჯი', 'Other tax expenses', 1, 0, TRUE),</v>
      </c>
    </row>
    <row r="232" spans="1:13" ht="15" customHeight="1" x14ac:dyDescent="0.25">
      <c r="A232" s="1">
        <v>7490</v>
      </c>
      <c r="B232" s="1" t="s">
        <v>0</v>
      </c>
      <c r="C232" s="1" t="s">
        <v>424</v>
      </c>
      <c r="D232" s="1" t="s">
        <v>425</v>
      </c>
      <c r="E232" s="1" t="s">
        <v>7</v>
      </c>
      <c r="G232">
        <f t="shared" si="15"/>
        <v>7490</v>
      </c>
      <c r="H232" t="str">
        <f t="shared" si="16"/>
        <v>სხვა საერთო ხარჯი</v>
      </c>
      <c r="I232" t="str">
        <f>D232</f>
        <v>Other general expenses</v>
      </c>
      <c r="J232">
        <f>IF(B232 = "აქტ.", 1,IF(B232 = "პას.", 2, IF(B232 = "ა/პ.", 3, 0)))</f>
        <v>1</v>
      </c>
      <c r="K232">
        <f t="shared" si="17"/>
        <v>0</v>
      </c>
      <c r="L232" t="b">
        <f t="shared" si="18"/>
        <v>1</v>
      </c>
      <c r="M232" t="str">
        <f t="shared" si="19"/>
        <v>(null, 7490, 'სხვა საერთო ხარჯი', 'Other general expenses', 1, 0, TRUE),</v>
      </c>
    </row>
    <row r="233" spans="1:13" ht="15" customHeight="1" x14ac:dyDescent="0.25">
      <c r="A233" s="4">
        <v>7491</v>
      </c>
      <c r="B233" s="4" t="s">
        <v>0</v>
      </c>
      <c r="C233" s="4" t="s">
        <v>426</v>
      </c>
      <c r="D233" s="1"/>
      <c r="E233" s="4" t="s">
        <v>22</v>
      </c>
      <c r="G233">
        <f t="shared" si="15"/>
        <v>7491</v>
      </c>
      <c r="H233" t="str">
        <f t="shared" si="16"/>
        <v>რეკლამის ხარჯი</v>
      </c>
      <c r="J233">
        <f>IF(B233 = "აქტ.", 1,IF(B233 = "პას.", 2, IF(B233 = "ა/პ.", 3, 0)))</f>
        <v>1</v>
      </c>
      <c r="K233">
        <f t="shared" si="17"/>
        <v>0</v>
      </c>
      <c r="L233" t="b">
        <f t="shared" si="18"/>
        <v>0</v>
      </c>
      <c r="M233" t="str">
        <f t="shared" si="19"/>
        <v>(null, 7491, 'რეკლამის ხარჯი', '', 1, 0, FALSE),</v>
      </c>
    </row>
    <row r="234" spans="1:13" ht="15" customHeight="1" x14ac:dyDescent="0.25">
      <c r="A234" s="4">
        <v>7492</v>
      </c>
      <c r="B234" s="4" t="s">
        <v>0</v>
      </c>
      <c r="C234" s="4" t="s">
        <v>427</v>
      </c>
      <c r="D234" s="1"/>
      <c r="E234" s="4" t="s">
        <v>22</v>
      </c>
      <c r="G234">
        <f t="shared" si="15"/>
        <v>7492</v>
      </c>
      <c r="H234" t="str">
        <f t="shared" si="16"/>
        <v>ბანკის მომსახურეობის ხარჯი</v>
      </c>
      <c r="J234">
        <f>IF(B234 = "აქტ.", 1,IF(B234 = "პას.", 2, IF(B234 = "ა/პ.", 3, 0)))</f>
        <v>1</v>
      </c>
      <c r="K234">
        <f t="shared" si="17"/>
        <v>0</v>
      </c>
      <c r="L234" t="b">
        <f t="shared" si="18"/>
        <v>0</v>
      </c>
      <c r="M234" t="str">
        <f t="shared" si="19"/>
        <v>(null, 7492, 'ბანკის მომსახურეობის ხარჯი', '', 1, 0, FALSE),</v>
      </c>
    </row>
    <row r="235" spans="1:13" ht="15" customHeight="1" x14ac:dyDescent="0.25">
      <c r="A235" s="4">
        <v>7493</v>
      </c>
      <c r="B235" s="4" t="s">
        <v>0</v>
      </c>
      <c r="C235" s="4" t="s">
        <v>428</v>
      </c>
      <c r="D235" s="1"/>
      <c r="E235" s="4" t="s">
        <v>22</v>
      </c>
      <c r="G235">
        <f t="shared" si="15"/>
        <v>7493</v>
      </c>
      <c r="H235" t="str">
        <f t="shared" si="16"/>
        <v>მივლინების ხარჯი</v>
      </c>
      <c r="J235">
        <f>IF(B235 = "აქტ.", 1,IF(B235 = "პას.", 2, IF(B235 = "ა/პ.", 3, 0)))</f>
        <v>1</v>
      </c>
      <c r="K235">
        <f t="shared" si="17"/>
        <v>0</v>
      </c>
      <c r="L235" t="b">
        <f t="shared" si="18"/>
        <v>0</v>
      </c>
      <c r="M235" t="str">
        <f t="shared" si="19"/>
        <v>(null, 7493, 'მივლინების ხარჯი', '', 1, 0, FALSE),</v>
      </c>
    </row>
    <row r="236" spans="1:13" ht="15" customHeight="1" x14ac:dyDescent="0.25">
      <c r="A236" s="2">
        <v>8000</v>
      </c>
      <c r="B236" s="1" t="s">
        <v>47</v>
      </c>
      <c r="C236" s="2" t="s">
        <v>429</v>
      </c>
      <c r="D236" s="2" t="s">
        <v>430</v>
      </c>
      <c r="E236" s="1"/>
      <c r="G236">
        <f t="shared" si="15"/>
        <v>8000</v>
      </c>
      <c r="H236" t="str">
        <f t="shared" si="16"/>
        <v>არასაოპერაციო ხარჯები და შემოსავლები</v>
      </c>
      <c r="I236" t="str">
        <f>D236</f>
        <v>NON-OPERATING INCOME AND EXPENSE</v>
      </c>
      <c r="J236">
        <f>IF(B236 = "აქტ.", 1,IF(B236 = "პას.", 2, IF(B236 = "ა/პ.", 3, 0)))</f>
        <v>2</v>
      </c>
      <c r="K236">
        <f t="shared" si="17"/>
        <v>2</v>
      </c>
      <c r="L236" t="b">
        <f t="shared" si="18"/>
        <v>0</v>
      </c>
      <c r="M236" t="str">
        <f t="shared" si="19"/>
        <v>(null, 8000, 'არასაოპერაციო ხარჯები და შემოსავლები', 'NON-OPERATING INCOME AND EXPENSE', 2, 2, FALSE),</v>
      </c>
    </row>
    <row r="237" spans="1:13" ht="15" customHeight="1" x14ac:dyDescent="0.25">
      <c r="A237" s="3">
        <v>8100</v>
      </c>
      <c r="B237" s="1" t="s">
        <v>47</v>
      </c>
      <c r="C237" s="3" t="s">
        <v>431</v>
      </c>
      <c r="D237" s="3" t="s">
        <v>432</v>
      </c>
      <c r="E237" s="1"/>
      <c r="G237">
        <f t="shared" si="15"/>
        <v>8100</v>
      </c>
      <c r="H237" t="str">
        <f t="shared" si="16"/>
        <v>არასაოპერაციო შემოსავლები</v>
      </c>
      <c r="I237" t="str">
        <f>D237</f>
        <v>Non-operation income</v>
      </c>
      <c r="J237">
        <f>IF(B237 = "აქტ.", 1,IF(B237 = "პას.", 2, IF(B237 = "ა/პ.", 3, 0)))</f>
        <v>2</v>
      </c>
      <c r="K237">
        <f t="shared" si="17"/>
        <v>1</v>
      </c>
      <c r="L237" t="b">
        <f t="shared" si="18"/>
        <v>0</v>
      </c>
      <c r="M237" t="str">
        <f t="shared" si="19"/>
        <v>(null, 8100, 'არასაოპერაციო შემოსავლები', 'Non-operation income', 2, 1, FALSE),</v>
      </c>
    </row>
    <row r="238" spans="1:13" ht="15" customHeight="1" x14ac:dyDescent="0.25">
      <c r="A238" s="1">
        <v>8110</v>
      </c>
      <c r="B238" s="1" t="s">
        <v>47</v>
      </c>
      <c r="C238" s="1" t="s">
        <v>433</v>
      </c>
      <c r="D238" s="1" t="s">
        <v>434</v>
      </c>
      <c r="E238" s="1" t="s">
        <v>7</v>
      </c>
      <c r="G238">
        <f t="shared" si="15"/>
        <v>8110</v>
      </c>
      <c r="H238" t="str">
        <f t="shared" si="16"/>
        <v>საპროცენტო შემოსავალი</v>
      </c>
      <c r="I238" t="str">
        <f>D238</f>
        <v>Interest income</v>
      </c>
      <c r="J238">
        <f>IF(B238 = "აქტ.", 1,IF(B238 = "პას.", 2, IF(B238 = "ა/პ.", 3, 0)))</f>
        <v>2</v>
      </c>
      <c r="K238">
        <f t="shared" si="17"/>
        <v>0</v>
      </c>
      <c r="L238" t="b">
        <f t="shared" si="18"/>
        <v>1</v>
      </c>
      <c r="M238" t="str">
        <f t="shared" si="19"/>
        <v>(null, 8110, 'საპროცენტო შემოსავალი', 'Interest income', 2, 0, TRUE),</v>
      </c>
    </row>
    <row r="239" spans="1:13" ht="15" customHeight="1" x14ac:dyDescent="0.25">
      <c r="A239" s="1">
        <v>8120</v>
      </c>
      <c r="B239" s="1" t="s">
        <v>47</v>
      </c>
      <c r="C239" s="1" t="s">
        <v>435</v>
      </c>
      <c r="D239" s="1" t="s">
        <v>436</v>
      </c>
      <c r="E239" s="1" t="s">
        <v>7</v>
      </c>
      <c r="G239">
        <f t="shared" si="15"/>
        <v>8120</v>
      </c>
      <c r="H239" t="str">
        <f t="shared" si="16"/>
        <v>დივიდენდები</v>
      </c>
      <c r="I239" t="str">
        <f>D239</f>
        <v>Income from dividends</v>
      </c>
      <c r="J239">
        <f>IF(B239 = "აქტ.", 1,IF(B239 = "პას.", 2, IF(B239 = "ა/პ.", 3, 0)))</f>
        <v>2</v>
      </c>
      <c r="K239">
        <f t="shared" si="17"/>
        <v>0</v>
      </c>
      <c r="L239" t="b">
        <f t="shared" si="18"/>
        <v>1</v>
      </c>
      <c r="M239" t="str">
        <f t="shared" si="19"/>
        <v>(null, 8120, 'დივიდენდები', 'Income from dividends', 2, 0, TRUE),</v>
      </c>
    </row>
    <row r="240" spans="1:13" ht="15" customHeight="1" x14ac:dyDescent="0.25">
      <c r="A240" s="1">
        <v>8130</v>
      </c>
      <c r="B240" s="1" t="s">
        <v>47</v>
      </c>
      <c r="C240" s="1" t="s">
        <v>437</v>
      </c>
      <c r="D240" s="1" t="s">
        <v>438</v>
      </c>
      <c r="E240" s="1" t="s">
        <v>7</v>
      </c>
      <c r="G240">
        <f t="shared" si="15"/>
        <v>8130</v>
      </c>
      <c r="H240" t="str">
        <f t="shared" si="16"/>
        <v>არასაოპერაციო მოგება</v>
      </c>
      <c r="I240" t="str">
        <f>D240</f>
        <v>Gain from non operating activities</v>
      </c>
      <c r="J240">
        <f>IF(B240 = "აქტ.", 1,IF(B240 = "პას.", 2, IF(B240 = "ა/პ.", 3, 0)))</f>
        <v>2</v>
      </c>
      <c r="K240">
        <f t="shared" si="17"/>
        <v>0</v>
      </c>
      <c r="L240" t="b">
        <f t="shared" si="18"/>
        <v>1</v>
      </c>
      <c r="M240" t="str">
        <f t="shared" si="19"/>
        <v>(null, 8130, 'არასაოპერაციო მოგება', 'Gain from non operating activities', 2, 0, TRUE),</v>
      </c>
    </row>
    <row r="241" spans="1:13" ht="15" customHeight="1" x14ac:dyDescent="0.25">
      <c r="A241" s="4">
        <v>8140</v>
      </c>
      <c r="B241" s="1" t="s">
        <v>47</v>
      </c>
      <c r="C241" s="4" t="s">
        <v>439</v>
      </c>
      <c r="D241" s="4" t="s">
        <v>440</v>
      </c>
      <c r="E241" s="4" t="s">
        <v>22</v>
      </c>
      <c r="G241">
        <f t="shared" si="15"/>
        <v>8140</v>
      </c>
      <c r="H241" t="str">
        <f t="shared" si="16"/>
        <v>მოგება სავალუტო კურსთაშორისი სხვაობიდან</v>
      </c>
      <c r="I241" t="str">
        <f>D241</f>
        <v>Gain from changes in exchange rates</v>
      </c>
      <c r="J241">
        <f>IF(B241 = "აქტ.", 1,IF(B241 = "პას.", 2, IF(B241 = "ა/პ.", 3, 0)))</f>
        <v>2</v>
      </c>
      <c r="K241">
        <f t="shared" si="17"/>
        <v>0</v>
      </c>
      <c r="L241" t="b">
        <f t="shared" si="18"/>
        <v>0</v>
      </c>
      <c r="M241" t="str">
        <f t="shared" si="19"/>
        <v>(null, 8140, 'მოგება სავალუტო კურსთაშორისი სხვაობიდან', 'Gain from changes in exchange rates', 2, 0, FALSE),</v>
      </c>
    </row>
    <row r="242" spans="1:13" ht="15" customHeight="1" x14ac:dyDescent="0.25">
      <c r="A242" s="4">
        <v>8180</v>
      </c>
      <c r="B242" s="1" t="s">
        <v>47</v>
      </c>
      <c r="C242" s="4" t="s">
        <v>441</v>
      </c>
      <c r="D242" s="1"/>
      <c r="E242" s="4" t="s">
        <v>22</v>
      </c>
      <c r="G242">
        <f t="shared" si="15"/>
        <v>8180</v>
      </c>
      <c r="H242" t="str">
        <f t="shared" si="16"/>
        <v>მოგება არამატერიალური აქტივების აფასებიდან</v>
      </c>
      <c r="J242">
        <f>IF(B242 = "აქტ.", 1,IF(B242 = "პას.", 2, IF(B242 = "ა/პ.", 3, 0)))</f>
        <v>2</v>
      </c>
      <c r="K242">
        <f t="shared" si="17"/>
        <v>0</v>
      </c>
      <c r="L242" t="b">
        <f t="shared" si="18"/>
        <v>0</v>
      </c>
      <c r="M242" t="str">
        <f t="shared" si="19"/>
        <v>(null, 8180, 'მოგება არამატერიალური აქტივების აფასებიდან', '', 2, 0, FALSE),</v>
      </c>
    </row>
    <row r="243" spans="1:13" ht="15" customHeight="1" x14ac:dyDescent="0.25">
      <c r="A243" s="1">
        <v>8190</v>
      </c>
      <c r="B243" s="1" t="s">
        <v>47</v>
      </c>
      <c r="C243" s="1" t="s">
        <v>442</v>
      </c>
      <c r="D243" s="1" t="s">
        <v>443</v>
      </c>
      <c r="E243" s="1" t="s">
        <v>7</v>
      </c>
      <c r="G243">
        <f t="shared" si="15"/>
        <v>8190</v>
      </c>
      <c r="H243" t="str">
        <f t="shared" si="16"/>
        <v>სხვა არასაოპერაციო შემოსავალი</v>
      </c>
      <c r="I243" t="str">
        <f>D243</f>
        <v>Other non-operating income</v>
      </c>
      <c r="J243">
        <f>IF(B243 = "აქტ.", 1,IF(B243 = "პას.", 2, IF(B243 = "ა/პ.", 3, 0)))</f>
        <v>2</v>
      </c>
      <c r="K243">
        <f t="shared" si="17"/>
        <v>0</v>
      </c>
      <c r="L243" t="b">
        <f t="shared" si="18"/>
        <v>1</v>
      </c>
      <c r="M243" t="str">
        <f t="shared" si="19"/>
        <v>(null, 8190, 'სხვა არასაოპერაციო შემოსავალი', 'Other non-operating income', 2, 0, TRUE),</v>
      </c>
    </row>
    <row r="244" spans="1:13" ht="15" customHeight="1" x14ac:dyDescent="0.25">
      <c r="A244" s="4">
        <v>8191</v>
      </c>
      <c r="B244" s="4" t="s">
        <v>47</v>
      </c>
      <c r="C244" s="4" t="s">
        <v>444</v>
      </c>
      <c r="D244" s="1"/>
      <c r="E244" s="4" t="s">
        <v>22</v>
      </c>
      <c r="G244">
        <f t="shared" si="15"/>
        <v>8191</v>
      </c>
      <c r="H244" t="str">
        <f t="shared" si="16"/>
        <v>შემოსავალი იჯარიდან</v>
      </c>
      <c r="J244">
        <f>IF(B244 = "აქტ.", 1,IF(B244 = "პას.", 2, IF(B244 = "ა/პ.", 3, 0)))</f>
        <v>2</v>
      </c>
      <c r="K244">
        <f t="shared" si="17"/>
        <v>0</v>
      </c>
      <c r="L244" t="b">
        <f t="shared" si="18"/>
        <v>0</v>
      </c>
      <c r="M244" t="str">
        <f t="shared" si="19"/>
        <v>(null, 8191, 'შემოსავალი იჯარიდან', '', 2, 0, FALSE),</v>
      </c>
    </row>
    <row r="245" spans="1:13" ht="15" customHeight="1" x14ac:dyDescent="0.25">
      <c r="A245" s="3">
        <v>8200</v>
      </c>
      <c r="B245" s="1" t="s">
        <v>0</v>
      </c>
      <c r="C245" s="3" t="s">
        <v>445</v>
      </c>
      <c r="D245" s="3" t="s">
        <v>446</v>
      </c>
      <c r="E245" s="1"/>
      <c r="G245">
        <f t="shared" si="15"/>
        <v>8200</v>
      </c>
      <c r="H245" t="str">
        <f t="shared" si="16"/>
        <v>არასაოპერაციო ხარჯები</v>
      </c>
      <c r="I245" t="str">
        <f>D245</f>
        <v xml:space="preserve">Non-Operating Expenses/Losses </v>
      </c>
      <c r="J245">
        <f>IF(B245 = "აქტ.", 1,IF(B245 = "პას.", 2, IF(B245 = "ა/პ.", 3, 0)))</f>
        <v>1</v>
      </c>
      <c r="K245">
        <f t="shared" si="17"/>
        <v>1</v>
      </c>
      <c r="L245" t="b">
        <f t="shared" si="18"/>
        <v>0</v>
      </c>
      <c r="M245" t="str">
        <f t="shared" si="19"/>
        <v>(null, 8200, 'არასაოპერაციო ხარჯები', 'Non-Operating Expenses/Losses ', 1, 1, FALSE),</v>
      </c>
    </row>
    <row r="246" spans="1:13" ht="15" customHeight="1" x14ac:dyDescent="0.25">
      <c r="A246" s="1">
        <v>8210</v>
      </c>
      <c r="B246" s="1" t="s">
        <v>0</v>
      </c>
      <c r="C246" s="1" t="s">
        <v>447</v>
      </c>
      <c r="D246" s="1" t="s">
        <v>448</v>
      </c>
      <c r="E246" s="1" t="s">
        <v>7</v>
      </c>
      <c r="G246">
        <f t="shared" si="15"/>
        <v>8210</v>
      </c>
      <c r="H246" t="str">
        <f t="shared" si="16"/>
        <v>საპროცენტო ხარჯი</v>
      </c>
      <c r="I246" t="str">
        <f>D246</f>
        <v>Interest expense</v>
      </c>
      <c r="J246">
        <f>IF(B246 = "აქტ.", 1,IF(B246 = "პას.", 2, IF(B246 = "ა/პ.", 3, 0)))</f>
        <v>1</v>
      </c>
      <c r="K246">
        <f t="shared" si="17"/>
        <v>0</v>
      </c>
      <c r="L246" t="b">
        <f t="shared" si="18"/>
        <v>1</v>
      </c>
      <c r="M246" t="str">
        <f t="shared" si="19"/>
        <v>(null, 8210, 'საპროცენტო ხარჯი', 'Interest expense', 1, 0, TRUE),</v>
      </c>
    </row>
    <row r="247" spans="1:13" ht="15" customHeight="1" x14ac:dyDescent="0.25">
      <c r="A247" s="1">
        <v>8220</v>
      </c>
      <c r="B247" s="1" t="s">
        <v>0</v>
      </c>
      <c r="C247" s="1" t="s">
        <v>449</v>
      </c>
      <c r="D247" s="1" t="s">
        <v>450</v>
      </c>
      <c r="E247" s="1" t="s">
        <v>7</v>
      </c>
      <c r="G247">
        <f t="shared" si="15"/>
        <v>8220</v>
      </c>
      <c r="H247" t="str">
        <f t="shared" si="16"/>
        <v>არასაოპერაციო ზარალი</v>
      </c>
      <c r="I247" t="str">
        <f>D247</f>
        <v>Non-operating loss</v>
      </c>
      <c r="J247">
        <f>IF(B247 = "აქტ.", 1,IF(B247 = "პას.", 2, IF(B247 = "ა/პ.", 3, 0)))</f>
        <v>1</v>
      </c>
      <c r="K247">
        <f t="shared" si="17"/>
        <v>0</v>
      </c>
      <c r="L247" t="b">
        <f t="shared" si="18"/>
        <v>1</v>
      </c>
      <c r="M247" t="str">
        <f t="shared" si="19"/>
        <v>(null, 8220, 'არასაოპერაციო ზარალი', 'Non-operating loss', 1, 0, TRUE),</v>
      </c>
    </row>
    <row r="248" spans="1:13" ht="15" customHeight="1" x14ac:dyDescent="0.25">
      <c r="A248" s="4">
        <v>8230</v>
      </c>
      <c r="B248" s="4" t="s">
        <v>0</v>
      </c>
      <c r="C248" s="4" t="s">
        <v>451</v>
      </c>
      <c r="D248" s="1"/>
      <c r="E248" s="4" t="s">
        <v>22</v>
      </c>
      <c r="G248">
        <f t="shared" si="15"/>
        <v>8230</v>
      </c>
      <c r="H248" t="str">
        <f t="shared" si="16"/>
        <v>გადახდილი ჯარიმა</v>
      </c>
      <c r="J248">
        <f>IF(B248 = "აქტ.", 1,IF(B248 = "პას.", 2, IF(B248 = "ა/პ.", 3, 0)))</f>
        <v>1</v>
      </c>
      <c r="K248">
        <f t="shared" si="17"/>
        <v>0</v>
      </c>
      <c r="L248" t="b">
        <f t="shared" si="18"/>
        <v>0</v>
      </c>
      <c r="M248" t="str">
        <f t="shared" si="19"/>
        <v>(null, 8230, 'გადახდილი ჯარიმა', '', 1, 0, FALSE),</v>
      </c>
    </row>
    <row r="249" spans="1:13" ht="15" customHeight="1" x14ac:dyDescent="0.25">
      <c r="A249" s="4">
        <v>8240</v>
      </c>
      <c r="B249" s="4" t="s">
        <v>0</v>
      </c>
      <c r="C249" s="4" t="s">
        <v>452</v>
      </c>
      <c r="D249" s="4" t="s">
        <v>453</v>
      </c>
      <c r="E249" s="4" t="s">
        <v>22</v>
      </c>
      <c r="G249">
        <f t="shared" si="15"/>
        <v>8240</v>
      </c>
      <c r="H249" t="str">
        <f t="shared" si="16"/>
        <v>ზარალი სავალუტო კურსთაშორისი სხვაობიდან</v>
      </c>
      <c r="I249" t="str">
        <f>D249</f>
        <v>Losses from changes in exchange rates</v>
      </c>
      <c r="J249">
        <f>IF(B249 = "აქტ.", 1,IF(B249 = "პას.", 2, IF(B249 = "ა/პ.", 3, 0)))</f>
        <v>1</v>
      </c>
      <c r="K249">
        <f t="shared" si="17"/>
        <v>0</v>
      </c>
      <c r="L249" t="b">
        <f t="shared" si="18"/>
        <v>0</v>
      </c>
      <c r="M249" t="str">
        <f t="shared" si="19"/>
        <v>(null, 8240, 'ზარალი სავალუტო კურსთაშორისი სხვაობიდან', 'Losses from changes in exchange rates', 1, 0, FALSE),</v>
      </c>
    </row>
    <row r="250" spans="1:13" ht="15" customHeight="1" x14ac:dyDescent="0.25">
      <c r="A250" s="4">
        <v>8270</v>
      </c>
      <c r="B250" s="4" t="s">
        <v>0</v>
      </c>
      <c r="C250" s="4" t="s">
        <v>454</v>
      </c>
      <c r="D250" s="1"/>
      <c r="E250" s="4" t="s">
        <v>22</v>
      </c>
      <c r="G250">
        <f t="shared" si="15"/>
        <v>8270</v>
      </c>
      <c r="H250" t="str">
        <f t="shared" si="16"/>
        <v xml:space="preserve">ზარალი ფინანსური იჯარიდან </v>
      </c>
      <c r="J250">
        <f>IF(B250 = "აქტ.", 1,IF(B250 = "პას.", 2, IF(B250 = "ა/პ.", 3, 0)))</f>
        <v>1</v>
      </c>
      <c r="K250">
        <f t="shared" si="17"/>
        <v>0</v>
      </c>
      <c r="L250" t="b">
        <f t="shared" si="18"/>
        <v>0</v>
      </c>
      <c r="M250" t="str">
        <f t="shared" si="19"/>
        <v>(null, 8270, 'ზარალი ფინანსური იჯარიდან ', '', 1, 0, FALSE),</v>
      </c>
    </row>
    <row r="251" spans="1:13" ht="15" customHeight="1" x14ac:dyDescent="0.25">
      <c r="A251" s="4">
        <v>8280</v>
      </c>
      <c r="B251" s="4" t="s">
        <v>0</v>
      </c>
      <c r="C251" s="4" t="s">
        <v>455</v>
      </c>
      <c r="D251" s="1"/>
      <c r="E251" s="4" t="s">
        <v>22</v>
      </c>
      <c r="G251">
        <f t="shared" si="15"/>
        <v>8280</v>
      </c>
      <c r="H251" t="str">
        <f t="shared" si="16"/>
        <v xml:space="preserve">ზარალი არამატერიალური აქტივების ჩამოფასებიდან </v>
      </c>
      <c r="J251">
        <f>IF(B251 = "აქტ.", 1,IF(B251 = "პას.", 2, IF(B251 = "ა/პ.", 3, 0)))</f>
        <v>1</v>
      </c>
      <c r="K251">
        <f t="shared" si="17"/>
        <v>0</v>
      </c>
      <c r="L251" t="b">
        <f t="shared" si="18"/>
        <v>0</v>
      </c>
      <c r="M251" t="str">
        <f t="shared" si="19"/>
        <v>(null, 8280, 'ზარალი არამატერიალური აქტივების ჩამოფასებიდან ', '', 1, 0, FALSE),</v>
      </c>
    </row>
    <row r="252" spans="1:13" ht="15" customHeight="1" x14ac:dyDescent="0.25">
      <c r="A252" s="1">
        <v>8290</v>
      </c>
      <c r="B252" s="1" t="s">
        <v>0</v>
      </c>
      <c r="C252" s="1" t="s">
        <v>456</v>
      </c>
      <c r="D252" s="1" t="s">
        <v>457</v>
      </c>
      <c r="E252" s="1" t="s">
        <v>7</v>
      </c>
      <c r="G252">
        <f t="shared" si="15"/>
        <v>8290</v>
      </c>
      <c r="H252" t="str">
        <f t="shared" si="16"/>
        <v>სხვა არასაოპერაციო ხარჯები</v>
      </c>
      <c r="I252" t="str">
        <f>D252</f>
        <v>Other non operating Losses</v>
      </c>
      <c r="J252">
        <f>IF(B252 = "აქტ.", 1,IF(B252 = "პას.", 2, IF(B252 = "ა/პ.", 3, 0)))</f>
        <v>1</v>
      </c>
      <c r="K252">
        <f t="shared" si="17"/>
        <v>0</v>
      </c>
      <c r="L252" t="b">
        <f t="shared" si="18"/>
        <v>1</v>
      </c>
      <c r="M252" t="str">
        <f t="shared" si="19"/>
        <v>(null, 8290, 'სხვა არასაოპერაციო ხარჯები', 'Other non operating Losses', 1, 0, TRUE),</v>
      </c>
    </row>
    <row r="253" spans="1:13" ht="15" customHeight="1" x14ac:dyDescent="0.25">
      <c r="A253" s="2">
        <v>9000</v>
      </c>
      <c r="B253" s="1" t="s">
        <v>47</v>
      </c>
      <c r="C253" s="2" t="s">
        <v>458</v>
      </c>
      <c r="D253" s="2" t="s">
        <v>459</v>
      </c>
      <c r="E253" s="1"/>
      <c r="G253">
        <f t="shared" si="15"/>
        <v>9000</v>
      </c>
      <c r="H253" t="str">
        <f t="shared" si="16"/>
        <v>განსაკუთრებული და სხვა შემოსავლები და ხარჯები</v>
      </c>
      <c r="I253" t="str">
        <f>D253</f>
        <v>EXTRAORDINARY GAINS (LOSSES)</v>
      </c>
      <c r="J253">
        <f>IF(B253 = "აქტ.", 1,IF(B253 = "პას.", 2, IF(B253 = "ა/პ.", 3, 0)))</f>
        <v>2</v>
      </c>
      <c r="K253">
        <f t="shared" si="17"/>
        <v>2</v>
      </c>
      <c r="L253" t="b">
        <f t="shared" si="18"/>
        <v>0</v>
      </c>
      <c r="M253" t="str">
        <f t="shared" si="19"/>
        <v>(null, 9000, 'განსაკუთრებული და სხვა შემოსავლები და ხარჯები', 'EXTRAORDINARY GAINS (LOSSES)', 2, 2, FALSE),</v>
      </c>
    </row>
    <row r="254" spans="1:13" ht="15" customHeight="1" x14ac:dyDescent="0.25">
      <c r="A254" s="3">
        <v>9100</v>
      </c>
      <c r="B254" s="3" t="s">
        <v>47</v>
      </c>
      <c r="C254" s="3" t="s">
        <v>460</v>
      </c>
      <c r="D254" s="3" t="s">
        <v>461</v>
      </c>
      <c r="E254" s="1"/>
      <c r="G254">
        <f t="shared" si="15"/>
        <v>9100</v>
      </c>
      <c r="H254" t="str">
        <f t="shared" si="16"/>
        <v>განსაკუთრებული შემოსავლები და ხარჯები</v>
      </c>
      <c r="I254" t="str">
        <f>D254</f>
        <v>Extraordinary gains or losses</v>
      </c>
      <c r="J254">
        <f>IF(B254 = "აქტ.", 1,IF(B254 = "პას.", 2, IF(B254 = "ა/პ.", 3, 0)))</f>
        <v>2</v>
      </c>
      <c r="K254">
        <f t="shared" si="17"/>
        <v>1</v>
      </c>
      <c r="L254" t="b">
        <f t="shared" si="18"/>
        <v>0</v>
      </c>
      <c r="M254" t="str">
        <f t="shared" si="19"/>
        <v>(null, 9100, 'განსაკუთრებული შემოსავლები და ხარჯები', 'Extraordinary gains or losses', 2, 1, FALSE),</v>
      </c>
    </row>
    <row r="255" spans="1:13" ht="15" customHeight="1" x14ac:dyDescent="0.25">
      <c r="A255" s="1">
        <v>9110</v>
      </c>
      <c r="B255" s="1" t="s">
        <v>47</v>
      </c>
      <c r="C255" s="1" t="s">
        <v>462</v>
      </c>
      <c r="D255" s="1" t="s">
        <v>463</v>
      </c>
      <c r="E255" s="1" t="s">
        <v>7</v>
      </c>
      <c r="G255">
        <f t="shared" si="15"/>
        <v>9110</v>
      </c>
      <c r="H255" t="str">
        <f t="shared" si="16"/>
        <v>განსაკუთრებული შემოსავლები</v>
      </c>
      <c r="I255" t="str">
        <f>D255</f>
        <v>Extraordinary gains</v>
      </c>
      <c r="J255">
        <f>IF(B255 = "აქტ.", 1,IF(B255 = "პას.", 2, IF(B255 = "ა/პ.", 3, 0)))</f>
        <v>2</v>
      </c>
      <c r="K255">
        <f t="shared" si="17"/>
        <v>0</v>
      </c>
      <c r="L255" t="b">
        <f t="shared" si="18"/>
        <v>1</v>
      </c>
      <c r="M255" t="str">
        <f t="shared" si="19"/>
        <v>(null, 9110, 'განსაკუთრებული შემოსავლები', 'Extraordinary gains', 2, 0, TRUE),</v>
      </c>
    </row>
    <row r="256" spans="1:13" ht="15" customHeight="1" x14ac:dyDescent="0.25">
      <c r="A256" s="1">
        <v>9120</v>
      </c>
      <c r="B256" s="1" t="s">
        <v>0</v>
      </c>
      <c r="C256" s="1" t="s">
        <v>464</v>
      </c>
      <c r="D256" s="1" t="s">
        <v>465</v>
      </c>
      <c r="E256" s="1" t="s">
        <v>7</v>
      </c>
      <c r="G256">
        <f t="shared" si="15"/>
        <v>9120</v>
      </c>
      <c r="H256" t="str">
        <f t="shared" si="16"/>
        <v>განსაკუთრებული ხარჯები</v>
      </c>
      <c r="I256" t="str">
        <f>D256</f>
        <v>Extraordinary losses</v>
      </c>
      <c r="J256">
        <f>IF(B256 = "აქტ.", 1,IF(B256 = "პას.", 2, IF(B256 = "ა/პ.", 3, 0)))</f>
        <v>1</v>
      </c>
      <c r="K256">
        <f t="shared" si="17"/>
        <v>0</v>
      </c>
      <c r="L256" t="b">
        <f t="shared" si="18"/>
        <v>1</v>
      </c>
      <c r="M256" t="str">
        <f t="shared" si="19"/>
        <v>(null, 9120, 'განსაკუთრებული ხარჯები', 'Extraordinary losses', 1, 0, TRUE),</v>
      </c>
    </row>
    <row r="257" spans="1:13" ht="15" customHeight="1" x14ac:dyDescent="0.25">
      <c r="A257" s="3">
        <v>9200</v>
      </c>
      <c r="B257" s="1" t="s">
        <v>0</v>
      </c>
      <c r="C257" s="3" t="s">
        <v>466</v>
      </c>
      <c r="D257" s="3" t="s">
        <v>467</v>
      </c>
      <c r="E257" s="1"/>
      <c r="G257">
        <f t="shared" si="15"/>
        <v>9200</v>
      </c>
      <c r="H257" t="str">
        <f t="shared" si="16"/>
        <v>სხვა ხარჯები</v>
      </c>
      <c r="I257" t="str">
        <f>D257</f>
        <v>Other expenses</v>
      </c>
      <c r="J257">
        <f>IF(B257 = "აქტ.", 1,IF(B257 = "პას.", 2, IF(B257 = "ა/პ.", 3, 0)))</f>
        <v>1</v>
      </c>
      <c r="K257">
        <f t="shared" si="17"/>
        <v>1</v>
      </c>
      <c r="L257" t="b">
        <f t="shared" si="18"/>
        <v>0</v>
      </c>
      <c r="M257" t="str">
        <f t="shared" si="19"/>
        <v>(null, 9200, 'სხვა ხარჯები', 'Other expenses', 1, 1, FALSE),</v>
      </c>
    </row>
    <row r="258" spans="1:13" ht="15" customHeight="1" x14ac:dyDescent="0.25">
      <c r="A258" s="1">
        <v>9210</v>
      </c>
      <c r="B258" s="1" t="s">
        <v>0</v>
      </c>
      <c r="C258" s="1" t="s">
        <v>468</v>
      </c>
      <c r="D258" s="1" t="s">
        <v>469</v>
      </c>
      <c r="E258" s="1" t="s">
        <v>7</v>
      </c>
      <c r="G258">
        <f t="shared" si="15"/>
        <v>9210</v>
      </c>
      <c r="H258" t="str">
        <f t="shared" si="16"/>
        <v>მოგების გადასახადი</v>
      </c>
      <c r="I258" t="str">
        <f>D258</f>
        <v>Profit tax</v>
      </c>
      <c r="J258">
        <f>IF(B258 = "აქტ.", 1,IF(B258 = "პას.", 2, IF(B258 = "ა/პ.", 3, 0)))</f>
        <v>1</v>
      </c>
      <c r="K258">
        <f t="shared" si="17"/>
        <v>0</v>
      </c>
      <c r="L258" t="b">
        <f t="shared" si="18"/>
        <v>1</v>
      </c>
      <c r="M258" t="str">
        <f t="shared" si="19"/>
        <v>(null, 9210, 'მოგების გადასახადი', 'Profit tax', 1, 0, TRUE),</v>
      </c>
    </row>
    <row r="259" spans="1:13" ht="15" customHeight="1" x14ac:dyDescent="0.25">
      <c r="A259" s="4">
        <v>9220</v>
      </c>
      <c r="B259" s="4" t="s">
        <v>0</v>
      </c>
      <c r="C259" s="4" t="s">
        <v>470</v>
      </c>
      <c r="D259" s="1"/>
      <c r="E259" s="4" t="s">
        <v>22</v>
      </c>
      <c r="G259">
        <f t="shared" ref="G259" si="20">A259</f>
        <v>9220</v>
      </c>
      <c r="H259" t="str">
        <f>C259</f>
        <v>გაცემული შესაწირი</v>
      </c>
      <c r="J259">
        <f>IF(B259 = "აქტ.", 1,IF(B259 = "პას.", 2, IF(B259 = "ა/პ.", 3, 0)))</f>
        <v>1</v>
      </c>
      <c r="K259">
        <f t="shared" ref="K259" si="21">IF(ROUND(G259/1000,0)*1000=G259, 2,IF(ROUND(G259/100,0)*100=G259, 1,0))</f>
        <v>0</v>
      </c>
      <c r="L259" t="b">
        <f t="shared" ref="L259" si="22">IF(E259 = "ძირ.", TRUE,FALSE)</f>
        <v>0</v>
      </c>
      <c r="M259" t="str">
        <f t="shared" ref="M259" si="23">CONCATENATE("(null, ",G259,", '",H259,"', '",I259,"', ",J259,", ",K259,", ",L259,"),",)</f>
        <v>(null, 9220, 'გაცემული შესაწირი', '', 1, 0, FALSE),</v>
      </c>
    </row>
  </sheetData>
  <hyperlinks>
    <hyperlink ref="C15" r:id="rId1" tooltip="ინვესტიცია" display="https://ka.wikipedia.org/wiki/%E1%83%98%E1%83%9C%E1%83%95%E1%83%94%E1%83%A1%E1%83%A2%E1%83%98%E1%83%AA%E1%83%98%E1%83%90"/>
    <hyperlink ref="C22" r:id="rId2" tooltip="მოთხოვნები (დებიტორული დავალიანება)" display="https://ka.wikipedia.org/wiki/%E1%83%9B%E1%83%9D%E1%83%97%E1%83%AE%E1%83%9D%E1%83%95%E1%83%9C%E1%83%94%E1%83%91%E1%83%98_(%E1%83%93%E1%83%94%E1%83%91%E1%83%98%E1%83%A2%E1%83%9D%E1%83%A0%E1%83%A3%E1%83%9A%E1%83%98_%E1%83%93%E1%83%90%E1%83%95%E1%83%90%E1%83%9A%E1%83%98%E1%83%90%E1%83%9C%E1%83%94%E1%83%91%E1%83%90)"/>
    <hyperlink ref="C34" r:id="rId3" tooltip="თამასუქი" display="https://ka.wikipedia.org/wiki/%E1%83%97%E1%83%90%E1%83%9B%E1%83%90%E1%83%A1%E1%83%A3%E1%83%A5%E1%83%98"/>
    <hyperlink ref="C45" r:id="rId4" tooltip="მოთხოვნები (დებიტორული დავალიანება)" display="https://ka.wikipedia.org/wiki/%E1%83%9B%E1%83%9D%E1%83%97%E1%83%AE%E1%83%9D%E1%83%95%E1%83%9C%E1%83%94%E1%83%91%E1%83%98_(%E1%83%93%E1%83%94%E1%83%91%E1%83%98%E1%83%A2%E1%83%9D%E1%83%A0%E1%83%A3%E1%83%9A%E1%83%98_%E1%83%93%E1%83%90%E1%83%95%E1%83%90%E1%83%9A%E1%83%98%E1%83%90%E1%83%9C%E1%83%94%E1%83%91%E1%83%90)"/>
    <hyperlink ref="C49" r:id="rId5" tooltip="მოთხოვნები (დებიტორული დავალიანება)" display="https://ka.wikipedia.org/wiki/%E1%83%9B%E1%83%9D%E1%83%97%E1%83%AE%E1%83%9D%E1%83%95%E1%83%9C%E1%83%94%E1%83%91%E1%83%98_(%E1%83%93%E1%83%94%E1%83%91%E1%83%98%E1%83%A2%E1%83%9D%E1%83%A0%E1%83%A3%E1%83%9A%E1%83%98_%E1%83%93%E1%83%90%E1%83%95%E1%83%90%E1%83%9A%E1%83%98%E1%83%90%E1%83%9C%E1%83%94%E1%83%91%E1%83%90)"/>
    <hyperlink ref="C57" r:id="rId6" tooltip="ძირითადი საშუალებები" display="https://ka.wikipedia.org/wiki/%E1%83%AB%E1%83%98%E1%83%A0%E1%83%98%E1%83%97%E1%83%90%E1%83%93%E1%83%98_%E1%83%A1%E1%83%90%E1%83%A8%E1%83%A3%E1%83%90%E1%83%9A%E1%83%94%E1%83%91%E1%83%94%E1%83%91%E1%83%98"/>
    <hyperlink ref="C67" r:id="rId7" tooltip="ძირითადი საშუალების ცვეთა" display="https://ka.wikipedia.org/wiki/%E1%83%AB%E1%83%98%E1%83%A0%E1%83%98%E1%83%97%E1%83%90%E1%83%93%E1%83%98_%E1%83%A1%E1%83%90%E1%83%A8%E1%83%A3%E1%83%90%E1%83%9A%E1%83%94%E1%83%91%E1%83%98%E1%83%A1_%E1%83%AA%E1%83%95%E1%83%94%E1%83%97%E1%83%90"/>
    <hyperlink ref="C75" r:id="rId8" tooltip="მოთხოვნები (დებიტორული დავალიანება)" display="https://ka.wikipedia.org/wiki/%E1%83%9B%E1%83%9D%E1%83%97%E1%83%AE%E1%83%9D%E1%83%95%E1%83%9C%E1%83%94%E1%83%91%E1%83%98_(%E1%83%93%E1%83%94%E1%83%91%E1%83%98%E1%83%A2%E1%83%9D%E1%83%A0%E1%83%A3%E1%83%9A%E1%83%98_%E1%83%93%E1%83%90%E1%83%95%E1%83%90%E1%83%9A%E1%83%98%E1%83%90%E1%83%9C%E1%83%94%E1%83%91%E1%83%90)"/>
    <hyperlink ref="C81" r:id="rId9" tooltip="ინვესტიცია" display="https://ka.wikipedia.org/wiki/%E1%83%98%E1%83%9C%E1%83%95%E1%83%94%E1%83%A1%E1%83%A2%E1%83%98%E1%83%AA%E1%83%98%E1%83%90"/>
    <hyperlink ref="C91" r:id="rId10" tooltip="არამატერიალური აქტივები" display="https://ka.wikipedia.org/wiki/%E1%83%90%E1%83%A0%E1%83%90%E1%83%9B%E1%83%90%E1%83%A2%E1%83%94%E1%83%A0%E1%83%98%E1%83%90%E1%83%9A%E1%83%A3%E1%83%A0%E1%83%98_%E1%83%90%E1%83%A5%E1%83%A2%E1%83%98%E1%83%95%E1%83%94%E1%83%91%E1%83%98"/>
    <hyperlink ref="C106" r:id="rId11" tooltip="არამატერიალური აქტივების ამორტიზაცია" display="https://ka.wikipedia.org/wiki/%E1%83%90%E1%83%A0%E1%83%90%E1%83%9B%E1%83%90%E1%83%A2%E1%83%94%E1%83%A0%E1%83%98%E1%83%90%E1%83%9A%E1%83%A3%E1%83%A0%E1%83%98_%E1%83%90%E1%83%A5%E1%83%A2%E1%83%98%E1%83%95%E1%83%94%E1%83%91%E1%83%98%E1%83%A1_%E1%83%90%E1%83%9B%E1%83%9D%E1%83%A0%E1%83%A2%E1%83%98%E1%83%96%E1%83%90%E1%83%AA%E1%83%98%E1%83%90"/>
    <hyperlink ref="C122" r:id="rId12" tooltip="ვალდებულებები (კრედიტორული დავალიანება)" display="https://ka.wikipedia.org/wiki/%E1%83%95%E1%83%90%E1%83%9A%E1%83%93%E1%83%94%E1%83%91%E1%83%A3%E1%83%9A%E1%83%94%E1%83%91%E1%83%94%E1%83%91%E1%83%98_(%E1%83%99%E1%83%A0%E1%83%94%E1%83%93%E1%83%98%E1%83%A2%E1%83%9D%E1%83%A0%E1%83%A3%E1%83%9A%E1%83%98_%E1%83%93%E1%83%90%E1%83%95%E1%83%90%E1%83%9A%E1%83%98%E1%83%90%E1%83%9C%E1%83%94%E1%83%91%E1%83%90)"/>
    <hyperlink ref="C124" r:id="rId13" tooltip="თამასუქი" display="https://ka.wikipedia.org/wiki/%E1%83%97%E1%83%90%E1%83%9B%E1%83%90%E1%83%A1%E1%83%A3%E1%83%A5%E1%83%98"/>
    <hyperlink ref="C205" r:id="rId14" tooltip="სასაქონლო-მატერიალური ფასეულობის (მარაგის) აღრიცხვა" display="https://ka.wikipedia.org/wiki/%E1%83%A1%E1%83%90%E1%83%A1%E1%83%90%E1%83%A5%E1%83%9D%E1%83%9C%E1%83%9A%E1%83%9D-%E1%83%9B%E1%83%90%E1%83%A2%E1%83%94%E1%83%A0%E1%83%98%E1%83%90%E1%83%9A%E1%83%A3%E1%83%A0%E1%83%98_%E1%83%A4%E1%83%90%E1%83%A1%E1%83%94%E1%83%A3%E1%83%9A%E1%83%9D%E1%83%91%E1%83%98%E1%83%A1_(%E1%83%9B%E1%83%90%E1%83%A0%E1%83%90%E1%83%92%E1%83%98%E1%83%A1)_%E1%83%90%E1%83%A6%E1%83%A0%E1%83%98%E1%83%AA%E1%83%AE%E1%83%95%E1%83%90"/>
    <hyperlink ref="C209" r:id="rId15" tooltip="სასაქონლო-მატერიალური ფასეულობის (მარაგის) აღრიცხვა" display="https://ka.wikipedia.org/wiki/%E1%83%A1%E1%83%90%E1%83%A1%E1%83%90%E1%83%A5%E1%83%9D%E1%83%9C%E1%83%9A%E1%83%9D-%E1%83%9B%E1%83%90%E1%83%A2%E1%83%94%E1%83%A0%E1%83%98%E1%83%90%E1%83%9A%E1%83%A3%E1%83%A0%E1%83%98_%E1%83%A4%E1%83%90%E1%83%A1%E1%83%94%E1%83%A3%E1%83%9A%E1%83%9D%E1%83%91%E1%83%98%E1%83%A1_(%E1%83%9B%E1%83%90%E1%83%A0%E1%83%90%E1%83%92%E1%83%98%E1%83%A1)_%E1%83%90%E1%83%A6%E1%83%A0%E1%83%98%E1%83%AA%E1%83%AE%E1%83%95%E1%83%90"/>
    <hyperlink ref="C210" r:id="rId16" tooltip="სასაქონლო-მატერიალური ფასეულობის (მარაგის) აღრიცხვა" display="https://ka.wikipedia.org/wiki/%E1%83%A1%E1%83%90%E1%83%A1%E1%83%90%E1%83%A5%E1%83%9D%E1%83%9C%E1%83%9A%E1%83%9D-%E1%83%9B%E1%83%90%E1%83%A2%E1%83%94%E1%83%A0%E1%83%98%E1%83%90%E1%83%9A%E1%83%A3%E1%83%A0%E1%83%98_%E1%83%A4%E1%83%90%E1%83%A1%E1%83%94%E1%83%A3%E1%83%9A%E1%83%9D%E1%83%91%E1%83%98%E1%83%A1_(%E1%83%9B%E1%83%90%E1%83%A0%E1%83%90%E1%83%92%E1%83%98%E1%83%A1)_%E1%83%90%E1%83%A6%E1%83%A0%E1%83%98%E1%83%AA%E1%83%AE%E1%83%95%E1%83%9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mambroladze</dc:creator>
  <cp:lastModifiedBy>mambroladze</cp:lastModifiedBy>
  <dcterms:created xsi:type="dcterms:W3CDTF">2016-02-20T08:55:27Z</dcterms:created>
  <dcterms:modified xsi:type="dcterms:W3CDTF">2016-02-20T10:25:05Z</dcterms:modified>
</cp:coreProperties>
</file>